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0" windowWidth="14040" windowHeight="4860" tabRatio="320" activeTab="0"/>
  </bookViews>
  <sheets>
    <sheet name="N-20-26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<sst xmlns="http://schemas.openxmlformats.org/spreadsheetml/2006/main" count="94" uniqueCount="61">
  <si>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ア）</t>
  </si>
  <si>
    <t>区分</t>
  </si>
  <si>
    <t>卒業者総数</t>
  </si>
  <si>
    <t>イ）進  学  者</t>
  </si>
  <si>
    <t>就職者</t>
  </si>
  <si>
    <t>就職率</t>
  </si>
  <si>
    <t>等入学者</t>
  </si>
  <si>
    <t>人</t>
  </si>
  <si>
    <t>％</t>
  </si>
  <si>
    <t>男   子</t>
  </si>
  <si>
    <t>女   子</t>
  </si>
  <si>
    <t>全    日    制</t>
  </si>
  <si>
    <t>国          立</t>
  </si>
  <si>
    <t>公          立</t>
  </si>
  <si>
    <t>私          立</t>
  </si>
  <si>
    <t>定    時    制</t>
  </si>
  <si>
    <t>（再掲）</t>
  </si>
  <si>
    <t>普    通    科</t>
  </si>
  <si>
    <t>通信制高等学校</t>
  </si>
  <si>
    <t xml:space="preserve">  資  料    大阪府企画調整部統計課「大阪の学校統計」</t>
  </si>
  <si>
    <t>専修学校</t>
  </si>
  <si>
    <t>公共職業能</t>
  </si>
  <si>
    <t>左記以外</t>
  </si>
  <si>
    <t>死亡・</t>
  </si>
  <si>
    <t>就職している者（再掲）</t>
  </si>
  <si>
    <t>進学率</t>
  </si>
  <si>
    <t>力開発施設</t>
  </si>
  <si>
    <t>の者</t>
  </si>
  <si>
    <t>等入学者</t>
  </si>
  <si>
    <r>
      <t>Ａ</t>
    </r>
    <r>
      <rPr>
        <sz val="8"/>
        <rFont val="ＭＳ 明朝"/>
        <family val="1"/>
      </rPr>
      <t>のうち</t>
    </r>
  </si>
  <si>
    <r>
      <t>Ｂ</t>
    </r>
    <r>
      <rPr>
        <sz val="8"/>
        <rFont val="ＭＳ 明朝"/>
        <family val="1"/>
      </rPr>
      <t>のうち</t>
    </r>
  </si>
  <si>
    <r>
      <t>Ｃ</t>
    </r>
    <r>
      <rPr>
        <sz val="8"/>
        <rFont val="ＭＳ 明朝"/>
        <family val="1"/>
      </rPr>
      <t>のうち</t>
    </r>
  </si>
  <si>
    <t>農  業  科</t>
  </si>
  <si>
    <t>工  業  科</t>
  </si>
  <si>
    <t>商  業  科</t>
  </si>
  <si>
    <t>男   子</t>
  </si>
  <si>
    <t>家  庭  科</t>
  </si>
  <si>
    <t>看  護  科</t>
  </si>
  <si>
    <t>そ  の  他</t>
  </si>
  <si>
    <t>総　合　学　科</t>
  </si>
  <si>
    <t xml:space="preserve">          第２６表</t>
  </si>
  <si>
    <t xml:space="preserve">        ア）通信制の卒業者総数は前年度間の数値である。</t>
  </si>
  <si>
    <t>課程、設置者、学科、進路別高等学校の卒業者数</t>
  </si>
  <si>
    <t>Ｂ</t>
  </si>
  <si>
    <t>Ｃ</t>
  </si>
  <si>
    <t>Ａ</t>
  </si>
  <si>
    <t>(現役進学率)</t>
  </si>
  <si>
    <t>不詳の者</t>
  </si>
  <si>
    <t xml:space="preserve">        イ）（  ）内は大学・短期大学通信教育部への進学者を除く。</t>
  </si>
  <si>
    <t>（各年５月１日現在）</t>
  </si>
  <si>
    <t>　　１２</t>
  </si>
  <si>
    <t>　　１３</t>
  </si>
  <si>
    <t>平成１１年３月</t>
  </si>
  <si>
    <t>　　１４</t>
  </si>
  <si>
    <t>平成１５年３月</t>
  </si>
  <si>
    <t>平成１０年度間</t>
  </si>
  <si>
    <t>平成１４年度間</t>
  </si>
  <si>
    <r>
      <t xml:space="preserve">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</t>
    </r>
  </si>
  <si>
    <r>
      <t xml:space="preserve">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２</t>
    </r>
  </si>
  <si>
    <r>
      <t xml:space="preserve">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３</t>
    </r>
  </si>
  <si>
    <t>左記 Ａ，Ｂ，Ｃのうち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</si>
</sst>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.0;&quot;△&quot;#\ ##0.0;\-"/>
    <numFmt numFmtId="178" formatCode="\(##0\);\(&quot;△&quot;##0\);"/>
    <numFmt numFmtId="179" formatCode="\(#\ ##0\);\(&quot;△&quot;#\ ##0\);\(\-\)"/>
    <numFmt numFmtId="180" formatCode="##\ ##0.0;&quot;△&quot;##\ ##0.0;\-"/>
    <numFmt numFmtId="181" formatCode="###\ ##0.0;&quot;△&quot;###\ ##0.0;\-"/>
    <numFmt numFmtId="182" formatCode="####\ ##0.0;&quot;△&quot;####\ ##0.0;\-"/>
    <numFmt numFmtId="183" formatCode="#####\ ##0.0;&quot;△&quot;#####\ ##0.0;\-"/>
    <numFmt numFmtId="184" formatCode="0_);[Red]\(0\)"/>
    <numFmt numFmtId="185" formatCode="0.0_);[Red]\(0.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 quotePrefix="1">
      <alignment horizontal="distributed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 quotePrefix="1">
      <alignment horizontal="right" vertical="center"/>
      <protection/>
    </xf>
    <xf numFmtId="0" fontId="4" fillId="0" borderId="0" xfId="0" applyFont="1" applyAlignment="1" applyProtection="1" quotePrefix="1">
      <alignment horizontal="distributed" vertical="center"/>
      <protection/>
    </xf>
    <xf numFmtId="177" fontId="4" fillId="0" borderId="0" xfId="0" applyNumberFormat="1" applyFont="1" applyAlignment="1" applyProtection="1" quotePrefix="1">
      <alignment horizontal="right" vertical="center"/>
      <protection/>
    </xf>
    <xf numFmtId="0" fontId="9" fillId="0" borderId="11" xfId="0" applyFont="1" applyBorder="1" applyAlignment="1" applyProtection="1" quotePrefix="1">
      <alignment horizontal="distributed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 quotePrefix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 quotePrefix="1">
      <alignment horizontal="right" vertical="center"/>
      <protection/>
    </xf>
    <xf numFmtId="0" fontId="9" fillId="0" borderId="0" xfId="0" applyFont="1" applyBorder="1" applyAlignment="1" applyProtection="1" quotePrefix="1">
      <alignment horizontal="right" vertical="center"/>
      <protection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distributed"/>
      <protection/>
    </xf>
    <xf numFmtId="0" fontId="0" fillId="0" borderId="16" xfId="0" applyFont="1" applyBorder="1" applyAlignment="1" applyProtection="1" quotePrefix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 quotePrefix="1">
      <alignment horizontal="distributed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12" xfId="0" applyFont="1" applyBorder="1" applyAlignment="1" applyProtection="1">
      <alignment horizontal="distributed"/>
      <protection/>
    </xf>
    <xf numFmtId="0" fontId="0" fillId="0" borderId="17" xfId="0" applyFont="1" applyBorder="1" applyAlignment="1" applyProtection="1">
      <alignment horizontal="distributed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177" fontId="0" fillId="0" borderId="19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1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applyProtection="1" quotePrefix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7" fontId="0" fillId="0" borderId="17" xfId="0" applyNumberFormat="1" applyFont="1" applyBorder="1" applyAlignment="1" applyProtection="1" quotePrefix="1">
      <alignment horizontal="righ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 quotePrefix="1">
      <alignment horizontal="left"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0</xdr:col>
      <xdr:colOff>333375</xdr:colOff>
      <xdr:row>61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9144000"/>
          <a:ext cx="285750" cy="2105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371475</xdr:colOff>
      <xdr:row>46</xdr:row>
      <xdr:rowOff>19050</xdr:rowOff>
    </xdr:from>
    <xdr:to>
      <xdr:col>0</xdr:col>
      <xdr:colOff>438150</xdr:colOff>
      <xdr:row>63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71475" y="8601075"/>
          <a:ext cx="76200" cy="31432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5.09765625" style="26" customWidth="1"/>
    <col min="2" max="2" width="11" style="26" customWidth="1"/>
    <col min="3" max="3" width="10.5" style="26" customWidth="1"/>
    <col min="4" max="4" width="11.5" style="26" customWidth="1"/>
    <col min="5" max="6" width="10.3984375" style="26" customWidth="1"/>
    <col min="7" max="8" width="10.09765625" style="26" customWidth="1"/>
    <col min="9" max="9" width="8.5" style="26" customWidth="1"/>
    <col min="10" max="12" width="6.8984375" style="26" customWidth="1"/>
    <col min="13" max="13" width="10.09765625" style="26" customWidth="1"/>
    <col min="14" max="14" width="8.3984375" style="26" customWidth="1"/>
    <col min="15" max="16384" width="9" style="26" customWidth="1"/>
  </cols>
  <sheetData>
    <row r="1" spans="1:13" s="24" customFormat="1" ht="21.75" customHeight="1">
      <c r="A1" s="2" t="s">
        <v>40</v>
      </c>
      <c r="B1" s="3"/>
      <c r="C1" s="4" t="s">
        <v>42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24" customHeight="1"/>
    <row r="3" s="53" customFormat="1" ht="12" customHeight="1">
      <c r="A3" s="52" t="s">
        <v>41</v>
      </c>
    </row>
    <row r="4" spans="1:14" s="53" customFormat="1" ht="12" customHeight="1">
      <c r="A4" s="52" t="s">
        <v>48</v>
      </c>
      <c r="N4" s="54"/>
    </row>
    <row r="5" spans="1:14" s="53" customFormat="1" ht="15" customHeight="1" thickBot="1">
      <c r="A5" s="52"/>
      <c r="N5" s="54" t="s">
        <v>49</v>
      </c>
    </row>
    <row r="6" spans="1:14" ht="18.75" customHeight="1">
      <c r="A6" s="27"/>
      <c r="B6" s="28" t="s">
        <v>0</v>
      </c>
      <c r="C6" s="29" t="s">
        <v>45</v>
      </c>
      <c r="D6" s="30"/>
      <c r="E6" s="31" t="s">
        <v>43</v>
      </c>
      <c r="F6" s="31" t="s">
        <v>44</v>
      </c>
      <c r="G6" s="32"/>
      <c r="H6" s="32"/>
      <c r="I6" s="10"/>
      <c r="J6" s="20" t="s">
        <v>60</v>
      </c>
      <c r="K6" s="21"/>
      <c r="L6" s="21"/>
      <c r="M6" s="33"/>
      <c r="N6" s="32"/>
    </row>
    <row r="7" spans="1:14" ht="18.75" customHeight="1">
      <c r="A7" s="76" t="s">
        <v>1</v>
      </c>
      <c r="B7" s="75" t="s">
        <v>2</v>
      </c>
      <c r="C7" s="74" t="s">
        <v>3</v>
      </c>
      <c r="D7" s="77"/>
      <c r="E7" s="11" t="s">
        <v>20</v>
      </c>
      <c r="F7" s="13" t="s">
        <v>21</v>
      </c>
      <c r="G7" s="78" t="s">
        <v>4</v>
      </c>
      <c r="H7" s="35" t="s">
        <v>22</v>
      </c>
      <c r="I7" s="11" t="s">
        <v>23</v>
      </c>
      <c r="J7" s="22" t="s">
        <v>24</v>
      </c>
      <c r="K7" s="23"/>
      <c r="L7" s="23"/>
      <c r="M7" s="75" t="s">
        <v>25</v>
      </c>
      <c r="N7" s="74" t="s">
        <v>5</v>
      </c>
    </row>
    <row r="8" spans="1:14" ht="18.75" customHeight="1">
      <c r="A8" s="76"/>
      <c r="B8" s="75"/>
      <c r="C8" s="74"/>
      <c r="D8" s="77"/>
      <c r="E8" s="11" t="s">
        <v>6</v>
      </c>
      <c r="F8" s="13" t="s">
        <v>26</v>
      </c>
      <c r="G8" s="78"/>
      <c r="H8" s="38" t="s">
        <v>27</v>
      </c>
      <c r="I8" s="11" t="s">
        <v>47</v>
      </c>
      <c r="J8" s="12"/>
      <c r="K8" s="50"/>
      <c r="L8" s="51"/>
      <c r="M8" s="75"/>
      <c r="N8" s="74"/>
    </row>
    <row r="9" spans="1:14" ht="18.75" customHeight="1">
      <c r="A9" s="36"/>
      <c r="B9" s="36"/>
      <c r="C9" s="37"/>
      <c r="D9" s="39"/>
      <c r="E9" s="38"/>
      <c r="F9" s="13" t="s">
        <v>28</v>
      </c>
      <c r="G9" s="38"/>
      <c r="H9" s="38"/>
      <c r="I9" s="11"/>
      <c r="J9" s="17" t="s">
        <v>29</v>
      </c>
      <c r="K9" s="17" t="s">
        <v>30</v>
      </c>
      <c r="L9" s="17" t="s">
        <v>31</v>
      </c>
      <c r="M9" s="16" t="s">
        <v>46</v>
      </c>
      <c r="N9" s="38"/>
    </row>
    <row r="10" spans="1:14" s="24" customFormat="1" ht="15" customHeight="1">
      <c r="A10" s="40"/>
      <c r="B10" s="41" t="s">
        <v>7</v>
      </c>
      <c r="C10" s="41"/>
      <c r="E10" s="41"/>
      <c r="F10" s="41"/>
      <c r="G10" s="41"/>
      <c r="H10" s="41"/>
      <c r="I10" s="41"/>
      <c r="J10" s="41"/>
      <c r="K10" s="41"/>
      <c r="L10" s="41"/>
      <c r="M10" s="42" t="s">
        <v>8</v>
      </c>
      <c r="N10" s="42"/>
    </row>
    <row r="11" spans="1:14" s="24" customFormat="1" ht="15" customHeight="1">
      <c r="A11" s="46" t="s">
        <v>52</v>
      </c>
      <c r="B11" s="57">
        <v>86239</v>
      </c>
      <c r="C11" s="57">
        <v>42162</v>
      </c>
      <c r="D11" s="58">
        <v>42111</v>
      </c>
      <c r="E11" s="57">
        <v>21368</v>
      </c>
      <c r="F11" s="57">
        <v>253</v>
      </c>
      <c r="G11" s="57">
        <v>12859</v>
      </c>
      <c r="H11" s="57">
        <v>9584</v>
      </c>
      <c r="I11" s="57">
        <v>13</v>
      </c>
      <c r="J11" s="57">
        <v>64</v>
      </c>
      <c r="K11" s="57">
        <v>151</v>
      </c>
      <c r="L11" s="57">
        <v>0</v>
      </c>
      <c r="M11" s="59">
        <v>48.9</v>
      </c>
      <c r="N11" s="60">
        <v>15.2</v>
      </c>
    </row>
    <row r="12" spans="1:14" s="24" customFormat="1" ht="15" customHeight="1">
      <c r="A12" s="55" t="s">
        <v>50</v>
      </c>
      <c r="B12" s="57">
        <v>82748</v>
      </c>
      <c r="C12" s="57">
        <v>41802</v>
      </c>
      <c r="D12" s="58">
        <v>41755</v>
      </c>
      <c r="E12" s="57">
        <v>19841</v>
      </c>
      <c r="F12" s="57">
        <v>249</v>
      </c>
      <c r="G12" s="57">
        <v>11055</v>
      </c>
      <c r="H12" s="57">
        <v>9786</v>
      </c>
      <c r="I12" s="57">
        <v>15</v>
      </c>
      <c r="J12" s="57">
        <v>58</v>
      </c>
      <c r="K12" s="57">
        <v>144</v>
      </c>
      <c r="L12" s="57">
        <v>3</v>
      </c>
      <c r="M12" s="59">
        <v>50.51723304490743</v>
      </c>
      <c r="N12" s="60">
        <v>13.607579639387055</v>
      </c>
    </row>
    <row r="13" spans="1:14" s="24" customFormat="1" ht="15" customHeight="1">
      <c r="A13" s="55" t="s">
        <v>51</v>
      </c>
      <c r="B13" s="57">
        <v>84037</v>
      </c>
      <c r="C13" s="57">
        <v>41758</v>
      </c>
      <c r="D13" s="58">
        <v>41721</v>
      </c>
      <c r="E13" s="57">
        <v>21507</v>
      </c>
      <c r="F13" s="57">
        <v>196</v>
      </c>
      <c r="G13" s="57">
        <v>10580</v>
      </c>
      <c r="H13" s="57">
        <v>9991</v>
      </c>
      <c r="I13" s="57">
        <v>5</v>
      </c>
      <c r="J13" s="57">
        <v>49</v>
      </c>
      <c r="K13" s="57">
        <v>94</v>
      </c>
      <c r="L13" s="57">
        <v>1</v>
      </c>
      <c r="M13" s="59">
        <v>49.69001749229506</v>
      </c>
      <c r="N13" s="60">
        <v>12.761045729857088</v>
      </c>
    </row>
    <row r="14" spans="1:14" s="24" customFormat="1" ht="15" customHeight="1">
      <c r="A14" s="55" t="s">
        <v>53</v>
      </c>
      <c r="B14" s="57">
        <v>81701</v>
      </c>
      <c r="C14" s="57">
        <v>39713</v>
      </c>
      <c r="D14" s="58">
        <v>39692</v>
      </c>
      <c r="E14" s="57">
        <v>21458</v>
      </c>
      <c r="F14" s="57">
        <v>173</v>
      </c>
      <c r="G14" s="57">
        <v>9603</v>
      </c>
      <c r="H14" s="57">
        <v>10753</v>
      </c>
      <c r="I14" s="57">
        <v>1</v>
      </c>
      <c r="J14" s="57">
        <v>39</v>
      </c>
      <c r="K14" s="57">
        <v>80</v>
      </c>
      <c r="L14" s="57">
        <v>2</v>
      </c>
      <c r="M14" s="59">
        <v>48.6</v>
      </c>
      <c r="N14" s="60">
        <v>11.9</v>
      </c>
    </row>
    <row r="15" spans="1:14" s="24" customFormat="1" ht="11.25" customHeight="1">
      <c r="A15" s="34"/>
      <c r="B15" s="57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60"/>
      <c r="N15" s="60"/>
    </row>
    <row r="16" spans="1:14" s="1" customFormat="1" ht="15" customHeight="1">
      <c r="A16" s="56" t="s">
        <v>54</v>
      </c>
      <c r="B16" s="61">
        <f>B17+B18</f>
        <v>79017</v>
      </c>
      <c r="C16" s="61">
        <f aca="true" t="shared" si="0" ref="C16:J16">C17+C18</f>
        <v>37971</v>
      </c>
      <c r="D16" s="64">
        <f t="shared" si="0"/>
        <v>37942</v>
      </c>
      <c r="E16" s="61">
        <f t="shared" si="0"/>
        <v>21579</v>
      </c>
      <c r="F16" s="61">
        <f t="shared" si="0"/>
        <v>186</v>
      </c>
      <c r="G16" s="61">
        <f t="shared" si="0"/>
        <v>8892</v>
      </c>
      <c r="H16" s="61">
        <f t="shared" si="0"/>
        <v>10357</v>
      </c>
      <c r="I16" s="61">
        <f t="shared" si="0"/>
        <v>32</v>
      </c>
      <c r="J16" s="61">
        <f t="shared" si="0"/>
        <v>26</v>
      </c>
      <c r="K16" s="61">
        <v>61</v>
      </c>
      <c r="L16" s="61">
        <v>0</v>
      </c>
      <c r="M16" s="66">
        <f>C16/B16*100</f>
        <v>48.054216181328066</v>
      </c>
      <c r="N16" s="65">
        <v>11.363377501044079</v>
      </c>
    </row>
    <row r="17" spans="1:14" s="24" customFormat="1" ht="15" customHeight="1">
      <c r="A17" s="45" t="s">
        <v>9</v>
      </c>
      <c r="B17" s="57">
        <v>40411</v>
      </c>
      <c r="C17" s="57">
        <v>18449</v>
      </c>
      <c r="D17" s="58">
        <v>18441</v>
      </c>
      <c r="E17" s="57">
        <v>11752</v>
      </c>
      <c r="F17" s="57">
        <v>161</v>
      </c>
      <c r="G17" s="57">
        <v>5205</v>
      </c>
      <c r="H17" s="57">
        <v>4819</v>
      </c>
      <c r="I17" s="57">
        <v>25</v>
      </c>
      <c r="J17" s="57">
        <v>23</v>
      </c>
      <c r="K17" s="57">
        <v>6</v>
      </c>
      <c r="L17" s="57">
        <v>0</v>
      </c>
      <c r="M17" s="59">
        <f>C17/B17*100</f>
        <v>45.65341119992081</v>
      </c>
      <c r="N17" s="60">
        <v>12.951919031946746</v>
      </c>
    </row>
    <row r="18" spans="1:14" s="24" customFormat="1" ht="15" customHeight="1">
      <c r="A18" s="45" t="s">
        <v>10</v>
      </c>
      <c r="B18" s="57">
        <v>38606</v>
      </c>
      <c r="C18" s="57">
        <v>19522</v>
      </c>
      <c r="D18" s="58">
        <v>19501</v>
      </c>
      <c r="E18" s="57">
        <v>9827</v>
      </c>
      <c r="F18" s="57">
        <v>25</v>
      </c>
      <c r="G18" s="57">
        <v>3687</v>
      </c>
      <c r="H18" s="57">
        <v>5538</v>
      </c>
      <c r="I18" s="57">
        <v>7</v>
      </c>
      <c r="J18" s="57">
        <v>3</v>
      </c>
      <c r="K18" s="57">
        <v>55</v>
      </c>
      <c r="L18" s="57">
        <v>0</v>
      </c>
      <c r="M18" s="59">
        <f>C18/B18*100</f>
        <v>50.56726933637259</v>
      </c>
      <c r="N18" s="60">
        <v>9.700564679065431</v>
      </c>
    </row>
    <row r="19" spans="1:14" s="24" customFormat="1" ht="11.25" customHeight="1">
      <c r="A19" s="46"/>
      <c r="B19" s="57"/>
      <c r="C19" s="57"/>
      <c r="D19" s="58"/>
      <c r="E19" s="57"/>
      <c r="F19" s="57"/>
      <c r="G19" s="57"/>
      <c r="H19" s="57"/>
      <c r="I19" s="57"/>
      <c r="J19" s="57"/>
      <c r="K19" s="57"/>
      <c r="L19" s="57"/>
      <c r="M19" s="59"/>
      <c r="N19" s="65"/>
    </row>
    <row r="20" spans="1:14" s="1" customFormat="1" ht="15" customHeight="1">
      <c r="A20" s="6" t="s">
        <v>11</v>
      </c>
      <c r="B20" s="61">
        <f>B21+B22</f>
        <v>77227</v>
      </c>
      <c r="C20" s="61">
        <f aca="true" t="shared" si="1" ref="C20:I20">C21+C22</f>
        <v>37814</v>
      </c>
      <c r="D20" s="64">
        <f t="shared" si="1"/>
        <v>37790</v>
      </c>
      <c r="E20" s="61">
        <f t="shared" si="1"/>
        <v>21425</v>
      </c>
      <c r="F20" s="61">
        <f t="shared" si="1"/>
        <v>179</v>
      </c>
      <c r="G20" s="61">
        <f t="shared" si="1"/>
        <v>8439</v>
      </c>
      <c r="H20" s="61">
        <f t="shared" si="1"/>
        <v>9338</v>
      </c>
      <c r="I20" s="61">
        <f t="shared" si="1"/>
        <v>32</v>
      </c>
      <c r="J20" s="61">
        <f>J21+J22</f>
        <v>20</v>
      </c>
      <c r="K20" s="61">
        <v>56</v>
      </c>
      <c r="L20" s="61">
        <v>0</v>
      </c>
      <c r="M20" s="66">
        <f aca="true" t="shared" si="2" ref="M20:M31">C20/B20*100</f>
        <v>48.96474031103112</v>
      </c>
      <c r="N20" s="65">
        <v>11.025936524790552</v>
      </c>
    </row>
    <row r="21" spans="1:14" s="24" customFormat="1" ht="13.5" customHeight="1">
      <c r="A21" s="45" t="s">
        <v>9</v>
      </c>
      <c r="B21" s="57">
        <v>39247</v>
      </c>
      <c r="C21" s="57">
        <v>18349</v>
      </c>
      <c r="D21" s="58">
        <v>18341</v>
      </c>
      <c r="E21" s="57">
        <v>11670</v>
      </c>
      <c r="F21" s="57">
        <v>156</v>
      </c>
      <c r="G21" s="57">
        <v>4883</v>
      </c>
      <c r="H21" s="57">
        <v>4164</v>
      </c>
      <c r="I21" s="57">
        <v>25</v>
      </c>
      <c r="J21" s="62">
        <v>17</v>
      </c>
      <c r="K21" s="62">
        <v>4</v>
      </c>
      <c r="L21" s="62">
        <v>0</v>
      </c>
      <c r="M21" s="59">
        <f t="shared" si="2"/>
        <v>46.752618034499456</v>
      </c>
      <c r="N21" s="60">
        <v>12.495222564782022</v>
      </c>
    </row>
    <row r="22" spans="1:14" s="24" customFormat="1" ht="13.5" customHeight="1">
      <c r="A22" s="45" t="s">
        <v>10</v>
      </c>
      <c r="B22" s="57">
        <v>37980</v>
      </c>
      <c r="C22" s="57">
        <v>19465</v>
      </c>
      <c r="D22" s="58">
        <v>19449</v>
      </c>
      <c r="E22" s="57">
        <v>9755</v>
      </c>
      <c r="F22" s="57">
        <v>23</v>
      </c>
      <c r="G22" s="57">
        <v>3556</v>
      </c>
      <c r="H22" s="57">
        <v>5174</v>
      </c>
      <c r="I22" s="57">
        <v>7</v>
      </c>
      <c r="J22" s="62">
        <v>3</v>
      </c>
      <c r="K22" s="62">
        <v>52</v>
      </c>
      <c r="L22" s="62">
        <v>0</v>
      </c>
      <c r="M22" s="59">
        <f t="shared" si="2"/>
        <v>51.25065824117957</v>
      </c>
      <c r="N22" s="60">
        <v>9.507635597682992</v>
      </c>
    </row>
    <row r="23" spans="1:14" s="24" customFormat="1" ht="15" customHeight="1">
      <c r="A23" s="45" t="s">
        <v>12</v>
      </c>
      <c r="B23" s="57">
        <f>B24+B25</f>
        <v>450</v>
      </c>
      <c r="C23" s="57">
        <f aca="true" t="shared" si="3" ref="C23:J23">C24+C25</f>
        <v>258</v>
      </c>
      <c r="D23" s="58">
        <f t="shared" si="3"/>
        <v>258</v>
      </c>
      <c r="E23" s="57">
        <f t="shared" si="3"/>
        <v>192</v>
      </c>
      <c r="F23" s="57">
        <f t="shared" si="3"/>
        <v>0</v>
      </c>
      <c r="G23" s="57">
        <f t="shared" si="3"/>
        <v>0</v>
      </c>
      <c r="H23" s="57">
        <f t="shared" si="3"/>
        <v>0</v>
      </c>
      <c r="I23" s="57">
        <f t="shared" si="3"/>
        <v>0</v>
      </c>
      <c r="J23" s="57">
        <f t="shared" si="3"/>
        <v>0</v>
      </c>
      <c r="K23" s="57">
        <v>0</v>
      </c>
      <c r="L23" s="57">
        <v>0</v>
      </c>
      <c r="M23" s="59">
        <f t="shared" si="2"/>
        <v>57.333333333333336</v>
      </c>
      <c r="N23" s="60">
        <v>0</v>
      </c>
    </row>
    <row r="24" spans="1:14" s="24" customFormat="1" ht="13.5" customHeight="1">
      <c r="A24" s="45" t="s">
        <v>9</v>
      </c>
      <c r="B24" s="57">
        <v>197</v>
      </c>
      <c r="C24" s="57">
        <v>91</v>
      </c>
      <c r="D24" s="58">
        <v>91</v>
      </c>
      <c r="E24" s="57">
        <v>106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9">
        <f t="shared" si="2"/>
        <v>46.192893401015226</v>
      </c>
      <c r="N24" s="60">
        <v>0</v>
      </c>
    </row>
    <row r="25" spans="1:14" s="24" customFormat="1" ht="13.5" customHeight="1">
      <c r="A25" s="45" t="s">
        <v>10</v>
      </c>
      <c r="B25" s="57">
        <v>253</v>
      </c>
      <c r="C25" s="57">
        <v>167</v>
      </c>
      <c r="D25" s="58">
        <v>167</v>
      </c>
      <c r="E25" s="57">
        <v>86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9">
        <f t="shared" si="2"/>
        <v>66.00790513833992</v>
      </c>
      <c r="N25" s="60">
        <v>0</v>
      </c>
    </row>
    <row r="26" spans="1:14" s="24" customFormat="1" ht="15" customHeight="1">
      <c r="A26" s="45" t="s">
        <v>13</v>
      </c>
      <c r="B26" s="57">
        <v>46381</v>
      </c>
      <c r="C26" s="57">
        <f aca="true" t="shared" si="4" ref="C26:J26">C27+C28</f>
        <v>18465</v>
      </c>
      <c r="D26" s="58">
        <f t="shared" si="4"/>
        <v>18442</v>
      </c>
      <c r="E26" s="57">
        <f t="shared" si="4"/>
        <v>13670</v>
      </c>
      <c r="F26" s="57">
        <f t="shared" si="4"/>
        <v>151</v>
      </c>
      <c r="G26" s="57">
        <f t="shared" si="4"/>
        <v>6912</v>
      </c>
      <c r="H26" s="57">
        <f t="shared" si="4"/>
        <v>7183</v>
      </c>
      <c r="I26" s="57">
        <f t="shared" si="4"/>
        <v>0</v>
      </c>
      <c r="J26" s="57">
        <f t="shared" si="4"/>
        <v>17</v>
      </c>
      <c r="K26" s="57">
        <v>43</v>
      </c>
      <c r="L26" s="57">
        <v>0</v>
      </c>
      <c r="M26" s="59">
        <f t="shared" si="2"/>
        <v>39.811560768418104</v>
      </c>
      <c r="N26" s="60">
        <v>15.032017420926671</v>
      </c>
    </row>
    <row r="27" spans="1:14" s="24" customFormat="1" ht="13.5" customHeight="1">
      <c r="A27" s="45" t="s">
        <v>9</v>
      </c>
      <c r="B27" s="57">
        <v>21581</v>
      </c>
      <c r="C27" s="57">
        <v>7796</v>
      </c>
      <c r="D27" s="58">
        <v>7789</v>
      </c>
      <c r="E27" s="57">
        <v>6460</v>
      </c>
      <c r="F27" s="57">
        <v>131</v>
      </c>
      <c r="G27" s="57">
        <v>4023</v>
      </c>
      <c r="H27" s="57">
        <v>3171</v>
      </c>
      <c r="I27" s="57">
        <v>0</v>
      </c>
      <c r="J27" s="57">
        <v>14</v>
      </c>
      <c r="K27" s="63">
        <v>4</v>
      </c>
      <c r="L27" s="63">
        <v>0</v>
      </c>
      <c r="M27" s="59">
        <f t="shared" si="2"/>
        <v>36.1243686576155</v>
      </c>
      <c r="N27" s="60">
        <v>18.724804225939483</v>
      </c>
    </row>
    <row r="28" spans="1:14" s="24" customFormat="1" ht="13.5" customHeight="1">
      <c r="A28" s="45" t="s">
        <v>10</v>
      </c>
      <c r="B28" s="57">
        <v>24800</v>
      </c>
      <c r="C28" s="57">
        <v>10669</v>
      </c>
      <c r="D28" s="58">
        <v>10653</v>
      </c>
      <c r="E28" s="57">
        <v>7210</v>
      </c>
      <c r="F28" s="57">
        <v>20</v>
      </c>
      <c r="G28" s="57">
        <v>2889</v>
      </c>
      <c r="H28" s="57">
        <v>4012</v>
      </c>
      <c r="I28" s="57">
        <v>0</v>
      </c>
      <c r="J28" s="57">
        <v>3</v>
      </c>
      <c r="K28" s="63">
        <v>39</v>
      </c>
      <c r="L28" s="63">
        <v>0</v>
      </c>
      <c r="M28" s="59">
        <f t="shared" si="2"/>
        <v>43.02016129032258</v>
      </c>
      <c r="N28" s="60">
        <v>11.818548387096774</v>
      </c>
    </row>
    <row r="29" spans="1:14" s="24" customFormat="1" ht="15" customHeight="1">
      <c r="A29" s="45" t="s">
        <v>14</v>
      </c>
      <c r="B29" s="57">
        <f aca="true" t="shared" si="5" ref="B29:J29">B30+B31</f>
        <v>30396</v>
      </c>
      <c r="C29" s="57">
        <f t="shared" si="5"/>
        <v>19091</v>
      </c>
      <c r="D29" s="58">
        <f t="shared" si="5"/>
        <v>19090</v>
      </c>
      <c r="E29" s="57">
        <f t="shared" si="5"/>
        <v>7563</v>
      </c>
      <c r="F29" s="57">
        <f t="shared" si="5"/>
        <v>28</v>
      </c>
      <c r="G29" s="57">
        <f t="shared" si="5"/>
        <v>1527</v>
      </c>
      <c r="H29" s="57">
        <f t="shared" si="5"/>
        <v>2155</v>
      </c>
      <c r="I29" s="57">
        <f t="shared" si="5"/>
        <v>32</v>
      </c>
      <c r="J29" s="57">
        <f t="shared" si="5"/>
        <v>3</v>
      </c>
      <c r="K29" s="57">
        <v>13</v>
      </c>
      <c r="L29" s="57">
        <v>0</v>
      </c>
      <c r="M29" s="59">
        <f t="shared" si="2"/>
        <v>62.80760626398211</v>
      </c>
      <c r="N29" s="60">
        <v>5.076325832346361</v>
      </c>
    </row>
    <row r="30" spans="1:14" s="24" customFormat="1" ht="13.5" customHeight="1">
      <c r="A30" s="45" t="s">
        <v>9</v>
      </c>
      <c r="B30" s="57">
        <v>17469</v>
      </c>
      <c r="C30" s="57">
        <v>10462</v>
      </c>
      <c r="D30" s="58">
        <v>10461</v>
      </c>
      <c r="E30" s="57">
        <v>5104</v>
      </c>
      <c r="F30" s="57">
        <v>25</v>
      </c>
      <c r="G30" s="57">
        <v>860</v>
      </c>
      <c r="H30" s="57">
        <v>993</v>
      </c>
      <c r="I30" s="57">
        <v>25</v>
      </c>
      <c r="J30" s="57">
        <v>3</v>
      </c>
      <c r="K30" s="57">
        <v>0</v>
      </c>
      <c r="L30" s="57">
        <v>0</v>
      </c>
      <c r="M30" s="59">
        <f t="shared" si="2"/>
        <v>59.88894613315016</v>
      </c>
      <c r="N30" s="60">
        <v>4.940179746980365</v>
      </c>
    </row>
    <row r="31" spans="1:14" s="24" customFormat="1" ht="13.5" customHeight="1">
      <c r="A31" s="45" t="s">
        <v>10</v>
      </c>
      <c r="B31" s="57">
        <v>12927</v>
      </c>
      <c r="C31" s="57">
        <v>8629</v>
      </c>
      <c r="D31" s="58">
        <v>8629</v>
      </c>
      <c r="E31" s="57">
        <v>2459</v>
      </c>
      <c r="F31" s="57">
        <v>3</v>
      </c>
      <c r="G31" s="57">
        <v>667</v>
      </c>
      <c r="H31" s="57">
        <v>1162</v>
      </c>
      <c r="I31" s="57">
        <v>7</v>
      </c>
      <c r="J31" s="57">
        <v>0</v>
      </c>
      <c r="K31" s="57">
        <v>13</v>
      </c>
      <c r="L31" s="57">
        <v>0</v>
      </c>
      <c r="M31" s="59">
        <f t="shared" si="2"/>
        <v>66.75175988241665</v>
      </c>
      <c r="N31" s="60">
        <v>5.260307882726077</v>
      </c>
    </row>
    <row r="32" spans="1:14" s="24" customFormat="1" ht="11.25" customHeight="1">
      <c r="A32" s="46"/>
      <c r="B32" s="14"/>
      <c r="C32" s="14"/>
      <c r="D32" s="58"/>
      <c r="E32" s="14"/>
      <c r="F32" s="14"/>
      <c r="G32" s="14"/>
      <c r="H32" s="14"/>
      <c r="I32" s="14"/>
      <c r="J32" s="14"/>
      <c r="K32" s="14"/>
      <c r="L32" s="14"/>
      <c r="M32" s="15"/>
      <c r="N32" s="65"/>
    </row>
    <row r="33" spans="1:14" s="1" customFormat="1" ht="15" customHeight="1">
      <c r="A33" s="7" t="s">
        <v>15</v>
      </c>
      <c r="B33" s="61">
        <f aca="true" t="shared" si="6" ref="B33:J33">B34+B35</f>
        <v>1790</v>
      </c>
      <c r="C33" s="61">
        <f t="shared" si="6"/>
        <v>157</v>
      </c>
      <c r="D33" s="64">
        <f t="shared" si="6"/>
        <v>152</v>
      </c>
      <c r="E33" s="61">
        <f t="shared" si="6"/>
        <v>154</v>
      </c>
      <c r="F33" s="61">
        <f t="shared" si="6"/>
        <v>7</v>
      </c>
      <c r="G33" s="61">
        <f t="shared" si="6"/>
        <v>453</v>
      </c>
      <c r="H33" s="61">
        <f t="shared" si="6"/>
        <v>1019</v>
      </c>
      <c r="I33" s="61">
        <f t="shared" si="6"/>
        <v>0</v>
      </c>
      <c r="J33" s="61">
        <f t="shared" si="6"/>
        <v>6</v>
      </c>
      <c r="K33" s="61">
        <v>5</v>
      </c>
      <c r="L33" s="61">
        <v>0</v>
      </c>
      <c r="M33" s="9">
        <f aca="true" t="shared" si="7" ref="M33:M38">C33/B33*100</f>
        <v>8.77094972067039</v>
      </c>
      <c r="N33" s="65">
        <v>25.921787709497206</v>
      </c>
    </row>
    <row r="34" spans="1:14" s="24" customFormat="1" ht="13.5" customHeight="1">
      <c r="A34" s="45" t="s">
        <v>9</v>
      </c>
      <c r="B34" s="57">
        <f>B37+B40</f>
        <v>1164</v>
      </c>
      <c r="C34" s="57">
        <f aca="true" t="shared" si="8" ref="C34:J34">C37+C40</f>
        <v>100</v>
      </c>
      <c r="D34" s="58">
        <f t="shared" si="8"/>
        <v>100</v>
      </c>
      <c r="E34" s="57">
        <f t="shared" si="8"/>
        <v>82</v>
      </c>
      <c r="F34" s="57">
        <f t="shared" si="8"/>
        <v>5</v>
      </c>
      <c r="G34" s="57">
        <f t="shared" si="8"/>
        <v>322</v>
      </c>
      <c r="H34" s="57">
        <f t="shared" si="8"/>
        <v>655</v>
      </c>
      <c r="I34" s="57">
        <f t="shared" si="8"/>
        <v>0</v>
      </c>
      <c r="J34" s="57">
        <f t="shared" si="8"/>
        <v>6</v>
      </c>
      <c r="K34" s="57">
        <v>2</v>
      </c>
      <c r="L34" s="57">
        <v>0</v>
      </c>
      <c r="M34" s="15">
        <f t="shared" si="7"/>
        <v>8.59106529209622</v>
      </c>
      <c r="N34" s="60">
        <v>28.350515463917525</v>
      </c>
    </row>
    <row r="35" spans="1:14" s="24" customFormat="1" ht="13.5" customHeight="1">
      <c r="A35" s="45" t="s">
        <v>10</v>
      </c>
      <c r="B35" s="57">
        <f>B38+B41</f>
        <v>626</v>
      </c>
      <c r="C35" s="57">
        <f aca="true" t="shared" si="9" ref="C35:J35">C38+C41</f>
        <v>57</v>
      </c>
      <c r="D35" s="58">
        <f t="shared" si="9"/>
        <v>52</v>
      </c>
      <c r="E35" s="57">
        <f t="shared" si="9"/>
        <v>72</v>
      </c>
      <c r="F35" s="57">
        <f t="shared" si="9"/>
        <v>2</v>
      </c>
      <c r="G35" s="57">
        <f t="shared" si="9"/>
        <v>131</v>
      </c>
      <c r="H35" s="57">
        <f t="shared" si="9"/>
        <v>364</v>
      </c>
      <c r="I35" s="57">
        <f t="shared" si="9"/>
        <v>0</v>
      </c>
      <c r="J35" s="57">
        <f t="shared" si="9"/>
        <v>0</v>
      </c>
      <c r="K35" s="57">
        <v>3</v>
      </c>
      <c r="L35" s="57">
        <v>0</v>
      </c>
      <c r="M35" s="15">
        <f t="shared" si="7"/>
        <v>9.105431309904153</v>
      </c>
      <c r="N35" s="60">
        <v>21.405750798722046</v>
      </c>
    </row>
    <row r="36" spans="1:14" s="24" customFormat="1" ht="15" customHeight="1">
      <c r="A36" s="45" t="s">
        <v>13</v>
      </c>
      <c r="B36" s="57">
        <f aca="true" t="shared" si="10" ref="B36:J36">B37+B38</f>
        <v>1790</v>
      </c>
      <c r="C36" s="57">
        <f t="shared" si="10"/>
        <v>157</v>
      </c>
      <c r="D36" s="58">
        <f t="shared" si="10"/>
        <v>152</v>
      </c>
      <c r="E36" s="57">
        <f t="shared" si="10"/>
        <v>154</v>
      </c>
      <c r="F36" s="57">
        <f t="shared" si="10"/>
        <v>7</v>
      </c>
      <c r="G36" s="57">
        <f t="shared" si="10"/>
        <v>453</v>
      </c>
      <c r="H36" s="57">
        <f t="shared" si="10"/>
        <v>1019</v>
      </c>
      <c r="I36" s="57">
        <f t="shared" si="10"/>
        <v>0</v>
      </c>
      <c r="J36" s="57">
        <f t="shared" si="10"/>
        <v>6</v>
      </c>
      <c r="K36" s="57">
        <v>5</v>
      </c>
      <c r="L36" s="57">
        <v>0</v>
      </c>
      <c r="M36" s="15">
        <f t="shared" si="7"/>
        <v>8.77094972067039</v>
      </c>
      <c r="N36" s="60">
        <v>25.921787709497206</v>
      </c>
    </row>
    <row r="37" spans="1:14" s="24" customFormat="1" ht="13.5" customHeight="1">
      <c r="A37" s="45" t="s">
        <v>9</v>
      </c>
      <c r="B37" s="57">
        <v>1164</v>
      </c>
      <c r="C37" s="57">
        <v>100</v>
      </c>
      <c r="D37" s="58">
        <v>100</v>
      </c>
      <c r="E37" s="57">
        <v>82</v>
      </c>
      <c r="F37" s="57">
        <v>5</v>
      </c>
      <c r="G37" s="57">
        <v>322</v>
      </c>
      <c r="H37" s="57">
        <v>655</v>
      </c>
      <c r="I37" s="57">
        <v>0</v>
      </c>
      <c r="J37" s="57">
        <v>6</v>
      </c>
      <c r="K37" s="57">
        <v>2</v>
      </c>
      <c r="L37" s="57">
        <v>0</v>
      </c>
      <c r="M37" s="15">
        <f t="shared" si="7"/>
        <v>8.59106529209622</v>
      </c>
      <c r="N37" s="60">
        <v>28.350515463917525</v>
      </c>
    </row>
    <row r="38" spans="1:14" s="24" customFormat="1" ht="13.5" customHeight="1">
      <c r="A38" s="45" t="s">
        <v>10</v>
      </c>
      <c r="B38" s="57">
        <v>626</v>
      </c>
      <c r="C38" s="57">
        <v>57</v>
      </c>
      <c r="D38" s="58">
        <v>52</v>
      </c>
      <c r="E38" s="57">
        <v>72</v>
      </c>
      <c r="F38" s="57">
        <v>2</v>
      </c>
      <c r="G38" s="57">
        <v>131</v>
      </c>
      <c r="H38" s="57">
        <v>364</v>
      </c>
      <c r="I38" s="57">
        <v>0</v>
      </c>
      <c r="J38" s="57">
        <v>0</v>
      </c>
      <c r="K38" s="57">
        <v>3</v>
      </c>
      <c r="L38" s="57">
        <v>0</v>
      </c>
      <c r="M38" s="15">
        <f t="shared" si="7"/>
        <v>9.105431309904153</v>
      </c>
      <c r="N38" s="60">
        <v>21.405750798722046</v>
      </c>
    </row>
    <row r="39" spans="1:14" s="24" customFormat="1" ht="15" customHeight="1">
      <c r="A39" s="45" t="s">
        <v>14</v>
      </c>
      <c r="B39" s="57">
        <f aca="true" t="shared" si="11" ref="B39:J39">B40+B41</f>
        <v>0</v>
      </c>
      <c r="C39" s="57">
        <f t="shared" si="11"/>
        <v>0</v>
      </c>
      <c r="D39" s="58">
        <f t="shared" si="11"/>
        <v>0</v>
      </c>
      <c r="E39" s="57">
        <f t="shared" si="11"/>
        <v>0</v>
      </c>
      <c r="F39" s="57">
        <f t="shared" si="11"/>
        <v>0</v>
      </c>
      <c r="G39" s="57">
        <f t="shared" si="11"/>
        <v>0</v>
      </c>
      <c r="H39" s="57">
        <f t="shared" si="11"/>
        <v>0</v>
      </c>
      <c r="I39" s="57">
        <f t="shared" si="11"/>
        <v>0</v>
      </c>
      <c r="J39" s="57">
        <f t="shared" si="11"/>
        <v>0</v>
      </c>
      <c r="K39" s="57">
        <v>0</v>
      </c>
      <c r="L39" s="57">
        <v>0</v>
      </c>
      <c r="M39" s="15">
        <v>0</v>
      </c>
      <c r="N39" s="65"/>
    </row>
    <row r="40" spans="1:14" s="24" customFormat="1" ht="13.5" customHeight="1">
      <c r="A40" s="45" t="s">
        <v>9</v>
      </c>
      <c r="B40" s="57">
        <v>0</v>
      </c>
      <c r="C40" s="57">
        <v>0</v>
      </c>
      <c r="D40" s="58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15">
        <v>0</v>
      </c>
      <c r="N40" s="65"/>
    </row>
    <row r="41" spans="1:14" s="24" customFormat="1" ht="13.5" customHeight="1">
      <c r="A41" s="45" t="s">
        <v>10</v>
      </c>
      <c r="B41" s="57">
        <v>0</v>
      </c>
      <c r="C41" s="57">
        <v>0</v>
      </c>
      <c r="D41" s="58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15">
        <v>0</v>
      </c>
      <c r="N41" s="65"/>
    </row>
    <row r="42" spans="1:14" s="24" customFormat="1" ht="11.25" customHeight="1">
      <c r="A42" s="45"/>
      <c r="B42" s="57"/>
      <c r="C42" s="57"/>
      <c r="D42" s="58"/>
      <c r="E42" s="57"/>
      <c r="F42" s="57"/>
      <c r="G42" s="57"/>
      <c r="H42" s="57"/>
      <c r="I42" s="57"/>
      <c r="J42" s="57"/>
      <c r="K42" s="57"/>
      <c r="L42" s="57"/>
      <c r="M42" s="15"/>
      <c r="N42" s="65"/>
    </row>
    <row r="43" spans="1:14" s="1" customFormat="1" ht="15" customHeight="1">
      <c r="A43" s="5" t="s">
        <v>16</v>
      </c>
      <c r="B43" s="61"/>
      <c r="C43" s="61"/>
      <c r="D43" s="64"/>
      <c r="E43" s="61"/>
      <c r="F43" s="61"/>
      <c r="G43" s="61"/>
      <c r="H43" s="61"/>
      <c r="I43" s="61"/>
      <c r="J43" s="61"/>
      <c r="K43" s="61"/>
      <c r="L43" s="61"/>
      <c r="M43" s="15"/>
      <c r="N43" s="65"/>
    </row>
    <row r="44" spans="1:14" s="24" customFormat="1" ht="15" customHeight="1">
      <c r="A44" s="45" t="s">
        <v>17</v>
      </c>
      <c r="B44" s="57">
        <f>B45+B46</f>
        <v>64870</v>
      </c>
      <c r="C44" s="57">
        <f aca="true" t="shared" si="12" ref="C44:J44">C45+C46</f>
        <v>33430</v>
      </c>
      <c r="D44" s="58">
        <f>D45+D46</f>
        <v>33410</v>
      </c>
      <c r="E44" s="57">
        <f t="shared" si="12"/>
        <v>18482</v>
      </c>
      <c r="F44" s="57">
        <f t="shared" si="12"/>
        <v>145</v>
      </c>
      <c r="G44" s="57">
        <f t="shared" si="12"/>
        <v>4461</v>
      </c>
      <c r="H44" s="57">
        <f t="shared" si="12"/>
        <v>8324</v>
      </c>
      <c r="I44" s="57">
        <f t="shared" si="12"/>
        <v>28</v>
      </c>
      <c r="J44" s="57">
        <f t="shared" si="12"/>
        <v>15</v>
      </c>
      <c r="K44" s="57">
        <v>44</v>
      </c>
      <c r="L44" s="57">
        <v>0</v>
      </c>
      <c r="M44" s="15">
        <f>C44/B44*100</f>
        <v>51.533836904578386</v>
      </c>
      <c r="N44" s="60">
        <v>6.967781717280714</v>
      </c>
    </row>
    <row r="45" spans="1:14" s="24" customFormat="1" ht="13.5" customHeight="1">
      <c r="A45" s="45" t="s">
        <v>9</v>
      </c>
      <c r="B45" s="57">
        <v>32746</v>
      </c>
      <c r="C45" s="57">
        <v>16356</v>
      </c>
      <c r="D45" s="58">
        <v>16352</v>
      </c>
      <c r="E45" s="57">
        <v>10228</v>
      </c>
      <c r="F45" s="57">
        <v>125</v>
      </c>
      <c r="G45" s="57">
        <v>2260</v>
      </c>
      <c r="H45" s="57">
        <v>3752</v>
      </c>
      <c r="I45" s="57">
        <v>25</v>
      </c>
      <c r="J45" s="57">
        <v>13</v>
      </c>
      <c r="K45" s="63">
        <v>3</v>
      </c>
      <c r="L45" s="63">
        <v>0</v>
      </c>
      <c r="M45" s="15">
        <f aca="true" t="shared" si="13" ref="M45:M77">C45/B45*100</f>
        <v>49.94808526232212</v>
      </c>
      <c r="N45" s="60">
        <v>6.9504672326391015</v>
      </c>
    </row>
    <row r="46" spans="1:14" s="24" customFormat="1" ht="13.5" customHeight="1">
      <c r="A46" s="45" t="s">
        <v>10</v>
      </c>
      <c r="B46" s="57">
        <v>32124</v>
      </c>
      <c r="C46" s="57">
        <v>17074</v>
      </c>
      <c r="D46" s="58">
        <v>17058</v>
      </c>
      <c r="E46" s="57">
        <v>8254</v>
      </c>
      <c r="F46" s="57">
        <v>20</v>
      </c>
      <c r="G46" s="57">
        <v>2201</v>
      </c>
      <c r="H46" s="57">
        <v>4572</v>
      </c>
      <c r="I46" s="57">
        <v>3</v>
      </c>
      <c r="J46" s="57">
        <v>2</v>
      </c>
      <c r="K46" s="63">
        <v>41</v>
      </c>
      <c r="L46" s="63">
        <v>0</v>
      </c>
      <c r="M46" s="15">
        <f t="shared" si="13"/>
        <v>53.15029261611256</v>
      </c>
      <c r="N46" s="60">
        <v>6.985431453119164</v>
      </c>
    </row>
    <row r="47" spans="1:14" s="24" customFormat="1" ht="15" customHeight="1">
      <c r="A47" s="45" t="s">
        <v>32</v>
      </c>
      <c r="B47" s="57">
        <f aca="true" t="shared" si="14" ref="B47:J47">B48+B49</f>
        <v>480</v>
      </c>
      <c r="C47" s="57">
        <f t="shared" si="14"/>
        <v>88</v>
      </c>
      <c r="D47" s="58">
        <f t="shared" si="14"/>
        <v>87</v>
      </c>
      <c r="E47" s="57">
        <f t="shared" si="14"/>
        <v>115</v>
      </c>
      <c r="F47" s="57">
        <f t="shared" si="14"/>
        <v>2</v>
      </c>
      <c r="G47" s="57">
        <f t="shared" si="14"/>
        <v>176</v>
      </c>
      <c r="H47" s="57">
        <f t="shared" si="14"/>
        <v>99</v>
      </c>
      <c r="I47" s="57">
        <f t="shared" si="14"/>
        <v>0</v>
      </c>
      <c r="J47" s="57">
        <f t="shared" si="14"/>
        <v>0</v>
      </c>
      <c r="K47" s="57">
        <v>0</v>
      </c>
      <c r="L47" s="57">
        <v>0</v>
      </c>
      <c r="M47" s="15">
        <f t="shared" si="13"/>
        <v>18.333333333333332</v>
      </c>
      <c r="N47" s="60">
        <v>36.666666666666664</v>
      </c>
    </row>
    <row r="48" spans="1:14" s="24" customFormat="1" ht="13.5" customHeight="1">
      <c r="A48" s="18" t="s">
        <v>9</v>
      </c>
      <c r="B48" s="57">
        <v>247</v>
      </c>
      <c r="C48" s="57">
        <v>43</v>
      </c>
      <c r="D48" s="58">
        <v>42</v>
      </c>
      <c r="E48" s="57">
        <v>63</v>
      </c>
      <c r="F48" s="57">
        <v>2</v>
      </c>
      <c r="G48" s="57">
        <v>89</v>
      </c>
      <c r="H48" s="57">
        <v>50</v>
      </c>
      <c r="I48" s="57">
        <v>0</v>
      </c>
      <c r="J48" s="57">
        <v>0</v>
      </c>
      <c r="K48" s="57">
        <v>0</v>
      </c>
      <c r="L48" s="57">
        <v>0</v>
      </c>
      <c r="M48" s="15">
        <f t="shared" si="13"/>
        <v>17.408906882591094</v>
      </c>
      <c r="N48" s="60">
        <v>36.032388663967616</v>
      </c>
    </row>
    <row r="49" spans="1:14" s="24" customFormat="1" ht="13.5" customHeight="1">
      <c r="A49" s="19" t="s">
        <v>10</v>
      </c>
      <c r="B49" s="67">
        <v>233</v>
      </c>
      <c r="C49" s="68">
        <v>45</v>
      </c>
      <c r="D49" s="69">
        <v>45</v>
      </c>
      <c r="E49" s="68">
        <v>52</v>
      </c>
      <c r="F49" s="68">
        <v>0</v>
      </c>
      <c r="G49" s="68">
        <v>87</v>
      </c>
      <c r="H49" s="68">
        <v>49</v>
      </c>
      <c r="I49" s="68">
        <v>0</v>
      </c>
      <c r="J49" s="68">
        <v>0</v>
      </c>
      <c r="K49" s="68">
        <v>0</v>
      </c>
      <c r="L49" s="68">
        <v>0</v>
      </c>
      <c r="M49" s="15">
        <f t="shared" si="13"/>
        <v>19.313304721030043</v>
      </c>
      <c r="N49" s="60">
        <v>37.33905579399141</v>
      </c>
    </row>
    <row r="50" spans="1:14" s="24" customFormat="1" ht="15" customHeight="1">
      <c r="A50" s="45" t="s">
        <v>33</v>
      </c>
      <c r="B50" s="57">
        <f aca="true" t="shared" si="15" ref="B50:J50">B51+B52</f>
        <v>5829</v>
      </c>
      <c r="C50" s="57">
        <f t="shared" si="15"/>
        <v>1178</v>
      </c>
      <c r="D50" s="58">
        <f t="shared" si="15"/>
        <v>1174</v>
      </c>
      <c r="E50" s="57">
        <f t="shared" si="15"/>
        <v>925</v>
      </c>
      <c r="F50" s="57">
        <f t="shared" si="15"/>
        <v>31</v>
      </c>
      <c r="G50" s="57">
        <f>G51+G52</f>
        <v>2776</v>
      </c>
      <c r="H50" s="57">
        <f t="shared" si="15"/>
        <v>919</v>
      </c>
      <c r="I50" s="57">
        <f t="shared" si="15"/>
        <v>0</v>
      </c>
      <c r="J50" s="57">
        <f t="shared" si="15"/>
        <v>9</v>
      </c>
      <c r="K50" s="57">
        <v>5</v>
      </c>
      <c r="L50" s="57">
        <v>0</v>
      </c>
      <c r="M50" s="15">
        <f t="shared" si="13"/>
        <v>20.209298335906674</v>
      </c>
      <c r="N50" s="60">
        <v>47.8641276376737</v>
      </c>
    </row>
    <row r="51" spans="1:14" s="24" customFormat="1" ht="13.5" customHeight="1">
      <c r="A51" s="18" t="s">
        <v>9</v>
      </c>
      <c r="B51" s="57">
        <v>5129</v>
      </c>
      <c r="C51" s="57">
        <v>1004</v>
      </c>
      <c r="D51" s="58">
        <v>1001</v>
      </c>
      <c r="E51" s="57">
        <v>736</v>
      </c>
      <c r="F51" s="57">
        <v>29</v>
      </c>
      <c r="G51" s="57">
        <v>2584</v>
      </c>
      <c r="H51" s="57">
        <v>776</v>
      </c>
      <c r="I51" s="57">
        <v>0</v>
      </c>
      <c r="J51" s="57">
        <v>9</v>
      </c>
      <c r="K51" s="57">
        <v>2</v>
      </c>
      <c r="L51" s="57">
        <v>0</v>
      </c>
      <c r="M51" s="15">
        <f t="shared" si="13"/>
        <v>19.574965880288556</v>
      </c>
      <c r="N51" s="60">
        <v>50.594657828036645</v>
      </c>
    </row>
    <row r="52" spans="1:14" s="24" customFormat="1" ht="13.5" customHeight="1">
      <c r="A52" s="18" t="s">
        <v>10</v>
      </c>
      <c r="B52" s="57">
        <v>700</v>
      </c>
      <c r="C52" s="57">
        <v>174</v>
      </c>
      <c r="D52" s="58">
        <v>173</v>
      </c>
      <c r="E52" s="57">
        <v>189</v>
      </c>
      <c r="F52" s="57">
        <v>2</v>
      </c>
      <c r="G52" s="57">
        <v>192</v>
      </c>
      <c r="H52" s="57">
        <v>143</v>
      </c>
      <c r="I52" s="57">
        <v>0</v>
      </c>
      <c r="J52" s="57">
        <v>0</v>
      </c>
      <c r="K52" s="57">
        <v>3</v>
      </c>
      <c r="L52" s="57">
        <v>0</v>
      </c>
      <c r="M52" s="15">
        <f t="shared" si="13"/>
        <v>24.857142857142858</v>
      </c>
      <c r="N52" s="60">
        <v>27.857142857142858</v>
      </c>
    </row>
    <row r="53" spans="1:14" s="24" customFormat="1" ht="15" customHeight="1">
      <c r="A53" s="45" t="s">
        <v>34</v>
      </c>
      <c r="B53" s="57">
        <f aca="true" t="shared" si="16" ref="B53:J53">B54+B55</f>
        <v>2807</v>
      </c>
      <c r="C53" s="57">
        <f t="shared" si="16"/>
        <v>524</v>
      </c>
      <c r="D53" s="58">
        <f t="shared" si="16"/>
        <v>523</v>
      </c>
      <c r="E53" s="57">
        <f t="shared" si="16"/>
        <v>682</v>
      </c>
      <c r="F53" s="57">
        <f t="shared" si="16"/>
        <v>5</v>
      </c>
      <c r="G53" s="57">
        <f t="shared" si="16"/>
        <v>1146</v>
      </c>
      <c r="H53" s="57">
        <f>SUM(H54:H55)</f>
        <v>450</v>
      </c>
      <c r="I53" s="57">
        <f t="shared" si="16"/>
        <v>0</v>
      </c>
      <c r="J53" s="57">
        <f t="shared" si="16"/>
        <v>0</v>
      </c>
      <c r="K53" s="57">
        <v>10</v>
      </c>
      <c r="L53" s="57">
        <v>0</v>
      </c>
      <c r="M53" s="15">
        <f t="shared" si="13"/>
        <v>18.667616672604204</v>
      </c>
      <c r="N53" s="60">
        <v>41.1827573922337</v>
      </c>
    </row>
    <row r="54" spans="1:14" s="24" customFormat="1" ht="13.5" customHeight="1">
      <c r="A54" s="18" t="s">
        <v>35</v>
      </c>
      <c r="B54" s="57">
        <v>503</v>
      </c>
      <c r="C54" s="57">
        <v>125</v>
      </c>
      <c r="D54" s="58">
        <v>125</v>
      </c>
      <c r="E54" s="57">
        <v>143</v>
      </c>
      <c r="F54" s="57">
        <v>3</v>
      </c>
      <c r="G54" s="57">
        <v>148</v>
      </c>
      <c r="H54" s="57">
        <v>84</v>
      </c>
      <c r="I54" s="57">
        <v>0</v>
      </c>
      <c r="J54" s="57">
        <v>0</v>
      </c>
      <c r="K54" s="57">
        <v>1</v>
      </c>
      <c r="L54" s="57">
        <v>0</v>
      </c>
      <c r="M54" s="15">
        <f t="shared" si="13"/>
        <v>24.85089463220676</v>
      </c>
      <c r="N54" s="60">
        <v>29.62226640159046</v>
      </c>
    </row>
    <row r="55" spans="1:14" s="24" customFormat="1" ht="13.5" customHeight="1">
      <c r="A55" s="18" t="s">
        <v>10</v>
      </c>
      <c r="B55" s="57">
        <v>2304</v>
      </c>
      <c r="C55" s="57">
        <v>399</v>
      </c>
      <c r="D55" s="58">
        <v>398</v>
      </c>
      <c r="E55" s="57">
        <v>539</v>
      </c>
      <c r="F55" s="57">
        <v>2</v>
      </c>
      <c r="G55" s="57">
        <v>998</v>
      </c>
      <c r="H55" s="57">
        <v>366</v>
      </c>
      <c r="I55" s="57">
        <v>0</v>
      </c>
      <c r="J55" s="57">
        <v>0</v>
      </c>
      <c r="K55" s="57">
        <v>9</v>
      </c>
      <c r="L55" s="57">
        <v>0</v>
      </c>
      <c r="M55" s="15">
        <f t="shared" si="13"/>
        <v>17.317708333333336</v>
      </c>
      <c r="N55" s="60">
        <v>43.70659722222222</v>
      </c>
    </row>
    <row r="56" spans="1:14" s="24" customFormat="1" ht="15" customHeight="1">
      <c r="A56" s="45" t="s">
        <v>36</v>
      </c>
      <c r="B56" s="57">
        <f aca="true" t="shared" si="17" ref="B56:J56">B57+B58</f>
        <v>45</v>
      </c>
      <c r="C56" s="57">
        <f t="shared" si="17"/>
        <v>4</v>
      </c>
      <c r="D56" s="58">
        <v>4</v>
      </c>
      <c r="E56" s="57">
        <f t="shared" si="17"/>
        <v>4</v>
      </c>
      <c r="F56" s="57">
        <f t="shared" si="17"/>
        <v>0</v>
      </c>
      <c r="G56" s="57">
        <f t="shared" si="17"/>
        <v>11</v>
      </c>
      <c r="H56" s="57">
        <f t="shared" si="17"/>
        <v>26</v>
      </c>
      <c r="I56" s="57">
        <f t="shared" si="17"/>
        <v>0</v>
      </c>
      <c r="J56" s="57">
        <f t="shared" si="17"/>
        <v>0</v>
      </c>
      <c r="K56" s="57">
        <v>0</v>
      </c>
      <c r="L56" s="57">
        <v>0</v>
      </c>
      <c r="M56" s="15">
        <f t="shared" si="13"/>
        <v>8.88888888888889</v>
      </c>
      <c r="N56" s="60">
        <v>24.444444444444443</v>
      </c>
    </row>
    <row r="57" spans="1:14" s="24" customFormat="1" ht="13.5" customHeight="1">
      <c r="A57" s="18" t="s">
        <v>35</v>
      </c>
      <c r="B57" s="57">
        <v>1</v>
      </c>
      <c r="C57" s="57">
        <v>0</v>
      </c>
      <c r="D57" s="58">
        <v>0</v>
      </c>
      <c r="E57" s="57">
        <v>0</v>
      </c>
      <c r="F57" s="57">
        <v>0</v>
      </c>
      <c r="G57" s="57">
        <v>1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15">
        <f>IF(B57&lt;&gt;0,+C57/B57*100,0)</f>
        <v>0</v>
      </c>
      <c r="N57" s="60">
        <v>100</v>
      </c>
    </row>
    <row r="58" spans="1:14" s="24" customFormat="1" ht="12.75" customHeight="1">
      <c r="A58" s="18" t="s">
        <v>10</v>
      </c>
      <c r="B58" s="57">
        <v>44</v>
      </c>
      <c r="C58" s="57">
        <v>4</v>
      </c>
      <c r="D58" s="58">
        <v>4</v>
      </c>
      <c r="E58" s="57">
        <v>4</v>
      </c>
      <c r="F58" s="57">
        <v>0</v>
      </c>
      <c r="G58" s="57">
        <v>10</v>
      </c>
      <c r="H58" s="57">
        <v>26</v>
      </c>
      <c r="I58" s="57">
        <v>0</v>
      </c>
      <c r="J58" s="57">
        <v>0</v>
      </c>
      <c r="K58" s="57">
        <v>0</v>
      </c>
      <c r="L58" s="57">
        <v>0</v>
      </c>
      <c r="M58" s="15">
        <f t="shared" si="13"/>
        <v>9.090909090909092</v>
      </c>
      <c r="N58" s="60">
        <v>22.727272727272727</v>
      </c>
    </row>
    <row r="59" spans="1:14" s="24" customFormat="1" ht="15" customHeight="1">
      <c r="A59" s="45" t="s">
        <v>37</v>
      </c>
      <c r="B59" s="57">
        <f aca="true" t="shared" si="18" ref="B59:J59">B60+B61</f>
        <v>157</v>
      </c>
      <c r="C59" s="57">
        <f t="shared" si="18"/>
        <v>36</v>
      </c>
      <c r="D59" s="58">
        <f t="shared" si="18"/>
        <v>36</v>
      </c>
      <c r="E59" s="57">
        <f t="shared" si="18"/>
        <v>99</v>
      </c>
      <c r="F59" s="57">
        <f t="shared" si="18"/>
        <v>0</v>
      </c>
      <c r="G59" s="57">
        <f t="shared" si="18"/>
        <v>4</v>
      </c>
      <c r="H59" s="57">
        <f t="shared" si="18"/>
        <v>18</v>
      </c>
      <c r="I59" s="57">
        <f t="shared" si="18"/>
        <v>0</v>
      </c>
      <c r="J59" s="57">
        <f t="shared" si="18"/>
        <v>0</v>
      </c>
      <c r="K59" s="57">
        <v>0</v>
      </c>
      <c r="L59" s="57">
        <v>0</v>
      </c>
      <c r="M59" s="15">
        <f t="shared" si="13"/>
        <v>22.929936305732486</v>
      </c>
      <c r="N59" s="60">
        <v>2.547770700636943</v>
      </c>
    </row>
    <row r="60" spans="1:14" s="24" customFormat="1" ht="13.5" customHeight="1">
      <c r="A60" s="18" t="s">
        <v>9</v>
      </c>
      <c r="B60" s="57">
        <v>0</v>
      </c>
      <c r="C60" s="57">
        <v>0</v>
      </c>
      <c r="D60" s="58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15">
        <f>IF(B60&lt;&gt;0,+C60/B60*100,0)</f>
        <v>0</v>
      </c>
      <c r="N60" s="60"/>
    </row>
    <row r="61" spans="1:14" s="24" customFormat="1" ht="13.5" customHeight="1">
      <c r="A61" s="18" t="s">
        <v>10</v>
      </c>
      <c r="B61" s="57">
        <v>157</v>
      </c>
      <c r="C61" s="57">
        <v>36</v>
      </c>
      <c r="D61" s="58">
        <v>36</v>
      </c>
      <c r="E61" s="57">
        <v>99</v>
      </c>
      <c r="F61" s="57">
        <v>0</v>
      </c>
      <c r="G61" s="57">
        <v>4</v>
      </c>
      <c r="H61" s="57">
        <v>18</v>
      </c>
      <c r="I61" s="57">
        <v>0</v>
      </c>
      <c r="J61" s="57">
        <v>0</v>
      </c>
      <c r="K61" s="57">
        <v>0</v>
      </c>
      <c r="L61" s="57">
        <v>0</v>
      </c>
      <c r="M61" s="15">
        <f t="shared" si="13"/>
        <v>22.929936305732486</v>
      </c>
      <c r="N61" s="60">
        <v>2.547770700636943</v>
      </c>
    </row>
    <row r="62" spans="1:14" s="24" customFormat="1" ht="15" customHeight="1">
      <c r="A62" s="45" t="s">
        <v>38</v>
      </c>
      <c r="B62" s="57">
        <f aca="true" t="shared" si="19" ref="B62:J62">B63+B64</f>
        <v>3860</v>
      </c>
      <c r="C62" s="57">
        <f t="shared" si="19"/>
        <v>2353</v>
      </c>
      <c r="D62" s="58">
        <f t="shared" si="19"/>
        <v>2351</v>
      </c>
      <c r="E62" s="57">
        <f t="shared" si="19"/>
        <v>941</v>
      </c>
      <c r="F62" s="57">
        <f t="shared" si="19"/>
        <v>2</v>
      </c>
      <c r="G62" s="57">
        <f t="shared" si="19"/>
        <v>195</v>
      </c>
      <c r="H62" s="57">
        <f t="shared" si="19"/>
        <v>365</v>
      </c>
      <c r="I62" s="57">
        <f t="shared" si="19"/>
        <v>4</v>
      </c>
      <c r="J62" s="57">
        <f t="shared" si="19"/>
        <v>2</v>
      </c>
      <c r="K62" s="57">
        <v>1</v>
      </c>
      <c r="L62" s="57">
        <v>0</v>
      </c>
      <c r="M62" s="15">
        <f t="shared" si="13"/>
        <v>60.95854922279793</v>
      </c>
      <c r="N62" s="60">
        <v>5.129533678756477</v>
      </c>
    </row>
    <row r="63" spans="1:14" s="24" customFormat="1" ht="13.5" customHeight="1">
      <c r="A63" s="18" t="s">
        <v>9</v>
      </c>
      <c r="B63" s="57">
        <v>1521</v>
      </c>
      <c r="C63" s="57">
        <v>814</v>
      </c>
      <c r="D63" s="58">
        <v>814</v>
      </c>
      <c r="E63" s="57">
        <v>499</v>
      </c>
      <c r="F63" s="57">
        <v>1</v>
      </c>
      <c r="G63" s="57">
        <v>81</v>
      </c>
      <c r="H63" s="57">
        <v>126</v>
      </c>
      <c r="I63" s="57">
        <v>0</v>
      </c>
      <c r="J63" s="57">
        <v>1</v>
      </c>
      <c r="K63" s="57">
        <v>0</v>
      </c>
      <c r="L63" s="57">
        <v>0</v>
      </c>
      <c r="M63" s="15">
        <f t="shared" si="13"/>
        <v>53.517422748191976</v>
      </c>
      <c r="N63" s="60">
        <v>5.391190006574622</v>
      </c>
    </row>
    <row r="64" spans="1:14" s="24" customFormat="1" ht="13.5" customHeight="1">
      <c r="A64" s="18" t="s">
        <v>10</v>
      </c>
      <c r="B64" s="57">
        <v>2339</v>
      </c>
      <c r="C64" s="57">
        <v>1539</v>
      </c>
      <c r="D64" s="58">
        <v>1537</v>
      </c>
      <c r="E64" s="57">
        <v>442</v>
      </c>
      <c r="F64" s="57">
        <v>1</v>
      </c>
      <c r="G64" s="57">
        <v>114</v>
      </c>
      <c r="H64" s="57">
        <v>239</v>
      </c>
      <c r="I64" s="57">
        <v>4</v>
      </c>
      <c r="J64" s="57">
        <v>1</v>
      </c>
      <c r="K64" s="57">
        <v>1</v>
      </c>
      <c r="L64" s="57">
        <v>0</v>
      </c>
      <c r="M64" s="15">
        <f t="shared" si="13"/>
        <v>65.79734929457032</v>
      </c>
      <c r="N64" s="60">
        <v>4.9593843522873025</v>
      </c>
    </row>
    <row r="65" spans="1:14" s="24" customFormat="1" ht="15" customHeight="1">
      <c r="A65" s="45" t="s">
        <v>39</v>
      </c>
      <c r="B65" s="57">
        <f aca="true" t="shared" si="20" ref="B65:J65">B66+B67</f>
        <v>969</v>
      </c>
      <c r="C65" s="57">
        <f t="shared" si="20"/>
        <v>358</v>
      </c>
      <c r="D65" s="58">
        <f t="shared" si="20"/>
        <v>357</v>
      </c>
      <c r="E65" s="57">
        <f t="shared" si="20"/>
        <v>331</v>
      </c>
      <c r="F65" s="57">
        <f t="shared" si="20"/>
        <v>1</v>
      </c>
      <c r="G65" s="57">
        <f t="shared" si="20"/>
        <v>123</v>
      </c>
      <c r="H65" s="57">
        <f t="shared" si="20"/>
        <v>156</v>
      </c>
      <c r="I65" s="57">
        <f t="shared" si="20"/>
        <v>0</v>
      </c>
      <c r="J65" s="57">
        <f t="shared" si="20"/>
        <v>0</v>
      </c>
      <c r="K65" s="57">
        <v>1</v>
      </c>
      <c r="L65" s="57">
        <v>0</v>
      </c>
      <c r="M65" s="15">
        <f t="shared" si="13"/>
        <v>36.945304437564495</v>
      </c>
      <c r="N65" s="60">
        <v>12.796697626418988</v>
      </c>
    </row>
    <row r="66" spans="1:14" s="24" customFormat="1" ht="13.5" customHeight="1">
      <c r="A66" s="45" t="s">
        <v>9</v>
      </c>
      <c r="B66" s="57">
        <v>264</v>
      </c>
      <c r="C66" s="57">
        <v>107</v>
      </c>
      <c r="D66" s="58">
        <v>107</v>
      </c>
      <c r="E66" s="57">
        <v>83</v>
      </c>
      <c r="F66" s="57">
        <v>1</v>
      </c>
      <c r="G66" s="57">
        <v>42</v>
      </c>
      <c r="H66" s="57">
        <v>31</v>
      </c>
      <c r="I66" s="57">
        <v>0</v>
      </c>
      <c r="J66" s="57">
        <v>0</v>
      </c>
      <c r="K66" s="57">
        <v>0</v>
      </c>
      <c r="L66" s="57">
        <v>0</v>
      </c>
      <c r="M66" s="15">
        <f t="shared" si="13"/>
        <v>40.53030303030303</v>
      </c>
      <c r="N66" s="60">
        <v>15.909090909090908</v>
      </c>
    </row>
    <row r="67" spans="1:14" s="24" customFormat="1" ht="13.5" customHeight="1">
      <c r="A67" s="45" t="s">
        <v>10</v>
      </c>
      <c r="B67" s="57">
        <v>705</v>
      </c>
      <c r="C67" s="57">
        <v>251</v>
      </c>
      <c r="D67" s="58">
        <v>250</v>
      </c>
      <c r="E67" s="57">
        <v>248</v>
      </c>
      <c r="F67" s="57">
        <v>0</v>
      </c>
      <c r="G67" s="57">
        <v>81</v>
      </c>
      <c r="H67" s="57">
        <v>125</v>
      </c>
      <c r="I67" s="57">
        <v>0</v>
      </c>
      <c r="J67" s="57">
        <v>0</v>
      </c>
      <c r="K67" s="57">
        <v>1</v>
      </c>
      <c r="L67" s="57">
        <v>0</v>
      </c>
      <c r="M67" s="15">
        <f t="shared" si="13"/>
        <v>35.60283687943262</v>
      </c>
      <c r="N67" s="60">
        <v>11.631205673758865</v>
      </c>
    </row>
    <row r="68" spans="1:14" s="24" customFormat="1" ht="11.25" customHeight="1">
      <c r="A68" s="46"/>
      <c r="B68" s="57"/>
      <c r="C68" s="57"/>
      <c r="D68" s="58"/>
      <c r="E68" s="57"/>
      <c r="F68" s="57"/>
      <c r="G68" s="57"/>
      <c r="H68" s="57"/>
      <c r="I68" s="57"/>
      <c r="J68" s="57"/>
      <c r="K68" s="57"/>
      <c r="L68" s="57"/>
      <c r="M68" s="15"/>
      <c r="N68" s="60"/>
    </row>
    <row r="69" spans="1:14" s="1" customFormat="1" ht="15" customHeight="1">
      <c r="A69" s="8" t="s">
        <v>18</v>
      </c>
      <c r="B69" s="70"/>
      <c r="C69" s="61"/>
      <c r="D69" s="64"/>
      <c r="E69" s="61"/>
      <c r="F69" s="61"/>
      <c r="G69" s="61"/>
      <c r="H69" s="61"/>
      <c r="I69" s="61"/>
      <c r="J69" s="61"/>
      <c r="K69" s="61"/>
      <c r="L69" s="61"/>
      <c r="M69" s="15"/>
      <c r="N69" s="60"/>
    </row>
    <row r="70" spans="1:14" s="24" customFormat="1" ht="15" customHeight="1">
      <c r="A70" s="43" t="s">
        <v>55</v>
      </c>
      <c r="B70" s="57">
        <v>6213</v>
      </c>
      <c r="C70" s="57">
        <v>550</v>
      </c>
      <c r="D70" s="58">
        <v>468</v>
      </c>
      <c r="E70" s="57">
        <v>1491</v>
      </c>
      <c r="F70" s="57">
        <v>26</v>
      </c>
      <c r="G70" s="57">
        <v>1640</v>
      </c>
      <c r="H70" s="57">
        <v>2502</v>
      </c>
      <c r="I70" s="57">
        <v>4</v>
      </c>
      <c r="J70" s="57">
        <v>5</v>
      </c>
      <c r="K70" s="57">
        <v>8</v>
      </c>
      <c r="L70" s="57">
        <v>0</v>
      </c>
      <c r="M70" s="15">
        <f t="shared" si="13"/>
        <v>8.852406244970224</v>
      </c>
      <c r="N70" s="60">
        <v>26.605504587155966</v>
      </c>
    </row>
    <row r="71" spans="1:14" s="24" customFormat="1" ht="15" customHeight="1">
      <c r="A71" s="44" t="s">
        <v>57</v>
      </c>
      <c r="B71" s="57">
        <v>7599</v>
      </c>
      <c r="C71" s="57">
        <v>855</v>
      </c>
      <c r="D71" s="58">
        <v>803</v>
      </c>
      <c r="E71" s="57">
        <v>1441</v>
      </c>
      <c r="F71" s="57">
        <v>17</v>
      </c>
      <c r="G71" s="57">
        <v>1377</v>
      </c>
      <c r="H71" s="57">
        <v>3855</v>
      </c>
      <c r="I71" s="57">
        <v>54</v>
      </c>
      <c r="J71" s="57">
        <v>6</v>
      </c>
      <c r="K71" s="57">
        <v>6</v>
      </c>
      <c r="L71" s="57">
        <v>0</v>
      </c>
      <c r="M71" s="15">
        <f t="shared" si="13"/>
        <v>11.251480457954994</v>
      </c>
      <c r="N71" s="60">
        <v>18.278720884326884</v>
      </c>
    </row>
    <row r="72" spans="1:14" s="24" customFormat="1" ht="15" customHeight="1">
      <c r="A72" s="44" t="s">
        <v>58</v>
      </c>
      <c r="B72" s="57">
        <v>7690</v>
      </c>
      <c r="C72" s="57">
        <v>1101</v>
      </c>
      <c r="D72" s="58">
        <v>1045</v>
      </c>
      <c r="E72" s="57">
        <v>1736</v>
      </c>
      <c r="F72" s="57">
        <v>17</v>
      </c>
      <c r="G72" s="57">
        <v>1429</v>
      </c>
      <c r="H72" s="57">
        <v>3384</v>
      </c>
      <c r="I72" s="57">
        <v>23</v>
      </c>
      <c r="J72" s="57">
        <v>6</v>
      </c>
      <c r="K72" s="57">
        <v>11</v>
      </c>
      <c r="L72" s="57">
        <v>0</v>
      </c>
      <c r="M72" s="15">
        <f t="shared" si="13"/>
        <v>14.317295188556567</v>
      </c>
      <c r="N72" s="60">
        <v>18.803641092327698</v>
      </c>
    </row>
    <row r="73" spans="1:14" s="24" customFormat="1" ht="15" customHeight="1">
      <c r="A73" s="44" t="s">
        <v>59</v>
      </c>
      <c r="B73" s="57">
        <v>9112</v>
      </c>
      <c r="C73" s="57">
        <v>943</v>
      </c>
      <c r="D73" s="58">
        <v>911</v>
      </c>
      <c r="E73" s="57">
        <v>1649</v>
      </c>
      <c r="F73" s="57">
        <v>23</v>
      </c>
      <c r="G73" s="57">
        <v>1229</v>
      </c>
      <c r="H73" s="57">
        <v>5265</v>
      </c>
      <c r="I73" s="57">
        <v>3</v>
      </c>
      <c r="J73" s="57">
        <v>0</v>
      </c>
      <c r="K73" s="57">
        <v>9</v>
      </c>
      <c r="L73" s="57">
        <v>0</v>
      </c>
      <c r="M73" s="15">
        <f t="shared" si="13"/>
        <v>10.348990342405619</v>
      </c>
      <c r="N73" s="60">
        <v>13.58647936786655</v>
      </c>
    </row>
    <row r="74" spans="1:14" s="24" customFormat="1" ht="11.25" customHeight="1">
      <c r="A74" s="34"/>
      <c r="B74" s="57"/>
      <c r="C74" s="57"/>
      <c r="D74" s="58"/>
      <c r="E74" s="57"/>
      <c r="F74" s="57"/>
      <c r="G74" s="57"/>
      <c r="H74" s="57"/>
      <c r="I74" s="57"/>
      <c r="J74" s="57"/>
      <c r="K74" s="57"/>
      <c r="L74" s="57"/>
      <c r="M74" s="15"/>
      <c r="N74" s="65"/>
    </row>
    <row r="75" spans="1:14" s="1" customFormat="1" ht="15" customHeight="1">
      <c r="A75" s="5" t="s">
        <v>56</v>
      </c>
      <c r="B75" s="61">
        <f>B76+B77</f>
        <v>9196</v>
      </c>
      <c r="C75" s="61">
        <f aca="true" t="shared" si="21" ref="C75:J75">C76+C77</f>
        <v>1062</v>
      </c>
      <c r="D75" s="58">
        <f t="shared" si="21"/>
        <v>996</v>
      </c>
      <c r="E75" s="61">
        <f t="shared" si="21"/>
        <v>1653</v>
      </c>
      <c r="F75" s="61">
        <f t="shared" si="21"/>
        <v>20</v>
      </c>
      <c r="G75" s="61">
        <f t="shared" si="21"/>
        <v>1130</v>
      </c>
      <c r="H75" s="61">
        <f t="shared" si="21"/>
        <v>2821</v>
      </c>
      <c r="I75" s="61">
        <f t="shared" si="21"/>
        <v>2510</v>
      </c>
      <c r="J75" s="61">
        <f t="shared" si="21"/>
        <v>1</v>
      </c>
      <c r="K75" s="61">
        <v>6</v>
      </c>
      <c r="L75" s="61">
        <v>1</v>
      </c>
      <c r="M75" s="9">
        <f t="shared" si="13"/>
        <v>11.54849934754241</v>
      </c>
      <c r="N75" s="65">
        <v>12.374945628534146</v>
      </c>
    </row>
    <row r="76" spans="1:14" s="24" customFormat="1" ht="13.5" customHeight="1">
      <c r="A76" s="45" t="s">
        <v>9</v>
      </c>
      <c r="B76" s="57">
        <v>4902</v>
      </c>
      <c r="C76" s="57">
        <v>542</v>
      </c>
      <c r="D76" s="58">
        <v>516</v>
      </c>
      <c r="E76" s="57">
        <v>923</v>
      </c>
      <c r="F76" s="57">
        <v>14</v>
      </c>
      <c r="G76" s="57">
        <v>721</v>
      </c>
      <c r="H76" s="57">
        <v>1420</v>
      </c>
      <c r="I76" s="57">
        <v>1282</v>
      </c>
      <c r="J76" s="57">
        <v>1</v>
      </c>
      <c r="K76" s="57">
        <v>2</v>
      </c>
      <c r="L76" s="57">
        <v>1</v>
      </c>
      <c r="M76" s="15">
        <f t="shared" si="13"/>
        <v>11.056711546307628</v>
      </c>
      <c r="N76" s="60">
        <v>14.789881680946552</v>
      </c>
    </row>
    <row r="77" spans="1:14" s="24" customFormat="1" ht="19.5" customHeight="1">
      <c r="A77" s="47" t="s">
        <v>10</v>
      </c>
      <c r="B77" s="71">
        <v>4294</v>
      </c>
      <c r="C77" s="71">
        <v>520</v>
      </c>
      <c r="D77" s="72">
        <v>480</v>
      </c>
      <c r="E77" s="71">
        <v>730</v>
      </c>
      <c r="F77" s="71">
        <v>6</v>
      </c>
      <c r="G77" s="71">
        <v>409</v>
      </c>
      <c r="H77" s="71">
        <v>1401</v>
      </c>
      <c r="I77" s="71">
        <v>1228</v>
      </c>
      <c r="J77" s="71">
        <v>0</v>
      </c>
      <c r="K77" s="71">
        <v>4</v>
      </c>
      <c r="L77" s="71">
        <v>0</v>
      </c>
      <c r="M77" s="49">
        <f t="shared" si="13"/>
        <v>12.109920819748487</v>
      </c>
      <c r="N77" s="73">
        <v>9.618071727992547</v>
      </c>
    </row>
    <row r="78" ht="18.75" customHeight="1">
      <c r="A78" s="48" t="s">
        <v>19</v>
      </c>
    </row>
  </sheetData>
  <sheetProtection/>
  <mergeCells count="6">
    <mergeCell ref="N7:N8"/>
    <mergeCell ref="M7:M8"/>
    <mergeCell ref="A7:A8"/>
    <mergeCell ref="B7:B8"/>
    <mergeCell ref="C7:D8"/>
    <mergeCell ref="G7:G8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2004-03-01T06:08:04Z</cp:lastPrinted>
  <dcterms:created xsi:type="dcterms:W3CDTF">2002-03-27T15:00:00Z</dcterms:created>
  <dcterms:modified xsi:type="dcterms:W3CDTF">2011-05-30T06:46:22Z</dcterms:modified>
  <cp:category/>
  <cp:version/>
  <cp:contentType/>
  <cp:contentStatus/>
</cp:coreProperties>
</file>