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20" windowWidth="14040" windowHeight="4860" tabRatio="320" activeTab="0"/>
  </bookViews>
  <sheets>
    <sheet name="n-20-26" sheetId="1" r:id="rId1"/>
  </sheets>
  <definedNames/>
  <calcPr fullCalcOnLoad="1"/>
</workbook>
</file>

<file path=xl/sharedStrings.xml><?xml version="1.0" encoding="utf-8"?>
<sst xmlns="http://schemas.openxmlformats.org/spreadsheetml/2006/main" count="108" uniqueCount="66">
  <si>
    <t>ア）</t>
  </si>
  <si>
    <t>区分</t>
  </si>
  <si>
    <t>卒業者総数</t>
  </si>
  <si>
    <t>イ）進  学  者</t>
  </si>
  <si>
    <t>就職者</t>
  </si>
  <si>
    <t>就職率</t>
  </si>
  <si>
    <t>等入学者</t>
  </si>
  <si>
    <t>人</t>
  </si>
  <si>
    <t>％</t>
  </si>
  <si>
    <t>男   子</t>
  </si>
  <si>
    <t>女   子</t>
  </si>
  <si>
    <t>全    日    制</t>
  </si>
  <si>
    <t>国          立</t>
  </si>
  <si>
    <t>公          立</t>
  </si>
  <si>
    <t>私          立</t>
  </si>
  <si>
    <t>定    時    制</t>
  </si>
  <si>
    <t>（再掲）</t>
  </si>
  <si>
    <t>普    通    科</t>
  </si>
  <si>
    <t>通信制高等学校</t>
  </si>
  <si>
    <t xml:space="preserve">  資  料    大阪府企画調整部統計課「大阪の学校統計」</t>
  </si>
  <si>
    <t>専修学校</t>
  </si>
  <si>
    <t>公共職業能</t>
  </si>
  <si>
    <t>左記以外</t>
  </si>
  <si>
    <t>死亡・</t>
  </si>
  <si>
    <t>就職している者（再掲）</t>
  </si>
  <si>
    <t>進学率</t>
  </si>
  <si>
    <t>力開発施設</t>
  </si>
  <si>
    <t>の者</t>
  </si>
  <si>
    <t>等入学者</t>
  </si>
  <si>
    <r>
      <t>Ａ</t>
    </r>
    <r>
      <rPr>
        <sz val="8"/>
        <rFont val="ＭＳ 明朝"/>
        <family val="1"/>
      </rPr>
      <t>のうち</t>
    </r>
  </si>
  <si>
    <r>
      <t>Ｂ</t>
    </r>
    <r>
      <rPr>
        <sz val="8"/>
        <rFont val="ＭＳ 明朝"/>
        <family val="1"/>
      </rPr>
      <t>のうち</t>
    </r>
  </si>
  <si>
    <r>
      <t>Ｃ</t>
    </r>
    <r>
      <rPr>
        <sz val="8"/>
        <rFont val="ＭＳ 明朝"/>
        <family val="1"/>
      </rPr>
      <t>のうち</t>
    </r>
  </si>
  <si>
    <t>農  業  科</t>
  </si>
  <si>
    <t>工  業  科</t>
  </si>
  <si>
    <t>商  業  科</t>
  </si>
  <si>
    <t>男   子</t>
  </si>
  <si>
    <t>家  庭  科</t>
  </si>
  <si>
    <t>看  護  科</t>
  </si>
  <si>
    <t>そ  の  他</t>
  </si>
  <si>
    <t>総　合　学　科</t>
  </si>
  <si>
    <t xml:space="preserve">          第２６表</t>
  </si>
  <si>
    <t xml:space="preserve">        ア）通信制の卒業者総数は前年度間の数値である。</t>
  </si>
  <si>
    <t>課程、設置者、学科、進路別高等学校の卒業者数</t>
  </si>
  <si>
    <t>Ｂ</t>
  </si>
  <si>
    <t>Ｃ</t>
  </si>
  <si>
    <t>Ａ</t>
  </si>
  <si>
    <t>(現役進学率)</t>
  </si>
  <si>
    <t>不詳の者</t>
  </si>
  <si>
    <t xml:space="preserve">        イ）（  ）内は大学・短期大学通信教育部への進学者を除く。</t>
  </si>
  <si>
    <t>（各年５月１日現在）</t>
  </si>
  <si>
    <t>　　１３</t>
  </si>
  <si>
    <t>　　１４</t>
  </si>
  <si>
    <r>
      <t xml:space="preserve">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２</t>
    </r>
  </si>
  <si>
    <r>
      <t xml:space="preserve">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３</t>
    </r>
  </si>
  <si>
    <t>左記 Ａ，Ｂ，Ｃのうち</t>
  </si>
  <si>
    <t>平成１２年３月</t>
  </si>
  <si>
    <t>　　１５</t>
  </si>
  <si>
    <t>平成１６年３月</t>
  </si>
  <si>
    <t>平成１１年度間</t>
  </si>
  <si>
    <r>
      <t xml:space="preserve">    １</t>
    </r>
    <r>
      <rPr>
        <sz val="11"/>
        <rFont val="ＭＳ 明朝"/>
        <family val="1"/>
      </rPr>
      <t xml:space="preserve"> ４</t>
    </r>
  </si>
  <si>
    <t>平成１５年度間</t>
  </si>
  <si>
    <t>一時的な</t>
  </si>
  <si>
    <t>仕事に</t>
  </si>
  <si>
    <t>就いた者</t>
  </si>
  <si>
    <t>…</t>
  </si>
  <si>
    <t>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</si>
</sst>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\ ##0.0;&quot;△&quot;#\ ##0.0;\-"/>
    <numFmt numFmtId="178" formatCode="\(##0\);\(&quot;△&quot;##0\);"/>
    <numFmt numFmtId="179" formatCode="\(#\ ##0\);\(&quot;△&quot;#\ ##0\);\(\-\)"/>
    <numFmt numFmtId="180" formatCode="##\ ##0.0;&quot;△&quot;##\ ##0.0;\-"/>
    <numFmt numFmtId="181" formatCode="###\ ##0.0;&quot;△&quot;###\ ##0.0;\-"/>
    <numFmt numFmtId="182" formatCode="####\ ##0.0;&quot;△&quot;####\ ##0.0;\-"/>
    <numFmt numFmtId="183" formatCode="#####\ ##0.0;&quot;△&quot;#####\ ##0.0;\-"/>
    <numFmt numFmtId="184" formatCode="0_);[Red]\(0\)"/>
    <numFmt numFmtId="185" formatCode="0.0_);[Red]\(0.0\)"/>
    <numFmt numFmtId="186" formatCode="#,###;[Red]&quot;△&quot;#,###;\-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 quotePrefix="1">
      <alignment horizontal="right" vertical="center"/>
      <protection/>
    </xf>
    <xf numFmtId="0" fontId="4" fillId="0" borderId="0" xfId="0" applyFont="1" applyAlignment="1" applyProtection="1" quotePrefix="1">
      <alignment horizontal="distributed" vertical="center"/>
      <protection/>
    </xf>
    <xf numFmtId="177" fontId="4" fillId="0" borderId="0" xfId="0" applyNumberFormat="1" applyFont="1" applyAlignment="1" applyProtection="1" quotePrefix="1">
      <alignment horizontal="right" vertical="center"/>
      <protection/>
    </xf>
    <xf numFmtId="0" fontId="9" fillId="0" borderId="2" xfId="0" applyFont="1" applyBorder="1" applyAlignment="1" applyProtection="1" quotePrefix="1">
      <alignment horizontal="distributed"/>
      <protection/>
    </xf>
    <xf numFmtId="0" fontId="9" fillId="0" borderId="3" xfId="0" applyFont="1" applyBorder="1" applyAlignment="1" applyProtection="1">
      <alignment horizontal="distributed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7" fontId="0" fillId="0" borderId="0" xfId="0" applyNumberFormat="1" applyFont="1" applyAlignment="1" applyProtection="1" quotePrefix="1">
      <alignment horizontal="right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 quotePrefix="1">
      <alignment horizontal="right" vertical="center"/>
      <protection/>
    </xf>
    <xf numFmtId="0" fontId="9" fillId="0" borderId="0" xfId="0" applyFont="1" applyBorder="1" applyAlignment="1" applyProtection="1" quotePrefix="1">
      <alignment horizontal="right" vertical="center"/>
      <protection/>
    </xf>
    <xf numFmtId="0" fontId="8" fillId="0" borderId="2" xfId="0" applyFont="1" applyBorder="1" applyAlignment="1" applyProtection="1">
      <alignment horizontal="centerContinuous"/>
      <protection/>
    </xf>
    <xf numFmtId="0" fontId="8" fillId="0" borderId="5" xfId="0" applyFont="1" applyBorder="1" applyAlignment="1" applyProtection="1">
      <alignment horizontal="centerContinuous"/>
      <protection/>
    </xf>
    <xf numFmtId="0" fontId="8" fillId="0" borderId="6" xfId="0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7" xfId="0" applyFont="1" applyBorder="1" applyAlignment="1" applyProtection="1">
      <alignment horizontal="distributed"/>
      <protection/>
    </xf>
    <xf numFmtId="0" fontId="0" fillId="0" borderId="7" xfId="0" applyFont="1" applyBorder="1" applyAlignment="1" applyProtection="1" quotePrefix="1">
      <alignment horizontal="left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5" xfId="0" applyFont="1" applyBorder="1" applyAlignment="1" applyProtection="1">
      <alignment horizontal="distributed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distributed"/>
      <protection/>
    </xf>
    <xf numFmtId="0" fontId="0" fillId="0" borderId="2" xfId="0" applyFont="1" applyBorder="1" applyAlignment="1" applyProtection="1" quotePrefix="1">
      <alignment horizontal="distributed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3" xfId="0" applyFont="1" applyBorder="1" applyAlignment="1" applyProtection="1">
      <alignment horizontal="distributed" vertical="center"/>
      <protection/>
    </xf>
    <xf numFmtId="0" fontId="0" fillId="0" borderId="1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3" xfId="0" applyFont="1" applyBorder="1" applyAlignment="1" applyProtection="1">
      <alignment horizontal="distributed"/>
      <protection/>
    </xf>
    <xf numFmtId="0" fontId="0" fillId="0" borderId="8" xfId="0" applyFont="1" applyBorder="1" applyAlignment="1" applyProtection="1">
      <alignment horizontal="distributed"/>
      <protection/>
    </xf>
    <xf numFmtId="0" fontId="0" fillId="0" borderId="9" xfId="0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1" xfId="0" applyFont="1" applyBorder="1" applyAlignment="1" applyProtection="1" quotePrefix="1">
      <alignment horizontal="left" vertical="center"/>
      <protection/>
    </xf>
    <xf numFmtId="0" fontId="0" fillId="0" borderId="1" xfId="0" applyFont="1" applyBorder="1" applyAlignment="1" applyProtection="1" quotePrefix="1">
      <alignment horizontal="right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 quotePrefix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177" fontId="0" fillId="0" borderId="8" xfId="0" applyNumberFormat="1" applyFont="1" applyBorder="1" applyAlignment="1" applyProtection="1" quotePrefix="1">
      <alignment horizontal="right" vertical="center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 quotePrefix="1">
      <alignment horizontal="left" vertical="top"/>
      <protection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49" fontId="0" fillId="0" borderId="1" xfId="0" applyNumberFormat="1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9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 quotePrefix="1">
      <alignment horizontal="right" vertical="center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9" fontId="4" fillId="0" borderId="0" xfId="0" applyNumberFormat="1" applyFont="1" applyFill="1" applyAlignment="1" applyProtection="1">
      <alignment horizontal="right" vertical="center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177" fontId="4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3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3" xfId="0" applyNumberFormat="1" applyFont="1" applyFill="1" applyBorder="1" applyAlignment="1" applyProtection="1">
      <alignment horizontal="right" vertical="center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179" fontId="0" fillId="0" borderId="8" xfId="0" applyNumberFormat="1" applyFont="1" applyFill="1" applyBorder="1" applyAlignment="1" applyProtection="1">
      <alignment horizontal="right" vertical="center"/>
      <protection/>
    </xf>
    <xf numFmtId="177" fontId="0" fillId="0" borderId="8" xfId="0" applyNumberFormat="1" applyFont="1" applyFill="1" applyBorder="1" applyAlignment="1" applyProtection="1">
      <alignment horizontal="right" vertical="center"/>
      <protection/>
    </xf>
    <xf numFmtId="0" fontId="9" fillId="0" borderId="3" xfId="0" applyFont="1" applyBorder="1" applyAlignment="1" applyProtection="1">
      <alignment horizontal="distributed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28575</xdr:rowOff>
    </xdr:from>
    <xdr:to>
      <xdr:col>0</xdr:col>
      <xdr:colOff>333375</xdr:colOff>
      <xdr:row>61</xdr:row>
      <xdr:rowOff>9525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7625" y="9144000"/>
          <a:ext cx="285750" cy="2105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専門学科</a:t>
          </a:r>
        </a:p>
      </xdr:txBody>
    </xdr:sp>
    <xdr:clientData/>
  </xdr:twoCellAnchor>
  <xdr:twoCellAnchor>
    <xdr:from>
      <xdr:col>0</xdr:col>
      <xdr:colOff>371475</xdr:colOff>
      <xdr:row>46</xdr:row>
      <xdr:rowOff>19050</xdr:rowOff>
    </xdr:from>
    <xdr:to>
      <xdr:col>0</xdr:col>
      <xdr:colOff>438150</xdr:colOff>
      <xdr:row>63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371475" y="8601075"/>
          <a:ext cx="76200" cy="31432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5.09765625" style="26" customWidth="1"/>
    <col min="2" max="2" width="11" style="26" customWidth="1"/>
    <col min="3" max="3" width="10.5" style="26" customWidth="1"/>
    <col min="4" max="4" width="11.5" style="26" customWidth="1"/>
    <col min="5" max="6" width="10.3984375" style="26" customWidth="1"/>
    <col min="7" max="9" width="10.09765625" style="26" customWidth="1"/>
    <col min="10" max="10" width="8.5" style="26" customWidth="1"/>
    <col min="11" max="13" width="6.8984375" style="26" customWidth="1"/>
    <col min="14" max="14" width="10.09765625" style="26" customWidth="1"/>
    <col min="15" max="15" width="8.3984375" style="26" customWidth="1"/>
    <col min="16" max="16384" width="9" style="26" customWidth="1"/>
  </cols>
  <sheetData>
    <row r="1" spans="1:14" s="24" customFormat="1" ht="21.75" customHeight="1">
      <c r="A1" s="2" t="s">
        <v>40</v>
      </c>
      <c r="B1" s="3"/>
      <c r="C1" s="4" t="s">
        <v>42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ht="24" customHeight="1"/>
    <row r="3" s="53" customFormat="1" ht="12" customHeight="1">
      <c r="A3" s="52" t="s">
        <v>41</v>
      </c>
    </row>
    <row r="4" spans="1:15" s="53" customFormat="1" ht="12" customHeight="1">
      <c r="A4" s="52" t="s">
        <v>48</v>
      </c>
      <c r="O4" s="54"/>
    </row>
    <row r="5" spans="1:15" s="53" customFormat="1" ht="15" customHeight="1" thickBot="1">
      <c r="A5" s="52"/>
      <c r="O5" s="54" t="s">
        <v>49</v>
      </c>
    </row>
    <row r="6" spans="1:15" ht="18.75" customHeight="1">
      <c r="A6" s="27"/>
      <c r="B6" s="28" t="s">
        <v>0</v>
      </c>
      <c r="C6" s="29" t="s">
        <v>45</v>
      </c>
      <c r="D6" s="30"/>
      <c r="E6" s="31" t="s">
        <v>43</v>
      </c>
      <c r="F6" s="31" t="s">
        <v>44</v>
      </c>
      <c r="G6" s="32"/>
      <c r="H6" s="32"/>
      <c r="I6" s="32"/>
      <c r="J6" s="10"/>
      <c r="K6" s="20" t="s">
        <v>54</v>
      </c>
      <c r="L6" s="21"/>
      <c r="M6" s="21"/>
      <c r="N6" s="33"/>
      <c r="O6" s="32"/>
    </row>
    <row r="7" spans="1:15" ht="18.75" customHeight="1">
      <c r="A7" s="77" t="s">
        <v>1</v>
      </c>
      <c r="B7" s="76" t="s">
        <v>2</v>
      </c>
      <c r="C7" s="75" t="s">
        <v>3</v>
      </c>
      <c r="D7" s="78"/>
      <c r="E7" s="11" t="s">
        <v>20</v>
      </c>
      <c r="F7" s="13" t="s">
        <v>21</v>
      </c>
      <c r="G7" s="79" t="s">
        <v>4</v>
      </c>
      <c r="H7" s="74" t="s">
        <v>61</v>
      </c>
      <c r="I7" s="35" t="s">
        <v>22</v>
      </c>
      <c r="J7" s="11" t="s">
        <v>23</v>
      </c>
      <c r="K7" s="22" t="s">
        <v>24</v>
      </c>
      <c r="L7" s="23"/>
      <c r="M7" s="23"/>
      <c r="N7" s="76" t="s">
        <v>25</v>
      </c>
      <c r="O7" s="75" t="s">
        <v>5</v>
      </c>
    </row>
    <row r="8" spans="1:15" ht="18.75" customHeight="1">
      <c r="A8" s="77"/>
      <c r="B8" s="76"/>
      <c r="C8" s="75"/>
      <c r="D8" s="78"/>
      <c r="E8" s="11" t="s">
        <v>6</v>
      </c>
      <c r="F8" s="13" t="s">
        <v>26</v>
      </c>
      <c r="G8" s="79"/>
      <c r="H8" s="74" t="s">
        <v>62</v>
      </c>
      <c r="I8" s="38" t="s">
        <v>27</v>
      </c>
      <c r="J8" s="11" t="s">
        <v>47</v>
      </c>
      <c r="K8" s="12"/>
      <c r="L8" s="50"/>
      <c r="M8" s="51"/>
      <c r="N8" s="76"/>
      <c r="O8" s="75"/>
    </row>
    <row r="9" spans="1:15" ht="18.75" customHeight="1">
      <c r="A9" s="36"/>
      <c r="B9" s="36"/>
      <c r="C9" s="37"/>
      <c r="D9" s="39"/>
      <c r="E9" s="38"/>
      <c r="F9" s="13" t="s">
        <v>28</v>
      </c>
      <c r="G9" s="38"/>
      <c r="H9" s="74" t="s">
        <v>63</v>
      </c>
      <c r="I9" s="38"/>
      <c r="J9" s="11"/>
      <c r="K9" s="17" t="s">
        <v>29</v>
      </c>
      <c r="L9" s="17" t="s">
        <v>30</v>
      </c>
      <c r="M9" s="17" t="s">
        <v>31</v>
      </c>
      <c r="N9" s="16" t="s">
        <v>46</v>
      </c>
      <c r="O9" s="38"/>
    </row>
    <row r="10" spans="1:15" s="24" customFormat="1" ht="15" customHeight="1">
      <c r="A10" s="40"/>
      <c r="B10" s="41" t="s">
        <v>7</v>
      </c>
      <c r="C10" s="41"/>
      <c r="E10" s="41"/>
      <c r="F10" s="41"/>
      <c r="G10" s="41"/>
      <c r="H10" s="41"/>
      <c r="I10" s="41"/>
      <c r="J10" s="41"/>
      <c r="K10" s="41"/>
      <c r="L10" s="41"/>
      <c r="M10" s="41"/>
      <c r="N10" s="42" t="s">
        <v>8</v>
      </c>
      <c r="O10" s="42"/>
    </row>
    <row r="11" spans="1:15" s="24" customFormat="1" ht="15" customHeight="1">
      <c r="A11" s="46" t="s">
        <v>55</v>
      </c>
      <c r="B11" s="57">
        <v>82748</v>
      </c>
      <c r="C11" s="57">
        <v>41802</v>
      </c>
      <c r="D11" s="58">
        <v>41755</v>
      </c>
      <c r="E11" s="57">
        <v>19841</v>
      </c>
      <c r="F11" s="57">
        <v>249</v>
      </c>
      <c r="G11" s="57">
        <v>11055</v>
      </c>
      <c r="H11" s="57" t="s">
        <v>65</v>
      </c>
      <c r="I11" s="57">
        <v>9786</v>
      </c>
      <c r="J11" s="57">
        <v>15</v>
      </c>
      <c r="K11" s="57">
        <v>58</v>
      </c>
      <c r="L11" s="57">
        <v>144</v>
      </c>
      <c r="M11" s="57">
        <v>3</v>
      </c>
      <c r="N11" s="59">
        <v>50.51723304490743</v>
      </c>
      <c r="O11" s="60">
        <v>13.607579639387055</v>
      </c>
    </row>
    <row r="12" spans="1:15" s="24" customFormat="1" ht="15" customHeight="1">
      <c r="A12" s="55" t="s">
        <v>50</v>
      </c>
      <c r="B12" s="57">
        <v>84037</v>
      </c>
      <c r="C12" s="57">
        <v>41758</v>
      </c>
      <c r="D12" s="58">
        <v>41721</v>
      </c>
      <c r="E12" s="57">
        <v>21507</v>
      </c>
      <c r="F12" s="57">
        <v>196</v>
      </c>
      <c r="G12" s="57">
        <v>10580</v>
      </c>
      <c r="H12" s="57" t="s">
        <v>65</v>
      </c>
      <c r="I12" s="57">
        <v>9991</v>
      </c>
      <c r="J12" s="57">
        <v>5</v>
      </c>
      <c r="K12" s="57">
        <v>49</v>
      </c>
      <c r="L12" s="57">
        <v>94</v>
      </c>
      <c r="M12" s="57">
        <v>1</v>
      </c>
      <c r="N12" s="59">
        <v>49.69001749229506</v>
      </c>
      <c r="O12" s="60">
        <v>12.761045729857088</v>
      </c>
    </row>
    <row r="13" spans="1:15" s="24" customFormat="1" ht="15" customHeight="1">
      <c r="A13" s="55" t="s">
        <v>51</v>
      </c>
      <c r="B13" s="57">
        <v>81701</v>
      </c>
      <c r="C13" s="57">
        <v>39713</v>
      </c>
      <c r="D13" s="58">
        <v>39692</v>
      </c>
      <c r="E13" s="57">
        <v>21458</v>
      </c>
      <c r="F13" s="57">
        <v>173</v>
      </c>
      <c r="G13" s="57">
        <v>9603</v>
      </c>
      <c r="H13" s="57" t="s">
        <v>65</v>
      </c>
      <c r="I13" s="57">
        <v>10753</v>
      </c>
      <c r="J13" s="57">
        <v>1</v>
      </c>
      <c r="K13" s="57">
        <v>39</v>
      </c>
      <c r="L13" s="57">
        <v>80</v>
      </c>
      <c r="M13" s="57">
        <v>2</v>
      </c>
      <c r="N13" s="59">
        <v>48.6</v>
      </c>
      <c r="O13" s="60">
        <v>11.9</v>
      </c>
    </row>
    <row r="14" spans="1:15" s="24" customFormat="1" ht="15" customHeight="1">
      <c r="A14" s="55" t="s">
        <v>56</v>
      </c>
      <c r="B14" s="57">
        <v>79017</v>
      </c>
      <c r="C14" s="57">
        <v>37971</v>
      </c>
      <c r="D14" s="58">
        <v>37942</v>
      </c>
      <c r="E14" s="57">
        <v>21579</v>
      </c>
      <c r="F14" s="57">
        <v>186</v>
      </c>
      <c r="G14" s="57">
        <v>8892</v>
      </c>
      <c r="H14" s="57" t="s">
        <v>65</v>
      </c>
      <c r="I14" s="57">
        <v>10357</v>
      </c>
      <c r="J14" s="57">
        <v>32</v>
      </c>
      <c r="K14" s="57">
        <v>26</v>
      </c>
      <c r="L14" s="57">
        <v>61</v>
      </c>
      <c r="M14" s="57">
        <v>0</v>
      </c>
      <c r="N14" s="59">
        <v>48.054216181328066</v>
      </c>
      <c r="O14" s="60">
        <v>11.363377501044079</v>
      </c>
    </row>
    <row r="15" spans="1:15" s="24" customFormat="1" ht="11.25" customHeight="1">
      <c r="A15" s="34"/>
      <c r="B15" s="57"/>
      <c r="C15" s="57"/>
      <c r="D15" s="58"/>
      <c r="E15" s="57"/>
      <c r="F15" s="57"/>
      <c r="G15" s="57"/>
      <c r="H15" s="57"/>
      <c r="I15" s="57"/>
      <c r="J15" s="57"/>
      <c r="K15" s="57"/>
      <c r="L15" s="57"/>
      <c r="M15" s="57"/>
      <c r="N15" s="60"/>
      <c r="O15" s="60"/>
    </row>
    <row r="16" spans="1:15" s="1" customFormat="1" ht="15" customHeight="1">
      <c r="A16" s="56" t="s">
        <v>57</v>
      </c>
      <c r="B16" s="61">
        <f>B17+B18</f>
        <v>76192</v>
      </c>
      <c r="C16" s="61">
        <f aca="true" t="shared" si="0" ref="C16:L16">C17+C18</f>
        <v>37336</v>
      </c>
      <c r="D16" s="64">
        <f t="shared" si="0"/>
        <v>37299</v>
      </c>
      <c r="E16" s="61">
        <f t="shared" si="0"/>
        <v>20019</v>
      </c>
      <c r="F16" s="61">
        <f t="shared" si="0"/>
        <v>174</v>
      </c>
      <c r="G16" s="61">
        <f t="shared" si="0"/>
        <v>8551</v>
      </c>
      <c r="H16" s="61">
        <f t="shared" si="0"/>
        <v>2975</v>
      </c>
      <c r="I16" s="61">
        <f t="shared" si="0"/>
        <v>7111</v>
      </c>
      <c r="J16" s="61">
        <f t="shared" si="0"/>
        <v>26</v>
      </c>
      <c r="K16" s="61">
        <f t="shared" si="0"/>
        <v>22</v>
      </c>
      <c r="L16" s="61">
        <f t="shared" si="0"/>
        <v>35</v>
      </c>
      <c r="M16" s="61">
        <v>0</v>
      </c>
      <c r="N16" s="66">
        <f>C16/B16*100</f>
        <v>49.00251994960101</v>
      </c>
      <c r="O16" s="65">
        <f>(G16+K16+L16+M16)/B16*100</f>
        <v>11.29777404451911</v>
      </c>
    </row>
    <row r="17" spans="1:15" s="24" customFormat="1" ht="15" customHeight="1">
      <c r="A17" s="45" t="s">
        <v>9</v>
      </c>
      <c r="B17" s="57">
        <v>38855</v>
      </c>
      <c r="C17" s="57">
        <v>18027</v>
      </c>
      <c r="D17" s="58">
        <v>18011</v>
      </c>
      <c r="E17" s="57">
        <v>10835</v>
      </c>
      <c r="F17" s="57">
        <v>155</v>
      </c>
      <c r="G17" s="57">
        <v>5166</v>
      </c>
      <c r="H17" s="57">
        <v>1166</v>
      </c>
      <c r="I17" s="57">
        <v>3489</v>
      </c>
      <c r="J17" s="57">
        <v>17</v>
      </c>
      <c r="K17" s="57">
        <v>19</v>
      </c>
      <c r="L17" s="57">
        <v>1</v>
      </c>
      <c r="M17" s="57">
        <v>0</v>
      </c>
      <c r="N17" s="59">
        <f>C17/B17*100</f>
        <v>46.39557328529147</v>
      </c>
      <c r="O17" s="60">
        <f aca="true" t="shared" si="1" ref="O17:O38">(G17+K17+L17+M17)/B17*100</f>
        <v>13.347059580491571</v>
      </c>
    </row>
    <row r="18" spans="1:15" s="24" customFormat="1" ht="15" customHeight="1">
      <c r="A18" s="45" t="s">
        <v>10</v>
      </c>
      <c r="B18" s="57">
        <v>37337</v>
      </c>
      <c r="C18" s="57">
        <v>19309</v>
      </c>
      <c r="D18" s="58">
        <v>19288</v>
      </c>
      <c r="E18" s="57">
        <v>9184</v>
      </c>
      <c r="F18" s="57">
        <v>19</v>
      </c>
      <c r="G18" s="57">
        <v>3385</v>
      </c>
      <c r="H18" s="57">
        <v>1809</v>
      </c>
      <c r="I18" s="57">
        <v>3622</v>
      </c>
      <c r="J18" s="57">
        <v>9</v>
      </c>
      <c r="K18" s="57">
        <v>3</v>
      </c>
      <c r="L18" s="57">
        <v>34</v>
      </c>
      <c r="M18" s="57">
        <v>0</v>
      </c>
      <c r="N18" s="59">
        <f>C18/B18*100</f>
        <v>51.71545651766344</v>
      </c>
      <c r="O18" s="60">
        <f t="shared" si="1"/>
        <v>9.165171277820928</v>
      </c>
    </row>
    <row r="19" spans="1:15" s="24" customFormat="1" ht="11.25" customHeight="1">
      <c r="A19" s="46"/>
      <c r="B19" s="57"/>
      <c r="C19" s="57"/>
      <c r="D19" s="58"/>
      <c r="E19" s="57"/>
      <c r="F19" s="57"/>
      <c r="G19" s="57"/>
      <c r="H19" s="57"/>
      <c r="I19" s="57"/>
      <c r="J19" s="57"/>
      <c r="K19" s="57"/>
      <c r="L19" s="57"/>
      <c r="M19" s="57"/>
      <c r="N19" s="59"/>
      <c r="O19" s="65"/>
    </row>
    <row r="20" spans="1:15" s="1" customFormat="1" ht="15" customHeight="1">
      <c r="A20" s="6" t="s">
        <v>11</v>
      </c>
      <c r="B20" s="61">
        <f>B21+B22</f>
        <v>74409</v>
      </c>
      <c r="C20" s="61">
        <f aca="true" t="shared" si="2" ref="C20:J20">C21+C22</f>
        <v>37167</v>
      </c>
      <c r="D20" s="64">
        <f t="shared" si="2"/>
        <v>37143</v>
      </c>
      <c r="E20" s="61">
        <f t="shared" si="2"/>
        <v>19881</v>
      </c>
      <c r="F20" s="61">
        <f t="shared" si="2"/>
        <v>167</v>
      </c>
      <c r="G20" s="61">
        <f t="shared" si="2"/>
        <v>8165</v>
      </c>
      <c r="H20" s="61">
        <f t="shared" si="2"/>
        <v>2465</v>
      </c>
      <c r="I20" s="61">
        <f t="shared" si="2"/>
        <v>6538</v>
      </c>
      <c r="J20" s="61">
        <f t="shared" si="2"/>
        <v>26</v>
      </c>
      <c r="K20" s="61">
        <f>K21+K22</f>
        <v>16</v>
      </c>
      <c r="L20" s="61">
        <f>L21+L22</f>
        <v>35</v>
      </c>
      <c r="M20" s="61">
        <v>0</v>
      </c>
      <c r="N20" s="66">
        <f aca="true" t="shared" si="3" ref="N20:N31">C20/B20*100</f>
        <v>49.94960287062049</v>
      </c>
      <c r="O20" s="65">
        <f t="shared" si="1"/>
        <v>11.04167506618823</v>
      </c>
    </row>
    <row r="21" spans="1:15" s="24" customFormat="1" ht="13.5" customHeight="1">
      <c r="A21" s="45" t="s">
        <v>9</v>
      </c>
      <c r="B21" s="57">
        <f>B24+B27+B30</f>
        <v>37726</v>
      </c>
      <c r="C21" s="57">
        <f aca="true" t="shared" si="4" ref="C21:M21">C24+C27+C30</f>
        <v>17947</v>
      </c>
      <c r="D21" s="58">
        <f t="shared" si="4"/>
        <v>17936</v>
      </c>
      <c r="E21" s="57">
        <f t="shared" si="4"/>
        <v>10750</v>
      </c>
      <c r="F21" s="57">
        <f t="shared" si="4"/>
        <v>150</v>
      </c>
      <c r="G21" s="57">
        <f t="shared" si="4"/>
        <v>4883</v>
      </c>
      <c r="H21" s="57">
        <f t="shared" si="4"/>
        <v>838</v>
      </c>
      <c r="I21" s="57">
        <f t="shared" si="4"/>
        <v>3141</v>
      </c>
      <c r="J21" s="57">
        <f t="shared" si="4"/>
        <v>17</v>
      </c>
      <c r="K21" s="62">
        <f t="shared" si="4"/>
        <v>15</v>
      </c>
      <c r="L21" s="62">
        <f t="shared" si="4"/>
        <v>1</v>
      </c>
      <c r="M21" s="62">
        <f t="shared" si="4"/>
        <v>0</v>
      </c>
      <c r="N21" s="59">
        <f t="shared" si="3"/>
        <v>47.57196628319992</v>
      </c>
      <c r="O21" s="60">
        <f t="shared" si="1"/>
        <v>12.985739277951543</v>
      </c>
    </row>
    <row r="22" spans="1:15" s="24" customFormat="1" ht="13.5" customHeight="1">
      <c r="A22" s="45" t="s">
        <v>10</v>
      </c>
      <c r="B22" s="57">
        <f>B25+B28+B31</f>
        <v>36683</v>
      </c>
      <c r="C22" s="57">
        <f aca="true" t="shared" si="5" ref="C22:M22">C25+C28+C31</f>
        <v>19220</v>
      </c>
      <c r="D22" s="58">
        <f t="shared" si="5"/>
        <v>19207</v>
      </c>
      <c r="E22" s="57">
        <f t="shared" si="5"/>
        <v>9131</v>
      </c>
      <c r="F22" s="57">
        <f t="shared" si="5"/>
        <v>17</v>
      </c>
      <c r="G22" s="57">
        <f t="shared" si="5"/>
        <v>3282</v>
      </c>
      <c r="H22" s="57">
        <f t="shared" si="5"/>
        <v>1627</v>
      </c>
      <c r="I22" s="57">
        <f t="shared" si="5"/>
        <v>3397</v>
      </c>
      <c r="J22" s="57">
        <f t="shared" si="5"/>
        <v>9</v>
      </c>
      <c r="K22" s="62">
        <f t="shared" si="5"/>
        <v>1</v>
      </c>
      <c r="L22" s="62">
        <f t="shared" si="5"/>
        <v>34</v>
      </c>
      <c r="M22" s="62">
        <f t="shared" si="5"/>
        <v>0</v>
      </c>
      <c r="N22" s="59">
        <f t="shared" si="3"/>
        <v>52.39484229752202</v>
      </c>
      <c r="O22" s="60">
        <f t="shared" si="1"/>
        <v>9.042335686830413</v>
      </c>
    </row>
    <row r="23" spans="1:15" s="24" customFormat="1" ht="15" customHeight="1">
      <c r="A23" s="45" t="s">
        <v>12</v>
      </c>
      <c r="B23" s="57">
        <f>B24+B25</f>
        <v>447</v>
      </c>
      <c r="C23" s="57">
        <f aca="true" t="shared" si="6" ref="C23:K23">C24+C25</f>
        <v>229</v>
      </c>
      <c r="D23" s="58">
        <f t="shared" si="6"/>
        <v>229</v>
      </c>
      <c r="E23" s="57">
        <f t="shared" si="6"/>
        <v>218</v>
      </c>
      <c r="F23" s="57">
        <f t="shared" si="6"/>
        <v>0</v>
      </c>
      <c r="G23" s="57">
        <f t="shared" si="6"/>
        <v>0</v>
      </c>
      <c r="H23" s="57"/>
      <c r="I23" s="57">
        <f t="shared" si="6"/>
        <v>0</v>
      </c>
      <c r="J23" s="57">
        <f t="shared" si="6"/>
        <v>0</v>
      </c>
      <c r="K23" s="57">
        <f t="shared" si="6"/>
        <v>0</v>
      </c>
      <c r="L23" s="57">
        <v>0</v>
      </c>
      <c r="M23" s="57">
        <v>0</v>
      </c>
      <c r="N23" s="59">
        <f t="shared" si="3"/>
        <v>51.23042505592841</v>
      </c>
      <c r="O23" s="60">
        <f t="shared" si="1"/>
        <v>0</v>
      </c>
    </row>
    <row r="24" spans="1:15" s="24" customFormat="1" ht="13.5" customHeight="1">
      <c r="A24" s="45" t="s">
        <v>9</v>
      </c>
      <c r="B24" s="57">
        <v>206</v>
      </c>
      <c r="C24" s="57">
        <v>92</v>
      </c>
      <c r="D24" s="58">
        <v>92</v>
      </c>
      <c r="E24" s="57">
        <v>114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9">
        <f t="shared" si="3"/>
        <v>44.66019417475729</v>
      </c>
      <c r="O24" s="60">
        <f t="shared" si="1"/>
        <v>0</v>
      </c>
    </row>
    <row r="25" spans="1:15" s="24" customFormat="1" ht="13.5" customHeight="1">
      <c r="A25" s="45" t="s">
        <v>10</v>
      </c>
      <c r="B25" s="57">
        <v>241</v>
      </c>
      <c r="C25" s="57">
        <v>137</v>
      </c>
      <c r="D25" s="58">
        <v>137</v>
      </c>
      <c r="E25" s="57">
        <v>104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9">
        <f t="shared" si="3"/>
        <v>56.84647302904564</v>
      </c>
      <c r="O25" s="60">
        <f t="shared" si="1"/>
        <v>0</v>
      </c>
    </row>
    <row r="26" spans="1:15" s="24" customFormat="1" ht="15" customHeight="1">
      <c r="A26" s="45" t="s">
        <v>13</v>
      </c>
      <c r="B26" s="57">
        <f aca="true" t="shared" si="7" ref="B26:L26">B27+B28</f>
        <v>44841</v>
      </c>
      <c r="C26" s="57">
        <f t="shared" si="7"/>
        <v>18101</v>
      </c>
      <c r="D26" s="58">
        <f t="shared" si="7"/>
        <v>18083</v>
      </c>
      <c r="E26" s="57">
        <f t="shared" si="7"/>
        <v>13052</v>
      </c>
      <c r="F26" s="57">
        <f t="shared" si="7"/>
        <v>144</v>
      </c>
      <c r="G26" s="57">
        <f t="shared" si="7"/>
        <v>6729</v>
      </c>
      <c r="H26" s="57">
        <f t="shared" si="7"/>
        <v>2280</v>
      </c>
      <c r="I26" s="57">
        <f t="shared" si="7"/>
        <v>4516</v>
      </c>
      <c r="J26" s="57">
        <f t="shared" si="7"/>
        <v>19</v>
      </c>
      <c r="K26" s="57">
        <f t="shared" si="7"/>
        <v>16</v>
      </c>
      <c r="L26" s="57">
        <f t="shared" si="7"/>
        <v>26</v>
      </c>
      <c r="M26" s="57">
        <v>0</v>
      </c>
      <c r="N26" s="59">
        <f t="shared" si="3"/>
        <v>40.36707477531723</v>
      </c>
      <c r="O26" s="60">
        <f t="shared" si="1"/>
        <v>15.100020070917243</v>
      </c>
    </row>
    <row r="27" spans="1:15" s="24" customFormat="1" ht="13.5" customHeight="1">
      <c r="A27" s="45" t="s">
        <v>9</v>
      </c>
      <c r="B27" s="57">
        <v>21401</v>
      </c>
      <c r="C27" s="57">
        <v>7823</v>
      </c>
      <c r="D27" s="58">
        <v>7814</v>
      </c>
      <c r="E27" s="57">
        <v>6379</v>
      </c>
      <c r="F27" s="57">
        <v>130</v>
      </c>
      <c r="G27" s="57">
        <v>4063</v>
      </c>
      <c r="H27" s="57">
        <v>759</v>
      </c>
      <c r="I27" s="57">
        <v>2235</v>
      </c>
      <c r="J27" s="57">
        <v>12</v>
      </c>
      <c r="K27" s="57">
        <v>15</v>
      </c>
      <c r="L27" s="63">
        <v>1</v>
      </c>
      <c r="M27" s="63">
        <v>0</v>
      </c>
      <c r="N27" s="59">
        <f t="shared" si="3"/>
        <v>36.55436661838232</v>
      </c>
      <c r="O27" s="60">
        <f t="shared" si="1"/>
        <v>19.059857016027287</v>
      </c>
    </row>
    <row r="28" spans="1:15" s="24" customFormat="1" ht="13.5" customHeight="1">
      <c r="A28" s="45" t="s">
        <v>10</v>
      </c>
      <c r="B28" s="57">
        <v>23440</v>
      </c>
      <c r="C28" s="57">
        <v>10278</v>
      </c>
      <c r="D28" s="58">
        <v>10269</v>
      </c>
      <c r="E28" s="57">
        <v>6673</v>
      </c>
      <c r="F28" s="57">
        <v>14</v>
      </c>
      <c r="G28" s="57">
        <v>2666</v>
      </c>
      <c r="H28" s="57">
        <v>1521</v>
      </c>
      <c r="I28" s="57">
        <v>2281</v>
      </c>
      <c r="J28" s="57">
        <v>7</v>
      </c>
      <c r="K28" s="57">
        <v>1</v>
      </c>
      <c r="L28" s="63">
        <v>25</v>
      </c>
      <c r="M28" s="63">
        <v>0</v>
      </c>
      <c r="N28" s="59">
        <f t="shared" si="3"/>
        <v>43.848122866894194</v>
      </c>
      <c r="O28" s="60">
        <f t="shared" si="1"/>
        <v>11.484641638225256</v>
      </c>
    </row>
    <row r="29" spans="1:15" s="24" customFormat="1" ht="15" customHeight="1">
      <c r="A29" s="45" t="s">
        <v>14</v>
      </c>
      <c r="B29" s="57">
        <f aca="true" t="shared" si="8" ref="B29:L29">B30+B31</f>
        <v>29121</v>
      </c>
      <c r="C29" s="57">
        <f t="shared" si="8"/>
        <v>18837</v>
      </c>
      <c r="D29" s="58">
        <f t="shared" si="8"/>
        <v>18831</v>
      </c>
      <c r="E29" s="57">
        <f t="shared" si="8"/>
        <v>6611</v>
      </c>
      <c r="F29" s="57">
        <f t="shared" si="8"/>
        <v>23</v>
      </c>
      <c r="G29" s="57">
        <f t="shared" si="8"/>
        <v>1436</v>
      </c>
      <c r="H29" s="57">
        <f t="shared" si="8"/>
        <v>185</v>
      </c>
      <c r="I29" s="57">
        <f t="shared" si="8"/>
        <v>2022</v>
      </c>
      <c r="J29" s="57">
        <f t="shared" si="8"/>
        <v>7</v>
      </c>
      <c r="K29" s="57">
        <f t="shared" si="8"/>
        <v>0</v>
      </c>
      <c r="L29" s="57">
        <f t="shared" si="8"/>
        <v>9</v>
      </c>
      <c r="M29" s="57">
        <v>0</v>
      </c>
      <c r="N29" s="59">
        <f t="shared" si="3"/>
        <v>64.68527866488103</v>
      </c>
      <c r="O29" s="60">
        <f t="shared" si="1"/>
        <v>4.9620548744892</v>
      </c>
    </row>
    <row r="30" spans="1:15" s="24" customFormat="1" ht="13.5" customHeight="1">
      <c r="A30" s="45" t="s">
        <v>9</v>
      </c>
      <c r="B30" s="57">
        <v>16119</v>
      </c>
      <c r="C30" s="57">
        <v>10032</v>
      </c>
      <c r="D30" s="58">
        <v>10030</v>
      </c>
      <c r="E30" s="57">
        <v>4257</v>
      </c>
      <c r="F30" s="57">
        <v>20</v>
      </c>
      <c r="G30" s="57">
        <v>820</v>
      </c>
      <c r="H30" s="57">
        <v>79</v>
      </c>
      <c r="I30" s="57">
        <v>906</v>
      </c>
      <c r="J30" s="57">
        <v>5</v>
      </c>
      <c r="K30" s="57">
        <v>0</v>
      </c>
      <c r="L30" s="57">
        <v>0</v>
      </c>
      <c r="M30" s="57">
        <v>0</v>
      </c>
      <c r="N30" s="59">
        <f t="shared" si="3"/>
        <v>62.237111483342645</v>
      </c>
      <c r="O30" s="60">
        <f t="shared" si="1"/>
        <v>5.08716421614244</v>
      </c>
    </row>
    <row r="31" spans="1:15" s="24" customFormat="1" ht="13.5" customHeight="1">
      <c r="A31" s="45" t="s">
        <v>10</v>
      </c>
      <c r="B31" s="57">
        <v>13002</v>
      </c>
      <c r="C31" s="57">
        <v>8805</v>
      </c>
      <c r="D31" s="58">
        <v>8801</v>
      </c>
      <c r="E31" s="57">
        <v>2354</v>
      </c>
      <c r="F31" s="57">
        <v>3</v>
      </c>
      <c r="G31" s="57">
        <v>616</v>
      </c>
      <c r="H31" s="57">
        <v>106</v>
      </c>
      <c r="I31" s="57">
        <v>1116</v>
      </c>
      <c r="J31" s="57">
        <v>2</v>
      </c>
      <c r="K31" s="57">
        <v>0</v>
      </c>
      <c r="L31" s="57">
        <v>9</v>
      </c>
      <c r="M31" s="57">
        <v>0</v>
      </c>
      <c r="N31" s="59">
        <f t="shared" si="3"/>
        <v>67.72035071527456</v>
      </c>
      <c r="O31" s="60">
        <f t="shared" si="1"/>
        <v>4.8069527764959235</v>
      </c>
    </row>
    <row r="32" spans="1:15" s="24" customFormat="1" ht="11.25" customHeight="1">
      <c r="A32" s="46"/>
      <c r="B32" s="14"/>
      <c r="C32" s="14"/>
      <c r="D32" s="58"/>
      <c r="E32" s="14"/>
      <c r="F32" s="14"/>
      <c r="G32" s="14"/>
      <c r="H32" s="14"/>
      <c r="I32" s="14"/>
      <c r="J32" s="14"/>
      <c r="K32" s="14"/>
      <c r="L32" s="14"/>
      <c r="M32" s="14"/>
      <c r="N32" s="15"/>
      <c r="O32" s="65"/>
    </row>
    <row r="33" spans="1:15" s="1" customFormat="1" ht="15" customHeight="1">
      <c r="A33" s="7" t="s">
        <v>15</v>
      </c>
      <c r="B33" s="61">
        <f aca="true" t="shared" si="9" ref="B33:L33">B34+B35</f>
        <v>1783</v>
      </c>
      <c r="C33" s="61">
        <f t="shared" si="9"/>
        <v>169</v>
      </c>
      <c r="D33" s="64">
        <f t="shared" si="9"/>
        <v>156</v>
      </c>
      <c r="E33" s="61">
        <f t="shared" si="9"/>
        <v>138</v>
      </c>
      <c r="F33" s="61">
        <f t="shared" si="9"/>
        <v>7</v>
      </c>
      <c r="G33" s="61">
        <f t="shared" si="9"/>
        <v>386</v>
      </c>
      <c r="H33" s="61">
        <f t="shared" si="9"/>
        <v>510</v>
      </c>
      <c r="I33" s="61">
        <f t="shared" si="9"/>
        <v>573</v>
      </c>
      <c r="J33" s="61">
        <f t="shared" si="9"/>
        <v>0</v>
      </c>
      <c r="K33" s="61">
        <f t="shared" si="9"/>
        <v>6</v>
      </c>
      <c r="L33" s="61">
        <f t="shared" si="9"/>
        <v>0</v>
      </c>
      <c r="M33" s="61">
        <v>0</v>
      </c>
      <c r="N33" s="9">
        <f aca="true" t="shared" si="10" ref="N33:N38">C33/B33*100</f>
        <v>9.478407178911946</v>
      </c>
      <c r="O33" s="65">
        <f t="shared" si="1"/>
        <v>21.985417835109367</v>
      </c>
    </row>
    <row r="34" spans="1:15" s="24" customFormat="1" ht="13.5" customHeight="1">
      <c r="A34" s="45" t="s">
        <v>9</v>
      </c>
      <c r="B34" s="57">
        <f>B37+B40</f>
        <v>1129</v>
      </c>
      <c r="C34" s="57">
        <f aca="true" t="shared" si="11" ref="C34:M34">C37+C40</f>
        <v>80</v>
      </c>
      <c r="D34" s="58">
        <f t="shared" si="11"/>
        <v>75</v>
      </c>
      <c r="E34" s="57">
        <f t="shared" si="11"/>
        <v>85</v>
      </c>
      <c r="F34" s="57">
        <f t="shared" si="11"/>
        <v>5</v>
      </c>
      <c r="G34" s="57">
        <f t="shared" si="11"/>
        <v>283</v>
      </c>
      <c r="H34" s="57">
        <f t="shared" si="11"/>
        <v>328</v>
      </c>
      <c r="I34" s="57">
        <f t="shared" si="11"/>
        <v>348</v>
      </c>
      <c r="J34" s="57">
        <f t="shared" si="11"/>
        <v>0</v>
      </c>
      <c r="K34" s="57">
        <f t="shared" si="11"/>
        <v>4</v>
      </c>
      <c r="L34" s="57">
        <f t="shared" si="11"/>
        <v>0</v>
      </c>
      <c r="M34" s="57">
        <f t="shared" si="11"/>
        <v>0</v>
      </c>
      <c r="N34" s="15">
        <f t="shared" si="10"/>
        <v>7.0859167404783</v>
      </c>
      <c r="O34" s="60">
        <f t="shared" si="1"/>
        <v>25.4207263064659</v>
      </c>
    </row>
    <row r="35" spans="1:15" s="24" customFormat="1" ht="13.5" customHeight="1">
      <c r="A35" s="45" t="s">
        <v>10</v>
      </c>
      <c r="B35" s="57">
        <f>B38+B41</f>
        <v>654</v>
      </c>
      <c r="C35" s="57">
        <f aca="true" t="shared" si="12" ref="C35:M35">C38+C41</f>
        <v>89</v>
      </c>
      <c r="D35" s="58">
        <f t="shared" si="12"/>
        <v>81</v>
      </c>
      <c r="E35" s="57">
        <f t="shared" si="12"/>
        <v>53</v>
      </c>
      <c r="F35" s="57">
        <f t="shared" si="12"/>
        <v>2</v>
      </c>
      <c r="G35" s="57">
        <f t="shared" si="12"/>
        <v>103</v>
      </c>
      <c r="H35" s="57">
        <f t="shared" si="12"/>
        <v>182</v>
      </c>
      <c r="I35" s="57">
        <f t="shared" si="12"/>
        <v>225</v>
      </c>
      <c r="J35" s="57">
        <f t="shared" si="12"/>
        <v>0</v>
      </c>
      <c r="K35" s="57">
        <f t="shared" si="12"/>
        <v>2</v>
      </c>
      <c r="L35" s="57">
        <f t="shared" si="12"/>
        <v>0</v>
      </c>
      <c r="M35" s="57">
        <f t="shared" si="12"/>
        <v>0</v>
      </c>
      <c r="N35" s="15">
        <f t="shared" si="10"/>
        <v>13.608562691131498</v>
      </c>
      <c r="O35" s="60">
        <f t="shared" si="1"/>
        <v>16.055045871559635</v>
      </c>
    </row>
    <row r="36" spans="1:15" s="24" customFormat="1" ht="15" customHeight="1">
      <c r="A36" s="45" t="s">
        <v>13</v>
      </c>
      <c r="B36" s="57">
        <f aca="true" t="shared" si="13" ref="B36:L36">B37+B38</f>
        <v>1783</v>
      </c>
      <c r="C36" s="57">
        <f t="shared" si="13"/>
        <v>169</v>
      </c>
      <c r="D36" s="58">
        <f t="shared" si="13"/>
        <v>156</v>
      </c>
      <c r="E36" s="57">
        <f t="shared" si="13"/>
        <v>138</v>
      </c>
      <c r="F36" s="57">
        <f t="shared" si="13"/>
        <v>7</v>
      </c>
      <c r="G36" s="57">
        <f t="shared" si="13"/>
        <v>386</v>
      </c>
      <c r="H36" s="57">
        <f t="shared" si="13"/>
        <v>510</v>
      </c>
      <c r="I36" s="57">
        <f t="shared" si="13"/>
        <v>573</v>
      </c>
      <c r="J36" s="57">
        <f t="shared" si="13"/>
        <v>0</v>
      </c>
      <c r="K36" s="57">
        <f t="shared" si="13"/>
        <v>6</v>
      </c>
      <c r="L36" s="57">
        <f t="shared" si="13"/>
        <v>0</v>
      </c>
      <c r="M36" s="57">
        <v>0</v>
      </c>
      <c r="N36" s="15">
        <f t="shared" si="10"/>
        <v>9.478407178911946</v>
      </c>
      <c r="O36" s="60">
        <f t="shared" si="1"/>
        <v>21.985417835109367</v>
      </c>
    </row>
    <row r="37" spans="1:15" s="24" customFormat="1" ht="13.5" customHeight="1">
      <c r="A37" s="45" t="s">
        <v>9</v>
      </c>
      <c r="B37" s="57">
        <v>1129</v>
      </c>
      <c r="C37" s="57">
        <v>80</v>
      </c>
      <c r="D37" s="58">
        <v>75</v>
      </c>
      <c r="E37" s="57">
        <v>85</v>
      </c>
      <c r="F37" s="57">
        <v>5</v>
      </c>
      <c r="G37" s="57">
        <v>283</v>
      </c>
      <c r="H37" s="57">
        <v>328</v>
      </c>
      <c r="I37" s="57">
        <v>348</v>
      </c>
      <c r="J37" s="57">
        <v>0</v>
      </c>
      <c r="K37" s="57">
        <v>4</v>
      </c>
      <c r="L37" s="57">
        <v>0</v>
      </c>
      <c r="M37" s="57">
        <v>0</v>
      </c>
      <c r="N37" s="15">
        <f t="shared" si="10"/>
        <v>7.0859167404783</v>
      </c>
      <c r="O37" s="60">
        <f t="shared" si="1"/>
        <v>25.4207263064659</v>
      </c>
    </row>
    <row r="38" spans="1:15" s="24" customFormat="1" ht="13.5" customHeight="1">
      <c r="A38" s="45" t="s">
        <v>10</v>
      </c>
      <c r="B38" s="57">
        <v>654</v>
      </c>
      <c r="C38" s="57">
        <v>89</v>
      </c>
      <c r="D38" s="58">
        <v>81</v>
      </c>
      <c r="E38" s="57">
        <v>53</v>
      </c>
      <c r="F38" s="57">
        <v>2</v>
      </c>
      <c r="G38" s="57">
        <v>103</v>
      </c>
      <c r="H38" s="57">
        <v>182</v>
      </c>
      <c r="I38" s="57">
        <v>225</v>
      </c>
      <c r="J38" s="57">
        <v>0</v>
      </c>
      <c r="K38" s="57">
        <v>2</v>
      </c>
      <c r="L38" s="57">
        <v>0</v>
      </c>
      <c r="M38" s="57">
        <v>0</v>
      </c>
      <c r="N38" s="15">
        <f t="shared" si="10"/>
        <v>13.608562691131498</v>
      </c>
      <c r="O38" s="60">
        <f t="shared" si="1"/>
        <v>16.055045871559635</v>
      </c>
    </row>
    <row r="39" spans="1:15" s="24" customFormat="1" ht="15" customHeight="1">
      <c r="A39" s="45" t="s">
        <v>14</v>
      </c>
      <c r="B39" s="57">
        <f aca="true" t="shared" si="14" ref="B39:K39">B40+B41</f>
        <v>0</v>
      </c>
      <c r="C39" s="57">
        <f t="shared" si="14"/>
        <v>0</v>
      </c>
      <c r="D39" s="58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/>
      <c r="I39" s="57">
        <f t="shared" si="14"/>
        <v>0</v>
      </c>
      <c r="J39" s="57">
        <f t="shared" si="14"/>
        <v>0</v>
      </c>
      <c r="K39" s="57">
        <f t="shared" si="14"/>
        <v>0</v>
      </c>
      <c r="L39" s="57">
        <v>0</v>
      </c>
      <c r="M39" s="57">
        <v>0</v>
      </c>
      <c r="N39" s="15">
        <v>0</v>
      </c>
      <c r="O39" s="65">
        <v>0</v>
      </c>
    </row>
    <row r="40" spans="1:15" s="24" customFormat="1" ht="13.5" customHeight="1">
      <c r="A40" s="45" t="s">
        <v>9</v>
      </c>
      <c r="B40" s="57">
        <v>0</v>
      </c>
      <c r="C40" s="57">
        <v>0</v>
      </c>
      <c r="D40" s="58">
        <v>0</v>
      </c>
      <c r="E40" s="57">
        <v>0</v>
      </c>
      <c r="F40" s="57">
        <v>0</v>
      </c>
      <c r="G40" s="57">
        <v>0</v>
      </c>
      <c r="H40" s="57"/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15">
        <v>0</v>
      </c>
      <c r="O40" s="65">
        <v>0</v>
      </c>
    </row>
    <row r="41" spans="1:15" s="24" customFormat="1" ht="13.5" customHeight="1">
      <c r="A41" s="45" t="s">
        <v>10</v>
      </c>
      <c r="B41" s="57">
        <v>0</v>
      </c>
      <c r="C41" s="57">
        <v>0</v>
      </c>
      <c r="D41" s="58">
        <v>0</v>
      </c>
      <c r="E41" s="57">
        <v>0</v>
      </c>
      <c r="F41" s="57">
        <v>0</v>
      </c>
      <c r="G41" s="57">
        <v>0</v>
      </c>
      <c r="H41" s="57"/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15">
        <v>0</v>
      </c>
      <c r="O41" s="65">
        <v>0</v>
      </c>
    </row>
    <row r="42" spans="1:15" s="24" customFormat="1" ht="11.25" customHeight="1">
      <c r="A42" s="45"/>
      <c r="B42" s="57"/>
      <c r="C42" s="57"/>
      <c r="D42" s="58"/>
      <c r="E42" s="57"/>
      <c r="F42" s="57"/>
      <c r="G42" s="57"/>
      <c r="H42" s="57"/>
      <c r="I42" s="57"/>
      <c r="J42" s="57"/>
      <c r="K42" s="57"/>
      <c r="L42" s="57"/>
      <c r="M42" s="57"/>
      <c r="N42" s="15"/>
      <c r="O42" s="65"/>
    </row>
    <row r="43" spans="1:15" s="1" customFormat="1" ht="15" customHeight="1">
      <c r="A43" s="5" t="s">
        <v>16</v>
      </c>
      <c r="B43" s="61"/>
      <c r="C43" s="61"/>
      <c r="D43" s="64"/>
      <c r="E43" s="61"/>
      <c r="F43" s="61"/>
      <c r="G43" s="61"/>
      <c r="H43" s="61"/>
      <c r="I43" s="61"/>
      <c r="J43" s="61"/>
      <c r="K43" s="61"/>
      <c r="L43" s="61"/>
      <c r="M43" s="61"/>
      <c r="N43" s="15"/>
      <c r="O43" s="65"/>
    </row>
    <row r="44" spans="1:15" s="24" customFormat="1" ht="15" customHeight="1">
      <c r="A44" s="45" t="s">
        <v>17</v>
      </c>
      <c r="B44" s="57">
        <f>B45+B46</f>
        <v>62383</v>
      </c>
      <c r="C44" s="57">
        <f aca="true" t="shared" si="15" ref="C44:L44">C45+C46</f>
        <v>32706</v>
      </c>
      <c r="D44" s="58">
        <f>D45+D46</f>
        <v>32678</v>
      </c>
      <c r="E44" s="57">
        <f t="shared" si="15"/>
        <v>17014</v>
      </c>
      <c r="F44" s="57">
        <f t="shared" si="15"/>
        <v>122</v>
      </c>
      <c r="G44" s="57">
        <f t="shared" si="15"/>
        <v>4281</v>
      </c>
      <c r="H44" s="57">
        <f t="shared" si="15"/>
        <v>2409</v>
      </c>
      <c r="I44" s="57">
        <f t="shared" si="15"/>
        <v>5826</v>
      </c>
      <c r="J44" s="57">
        <f t="shared" si="15"/>
        <v>25</v>
      </c>
      <c r="K44" s="57">
        <f t="shared" si="15"/>
        <v>6</v>
      </c>
      <c r="L44" s="57">
        <f t="shared" si="15"/>
        <v>25</v>
      </c>
      <c r="M44" s="57">
        <v>0</v>
      </c>
      <c r="N44" s="15">
        <f>C44/B44*100</f>
        <v>52.42774473814982</v>
      </c>
      <c r="O44" s="60">
        <f aca="true" t="shared" si="16" ref="O44:O67">(G44+K44+L44+M44)/B44*100</f>
        <v>6.912139525191158</v>
      </c>
    </row>
    <row r="45" spans="1:15" s="24" customFormat="1" ht="13.5" customHeight="1">
      <c r="A45" s="45" t="s">
        <v>9</v>
      </c>
      <c r="B45" s="57">
        <v>31388</v>
      </c>
      <c r="C45" s="57">
        <v>15926</v>
      </c>
      <c r="D45" s="58">
        <v>15914</v>
      </c>
      <c r="E45" s="57">
        <v>9324</v>
      </c>
      <c r="F45" s="57">
        <v>113</v>
      </c>
      <c r="G45" s="57">
        <v>2280</v>
      </c>
      <c r="H45" s="57">
        <v>872</v>
      </c>
      <c r="I45" s="57">
        <v>2857</v>
      </c>
      <c r="J45" s="57">
        <v>16</v>
      </c>
      <c r="K45" s="57">
        <v>3</v>
      </c>
      <c r="L45" s="63">
        <v>1</v>
      </c>
      <c r="M45" s="63">
        <v>0</v>
      </c>
      <c r="N45" s="15">
        <f aca="true" t="shared" si="17" ref="N45:N67">C45/B45*100</f>
        <v>50.739135975532044</v>
      </c>
      <c r="O45" s="60">
        <f t="shared" si="16"/>
        <v>7.276666241875876</v>
      </c>
    </row>
    <row r="46" spans="1:15" s="24" customFormat="1" ht="13.5" customHeight="1">
      <c r="A46" s="45" t="s">
        <v>10</v>
      </c>
      <c r="B46" s="57">
        <v>30995</v>
      </c>
      <c r="C46" s="57">
        <v>16780</v>
      </c>
      <c r="D46" s="58">
        <v>16764</v>
      </c>
      <c r="E46" s="57">
        <v>7690</v>
      </c>
      <c r="F46" s="57">
        <v>9</v>
      </c>
      <c r="G46" s="57">
        <v>2001</v>
      </c>
      <c r="H46" s="57">
        <v>1537</v>
      </c>
      <c r="I46" s="57">
        <v>2969</v>
      </c>
      <c r="J46" s="57">
        <v>9</v>
      </c>
      <c r="K46" s="57">
        <v>3</v>
      </c>
      <c r="L46" s="63">
        <v>24</v>
      </c>
      <c r="M46" s="63">
        <v>0</v>
      </c>
      <c r="N46" s="15">
        <f t="shared" si="17"/>
        <v>54.13776415550895</v>
      </c>
      <c r="O46" s="60">
        <f t="shared" si="16"/>
        <v>6.542990804968543</v>
      </c>
    </row>
    <row r="47" spans="1:15" s="24" customFormat="1" ht="15" customHeight="1">
      <c r="A47" s="45" t="s">
        <v>32</v>
      </c>
      <c r="B47" s="57">
        <f aca="true" t="shared" si="18" ref="B47:K47">B48+B49</f>
        <v>459</v>
      </c>
      <c r="C47" s="57">
        <f t="shared" si="18"/>
        <v>91</v>
      </c>
      <c r="D47" s="58">
        <f t="shared" si="18"/>
        <v>90</v>
      </c>
      <c r="E47" s="57">
        <f t="shared" si="18"/>
        <v>107</v>
      </c>
      <c r="F47" s="57">
        <f t="shared" si="18"/>
        <v>12</v>
      </c>
      <c r="G47" s="57">
        <f t="shared" si="18"/>
        <v>157</v>
      </c>
      <c r="H47" s="57">
        <f t="shared" si="18"/>
        <v>40</v>
      </c>
      <c r="I47" s="57">
        <f t="shared" si="18"/>
        <v>52</v>
      </c>
      <c r="J47" s="57">
        <f t="shared" si="18"/>
        <v>0</v>
      </c>
      <c r="K47" s="57">
        <f t="shared" si="18"/>
        <v>0</v>
      </c>
      <c r="L47" s="57">
        <v>0</v>
      </c>
      <c r="M47" s="57">
        <v>0</v>
      </c>
      <c r="N47" s="15">
        <f t="shared" si="17"/>
        <v>19.825708061002178</v>
      </c>
      <c r="O47" s="60">
        <f t="shared" si="16"/>
        <v>34.20479302832244</v>
      </c>
    </row>
    <row r="48" spans="1:15" s="24" customFormat="1" ht="13.5" customHeight="1">
      <c r="A48" s="18" t="s">
        <v>9</v>
      </c>
      <c r="B48" s="57">
        <v>223</v>
      </c>
      <c r="C48" s="57">
        <v>40</v>
      </c>
      <c r="D48" s="58">
        <v>40</v>
      </c>
      <c r="E48" s="57">
        <v>54</v>
      </c>
      <c r="F48" s="57">
        <v>8</v>
      </c>
      <c r="G48" s="57">
        <v>82</v>
      </c>
      <c r="H48" s="57">
        <v>13</v>
      </c>
      <c r="I48" s="57">
        <v>26</v>
      </c>
      <c r="J48" s="57">
        <v>0</v>
      </c>
      <c r="K48" s="57">
        <v>0</v>
      </c>
      <c r="L48" s="57">
        <v>0</v>
      </c>
      <c r="M48" s="57">
        <v>0</v>
      </c>
      <c r="N48" s="15">
        <f t="shared" si="17"/>
        <v>17.937219730941703</v>
      </c>
      <c r="O48" s="60">
        <f t="shared" si="16"/>
        <v>36.771300448430495</v>
      </c>
    </row>
    <row r="49" spans="1:15" s="24" customFormat="1" ht="13.5" customHeight="1">
      <c r="A49" s="19" t="s">
        <v>10</v>
      </c>
      <c r="B49" s="67">
        <v>236</v>
      </c>
      <c r="C49" s="68">
        <v>51</v>
      </c>
      <c r="D49" s="69">
        <v>50</v>
      </c>
      <c r="E49" s="68">
        <v>53</v>
      </c>
      <c r="F49" s="68">
        <v>4</v>
      </c>
      <c r="G49" s="68">
        <v>75</v>
      </c>
      <c r="H49" s="68">
        <v>27</v>
      </c>
      <c r="I49" s="68">
        <v>26</v>
      </c>
      <c r="J49" s="68">
        <v>0</v>
      </c>
      <c r="K49" s="68">
        <v>0</v>
      </c>
      <c r="L49" s="68">
        <v>0</v>
      </c>
      <c r="M49" s="68">
        <v>0</v>
      </c>
      <c r="N49" s="15">
        <f t="shared" si="17"/>
        <v>21.610169491525426</v>
      </c>
      <c r="O49" s="60">
        <f t="shared" si="16"/>
        <v>31.779661016949152</v>
      </c>
    </row>
    <row r="50" spans="1:15" s="24" customFormat="1" ht="15" customHeight="1">
      <c r="A50" s="45" t="s">
        <v>33</v>
      </c>
      <c r="B50" s="57">
        <f aca="true" t="shared" si="19" ref="B50:L50">B51+B52</f>
        <v>5555</v>
      </c>
      <c r="C50" s="57">
        <f t="shared" si="19"/>
        <v>1106</v>
      </c>
      <c r="D50" s="58">
        <f t="shared" si="19"/>
        <v>1101</v>
      </c>
      <c r="E50" s="57">
        <f t="shared" si="19"/>
        <v>923</v>
      </c>
      <c r="F50" s="57">
        <f t="shared" si="19"/>
        <v>29</v>
      </c>
      <c r="G50" s="57">
        <f>G51+G52</f>
        <v>2691</v>
      </c>
      <c r="H50" s="57">
        <f>H51+H52</f>
        <v>277</v>
      </c>
      <c r="I50" s="57">
        <f t="shared" si="19"/>
        <v>529</v>
      </c>
      <c r="J50" s="57">
        <f t="shared" si="19"/>
        <v>0</v>
      </c>
      <c r="K50" s="57">
        <f t="shared" si="19"/>
        <v>15</v>
      </c>
      <c r="L50" s="57">
        <f t="shared" si="19"/>
        <v>3</v>
      </c>
      <c r="M50" s="57">
        <v>0</v>
      </c>
      <c r="N50" s="15">
        <f t="shared" si="17"/>
        <v>19.90999099909991</v>
      </c>
      <c r="O50" s="60">
        <f t="shared" si="16"/>
        <v>48.76687668766876</v>
      </c>
    </row>
    <row r="51" spans="1:15" s="24" customFormat="1" ht="13.5" customHeight="1">
      <c r="A51" s="18" t="s">
        <v>9</v>
      </c>
      <c r="B51" s="57">
        <v>4858</v>
      </c>
      <c r="C51" s="57">
        <v>936</v>
      </c>
      <c r="D51" s="58">
        <v>933</v>
      </c>
      <c r="E51" s="57">
        <v>707</v>
      </c>
      <c r="F51" s="57">
        <v>27</v>
      </c>
      <c r="G51" s="57">
        <v>2527</v>
      </c>
      <c r="H51" s="57">
        <v>223</v>
      </c>
      <c r="I51" s="57">
        <v>438</v>
      </c>
      <c r="J51" s="57">
        <v>0</v>
      </c>
      <c r="K51" s="57">
        <v>15</v>
      </c>
      <c r="L51" s="57">
        <v>0</v>
      </c>
      <c r="M51" s="57">
        <v>0</v>
      </c>
      <c r="N51" s="15">
        <f t="shared" si="17"/>
        <v>19.267188143268836</v>
      </c>
      <c r="O51" s="60">
        <f t="shared" si="16"/>
        <v>52.32606010703993</v>
      </c>
    </row>
    <row r="52" spans="1:15" s="24" customFormat="1" ht="13.5" customHeight="1">
      <c r="A52" s="18" t="s">
        <v>10</v>
      </c>
      <c r="B52" s="57">
        <v>697</v>
      </c>
      <c r="C52" s="57">
        <v>170</v>
      </c>
      <c r="D52" s="58">
        <v>168</v>
      </c>
      <c r="E52" s="57">
        <v>216</v>
      </c>
      <c r="F52" s="57">
        <v>2</v>
      </c>
      <c r="G52" s="57">
        <v>164</v>
      </c>
      <c r="H52" s="57">
        <v>54</v>
      </c>
      <c r="I52" s="57">
        <v>91</v>
      </c>
      <c r="J52" s="57">
        <v>0</v>
      </c>
      <c r="K52" s="57">
        <v>0</v>
      </c>
      <c r="L52" s="57">
        <v>3</v>
      </c>
      <c r="M52" s="57">
        <v>0</v>
      </c>
      <c r="N52" s="15">
        <f t="shared" si="17"/>
        <v>24.390243902439025</v>
      </c>
      <c r="O52" s="60">
        <f t="shared" si="16"/>
        <v>23.959827833572454</v>
      </c>
    </row>
    <row r="53" spans="1:15" s="24" customFormat="1" ht="15" customHeight="1">
      <c r="A53" s="45" t="s">
        <v>34</v>
      </c>
      <c r="B53" s="57">
        <f aca="true" t="shared" si="20" ref="B53:L53">B54+B55</f>
        <v>2552</v>
      </c>
      <c r="C53" s="57">
        <f t="shared" si="20"/>
        <v>523</v>
      </c>
      <c r="D53" s="58">
        <f t="shared" si="20"/>
        <v>520</v>
      </c>
      <c r="E53" s="57">
        <f t="shared" si="20"/>
        <v>553</v>
      </c>
      <c r="F53" s="57">
        <f t="shared" si="20"/>
        <v>2</v>
      </c>
      <c r="G53" s="57">
        <f t="shared" si="20"/>
        <v>1033</v>
      </c>
      <c r="H53" s="57">
        <f t="shared" si="20"/>
        <v>122</v>
      </c>
      <c r="I53" s="57">
        <f>SUM(I54:I55)</f>
        <v>319</v>
      </c>
      <c r="J53" s="57">
        <f t="shared" si="20"/>
        <v>0</v>
      </c>
      <c r="K53" s="57">
        <f t="shared" si="20"/>
        <v>0</v>
      </c>
      <c r="L53" s="57">
        <f t="shared" si="20"/>
        <v>7</v>
      </c>
      <c r="M53" s="57">
        <v>0</v>
      </c>
      <c r="N53" s="15">
        <f t="shared" si="17"/>
        <v>20.49373040752351</v>
      </c>
      <c r="O53" s="60">
        <f t="shared" si="16"/>
        <v>40.75235109717868</v>
      </c>
    </row>
    <row r="54" spans="1:15" s="24" customFormat="1" ht="13.5" customHeight="1">
      <c r="A54" s="18" t="s">
        <v>35</v>
      </c>
      <c r="B54" s="57">
        <v>466</v>
      </c>
      <c r="C54" s="57">
        <v>146</v>
      </c>
      <c r="D54" s="58">
        <v>145</v>
      </c>
      <c r="E54" s="57">
        <v>101</v>
      </c>
      <c r="F54" s="57">
        <v>1</v>
      </c>
      <c r="G54" s="57">
        <v>145</v>
      </c>
      <c r="H54" s="57">
        <v>35</v>
      </c>
      <c r="I54" s="57">
        <v>38</v>
      </c>
      <c r="J54" s="57">
        <v>0</v>
      </c>
      <c r="K54" s="57">
        <v>0</v>
      </c>
      <c r="L54" s="57">
        <v>0</v>
      </c>
      <c r="M54" s="57">
        <v>0</v>
      </c>
      <c r="N54" s="15">
        <f t="shared" si="17"/>
        <v>31.330472103004293</v>
      </c>
      <c r="O54" s="60">
        <f t="shared" si="16"/>
        <v>31.115879828326182</v>
      </c>
    </row>
    <row r="55" spans="1:15" s="24" customFormat="1" ht="13.5" customHeight="1">
      <c r="A55" s="18" t="s">
        <v>10</v>
      </c>
      <c r="B55" s="57">
        <v>2086</v>
      </c>
      <c r="C55" s="57">
        <v>377</v>
      </c>
      <c r="D55" s="58">
        <v>375</v>
      </c>
      <c r="E55" s="57">
        <v>452</v>
      </c>
      <c r="F55" s="57">
        <v>1</v>
      </c>
      <c r="G55" s="57">
        <v>888</v>
      </c>
      <c r="H55" s="57">
        <v>87</v>
      </c>
      <c r="I55" s="57">
        <v>281</v>
      </c>
      <c r="J55" s="57">
        <v>0</v>
      </c>
      <c r="K55" s="57">
        <v>0</v>
      </c>
      <c r="L55" s="57">
        <v>7</v>
      </c>
      <c r="M55" s="57">
        <v>0</v>
      </c>
      <c r="N55" s="15">
        <f t="shared" si="17"/>
        <v>18.072866730584852</v>
      </c>
      <c r="O55" s="60">
        <f t="shared" si="16"/>
        <v>42.90508149568552</v>
      </c>
    </row>
    <row r="56" spans="1:15" s="24" customFormat="1" ht="15" customHeight="1">
      <c r="A56" s="45" t="s">
        <v>36</v>
      </c>
      <c r="B56" s="57">
        <f aca="true" t="shared" si="21" ref="B56:K56">B57+B58</f>
        <v>41</v>
      </c>
      <c r="C56" s="57">
        <f t="shared" si="21"/>
        <v>4</v>
      </c>
      <c r="D56" s="58">
        <v>4</v>
      </c>
      <c r="E56" s="57">
        <f t="shared" si="21"/>
        <v>2</v>
      </c>
      <c r="F56" s="57">
        <f t="shared" si="21"/>
        <v>0</v>
      </c>
      <c r="G56" s="57">
        <f t="shared" si="21"/>
        <v>15</v>
      </c>
      <c r="H56" s="57">
        <f t="shared" si="21"/>
        <v>2</v>
      </c>
      <c r="I56" s="57">
        <f t="shared" si="21"/>
        <v>18</v>
      </c>
      <c r="J56" s="57">
        <f t="shared" si="21"/>
        <v>0</v>
      </c>
      <c r="K56" s="57">
        <f t="shared" si="21"/>
        <v>0</v>
      </c>
      <c r="L56" s="57">
        <v>0</v>
      </c>
      <c r="M56" s="57">
        <v>0</v>
      </c>
      <c r="N56" s="15">
        <f t="shared" si="17"/>
        <v>9.75609756097561</v>
      </c>
      <c r="O56" s="60">
        <f t="shared" si="16"/>
        <v>36.58536585365854</v>
      </c>
    </row>
    <row r="57" spans="1:15" s="24" customFormat="1" ht="13.5" customHeight="1">
      <c r="A57" s="18" t="s">
        <v>35</v>
      </c>
      <c r="B57" s="57">
        <v>3</v>
      </c>
      <c r="C57" s="57">
        <v>0</v>
      </c>
      <c r="D57" s="58">
        <v>0</v>
      </c>
      <c r="E57" s="57">
        <v>0</v>
      </c>
      <c r="F57" s="57">
        <v>0</v>
      </c>
      <c r="G57" s="57">
        <v>2</v>
      </c>
      <c r="H57" s="57">
        <v>0</v>
      </c>
      <c r="I57" s="57">
        <v>1</v>
      </c>
      <c r="J57" s="57">
        <v>0</v>
      </c>
      <c r="K57" s="57">
        <v>0</v>
      </c>
      <c r="L57" s="57">
        <v>0</v>
      </c>
      <c r="M57" s="57">
        <v>0</v>
      </c>
      <c r="N57" s="15">
        <f t="shared" si="17"/>
        <v>0</v>
      </c>
      <c r="O57" s="60">
        <f t="shared" si="16"/>
        <v>66.66666666666666</v>
      </c>
    </row>
    <row r="58" spans="1:15" s="24" customFormat="1" ht="12.75" customHeight="1">
      <c r="A58" s="18" t="s">
        <v>10</v>
      </c>
      <c r="B58" s="57">
        <v>38</v>
      </c>
      <c r="C58" s="57">
        <v>4</v>
      </c>
      <c r="D58" s="58">
        <v>4</v>
      </c>
      <c r="E58" s="57">
        <v>2</v>
      </c>
      <c r="F58" s="57">
        <v>0</v>
      </c>
      <c r="G58" s="57">
        <v>13</v>
      </c>
      <c r="H58" s="57">
        <v>2</v>
      </c>
      <c r="I58" s="57">
        <v>17</v>
      </c>
      <c r="J58" s="57">
        <v>0</v>
      </c>
      <c r="K58" s="57">
        <v>0</v>
      </c>
      <c r="L58" s="57">
        <v>0</v>
      </c>
      <c r="M58" s="57">
        <v>0</v>
      </c>
      <c r="N58" s="15">
        <f t="shared" si="17"/>
        <v>10.526315789473683</v>
      </c>
      <c r="O58" s="60">
        <f t="shared" si="16"/>
        <v>34.21052631578947</v>
      </c>
    </row>
    <row r="59" spans="1:15" s="24" customFormat="1" ht="15" customHeight="1">
      <c r="A59" s="45" t="s">
        <v>37</v>
      </c>
      <c r="B59" s="57">
        <f aca="true" t="shared" si="22" ref="B59:K59">B60+B61</f>
        <v>114</v>
      </c>
      <c r="C59" s="57">
        <f t="shared" si="22"/>
        <v>36</v>
      </c>
      <c r="D59" s="58">
        <f t="shared" si="22"/>
        <v>36</v>
      </c>
      <c r="E59" s="57">
        <f t="shared" si="22"/>
        <v>65</v>
      </c>
      <c r="F59" s="57">
        <f t="shared" si="22"/>
        <v>0</v>
      </c>
      <c r="G59" s="57">
        <f t="shared" si="22"/>
        <v>4</v>
      </c>
      <c r="H59" s="57">
        <f t="shared" si="22"/>
        <v>0</v>
      </c>
      <c r="I59" s="57">
        <f t="shared" si="22"/>
        <v>9</v>
      </c>
      <c r="J59" s="57">
        <f t="shared" si="22"/>
        <v>0</v>
      </c>
      <c r="K59" s="57">
        <f t="shared" si="22"/>
        <v>0</v>
      </c>
      <c r="L59" s="57">
        <v>0</v>
      </c>
      <c r="M59" s="57">
        <v>0</v>
      </c>
      <c r="N59" s="15">
        <f t="shared" si="17"/>
        <v>31.57894736842105</v>
      </c>
      <c r="O59" s="60">
        <f t="shared" si="16"/>
        <v>3.508771929824561</v>
      </c>
    </row>
    <row r="60" spans="1:15" s="24" customFormat="1" ht="13.5" customHeight="1">
      <c r="A60" s="18" t="s">
        <v>9</v>
      </c>
      <c r="B60" s="57">
        <v>0</v>
      </c>
      <c r="C60" s="57">
        <v>0</v>
      </c>
      <c r="D60" s="58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15">
        <v>0</v>
      </c>
      <c r="O60" s="60">
        <v>0</v>
      </c>
    </row>
    <row r="61" spans="1:15" s="24" customFormat="1" ht="13.5" customHeight="1">
      <c r="A61" s="18" t="s">
        <v>10</v>
      </c>
      <c r="B61" s="57">
        <v>114</v>
      </c>
      <c r="C61" s="57">
        <v>36</v>
      </c>
      <c r="D61" s="58">
        <v>36</v>
      </c>
      <c r="E61" s="57">
        <v>65</v>
      </c>
      <c r="F61" s="57">
        <v>0</v>
      </c>
      <c r="G61" s="57">
        <v>4</v>
      </c>
      <c r="H61" s="57">
        <v>0</v>
      </c>
      <c r="I61" s="57">
        <v>9</v>
      </c>
      <c r="J61" s="57">
        <v>0</v>
      </c>
      <c r="K61" s="57">
        <v>0</v>
      </c>
      <c r="L61" s="57">
        <v>0</v>
      </c>
      <c r="M61" s="57">
        <v>0</v>
      </c>
      <c r="N61" s="15">
        <f t="shared" si="17"/>
        <v>31.57894736842105</v>
      </c>
      <c r="O61" s="60">
        <f t="shared" si="16"/>
        <v>3.508771929824561</v>
      </c>
    </row>
    <row r="62" spans="1:15" s="24" customFormat="1" ht="15" customHeight="1">
      <c r="A62" s="45" t="s">
        <v>38</v>
      </c>
      <c r="B62" s="57">
        <f aca="true" t="shared" si="23" ref="B62:L62">B63+B64</f>
        <v>3721</v>
      </c>
      <c r="C62" s="57">
        <f t="shared" si="23"/>
        <v>2399</v>
      </c>
      <c r="D62" s="58">
        <f t="shared" si="23"/>
        <v>2399</v>
      </c>
      <c r="E62" s="57">
        <f t="shared" si="23"/>
        <v>929</v>
      </c>
      <c r="F62" s="57">
        <f t="shared" si="23"/>
        <v>6</v>
      </c>
      <c r="G62" s="57">
        <f t="shared" si="23"/>
        <v>122</v>
      </c>
      <c r="H62" s="57">
        <f t="shared" si="23"/>
        <v>30</v>
      </c>
      <c r="I62" s="57">
        <f t="shared" si="23"/>
        <v>234</v>
      </c>
      <c r="J62" s="57">
        <f t="shared" si="23"/>
        <v>1</v>
      </c>
      <c r="K62" s="57">
        <f t="shared" si="23"/>
        <v>1</v>
      </c>
      <c r="L62" s="57">
        <f t="shared" si="23"/>
        <v>0</v>
      </c>
      <c r="M62" s="57">
        <v>0</v>
      </c>
      <c r="N62" s="15">
        <f t="shared" si="17"/>
        <v>64.47191615157216</v>
      </c>
      <c r="O62" s="60">
        <f t="shared" si="16"/>
        <v>3.305563020693362</v>
      </c>
    </row>
    <row r="63" spans="1:15" s="24" customFormat="1" ht="13.5" customHeight="1">
      <c r="A63" s="18" t="s">
        <v>9</v>
      </c>
      <c r="B63" s="57">
        <v>1531</v>
      </c>
      <c r="C63" s="57">
        <v>861</v>
      </c>
      <c r="D63" s="58">
        <v>861</v>
      </c>
      <c r="E63" s="57">
        <v>529</v>
      </c>
      <c r="F63" s="57">
        <v>5</v>
      </c>
      <c r="G63" s="57">
        <v>46</v>
      </c>
      <c r="H63" s="57">
        <v>8</v>
      </c>
      <c r="I63" s="57">
        <v>81</v>
      </c>
      <c r="J63" s="57">
        <v>1</v>
      </c>
      <c r="K63" s="57">
        <v>1</v>
      </c>
      <c r="L63" s="57">
        <v>0</v>
      </c>
      <c r="M63" s="57">
        <v>0</v>
      </c>
      <c r="N63" s="15">
        <f t="shared" si="17"/>
        <v>56.23775310254735</v>
      </c>
      <c r="O63" s="60">
        <f t="shared" si="16"/>
        <v>3.069888961463096</v>
      </c>
    </row>
    <row r="64" spans="1:15" s="24" customFormat="1" ht="13.5" customHeight="1">
      <c r="A64" s="18" t="s">
        <v>10</v>
      </c>
      <c r="B64" s="57">
        <v>2190</v>
      </c>
      <c r="C64" s="57">
        <v>1538</v>
      </c>
      <c r="D64" s="58">
        <v>1538</v>
      </c>
      <c r="E64" s="57">
        <v>400</v>
      </c>
      <c r="F64" s="57">
        <v>1</v>
      </c>
      <c r="G64" s="57">
        <v>76</v>
      </c>
      <c r="H64" s="57">
        <v>22</v>
      </c>
      <c r="I64" s="57">
        <v>153</v>
      </c>
      <c r="J64" s="57">
        <v>0</v>
      </c>
      <c r="K64" s="57">
        <v>0</v>
      </c>
      <c r="L64" s="57">
        <v>0</v>
      </c>
      <c r="M64" s="57">
        <v>0</v>
      </c>
      <c r="N64" s="15">
        <f t="shared" si="17"/>
        <v>70.22831050228311</v>
      </c>
      <c r="O64" s="60">
        <f t="shared" si="16"/>
        <v>3.4703196347031966</v>
      </c>
    </row>
    <row r="65" spans="1:15" s="24" customFormat="1" ht="15" customHeight="1">
      <c r="A65" s="45" t="s">
        <v>39</v>
      </c>
      <c r="B65" s="57">
        <f aca="true" t="shared" si="24" ref="B65:L65">B66+B67</f>
        <v>1367</v>
      </c>
      <c r="C65" s="57">
        <f t="shared" si="24"/>
        <v>471</v>
      </c>
      <c r="D65" s="58">
        <v>471</v>
      </c>
      <c r="E65" s="57">
        <f t="shared" si="24"/>
        <v>426</v>
      </c>
      <c r="F65" s="57">
        <f t="shared" si="24"/>
        <v>3</v>
      </c>
      <c r="G65" s="57">
        <f t="shared" si="24"/>
        <v>248</v>
      </c>
      <c r="H65" s="57">
        <f t="shared" si="24"/>
        <v>95</v>
      </c>
      <c r="I65" s="57">
        <f t="shared" si="24"/>
        <v>124</v>
      </c>
      <c r="J65" s="57">
        <f t="shared" si="24"/>
        <v>0</v>
      </c>
      <c r="K65" s="57">
        <f t="shared" si="24"/>
        <v>0</v>
      </c>
      <c r="L65" s="57">
        <f t="shared" si="24"/>
        <v>0</v>
      </c>
      <c r="M65" s="57">
        <v>0</v>
      </c>
      <c r="N65" s="15">
        <f t="shared" si="17"/>
        <v>34.45501097293343</v>
      </c>
      <c r="O65" s="60">
        <f t="shared" si="16"/>
        <v>18.141916605705926</v>
      </c>
    </row>
    <row r="66" spans="1:15" s="24" customFormat="1" ht="13.5" customHeight="1">
      <c r="A66" s="45" t="s">
        <v>9</v>
      </c>
      <c r="B66" s="57">
        <v>386</v>
      </c>
      <c r="C66" s="57">
        <v>118</v>
      </c>
      <c r="D66" s="58">
        <v>118</v>
      </c>
      <c r="E66" s="57">
        <v>120</v>
      </c>
      <c r="F66" s="57">
        <v>1</v>
      </c>
      <c r="G66" s="57">
        <v>84</v>
      </c>
      <c r="H66" s="57">
        <v>15</v>
      </c>
      <c r="I66" s="57">
        <v>48</v>
      </c>
      <c r="J66" s="57">
        <v>0</v>
      </c>
      <c r="K66" s="57">
        <v>0</v>
      </c>
      <c r="L66" s="57">
        <v>0</v>
      </c>
      <c r="M66" s="57">
        <v>0</v>
      </c>
      <c r="N66" s="15">
        <f t="shared" si="17"/>
        <v>30.569948186528496</v>
      </c>
      <c r="O66" s="60">
        <f t="shared" si="16"/>
        <v>21.761658031088082</v>
      </c>
    </row>
    <row r="67" spans="1:15" s="24" customFormat="1" ht="13.5" customHeight="1">
      <c r="A67" s="45" t="s">
        <v>10</v>
      </c>
      <c r="B67" s="57">
        <v>981</v>
      </c>
      <c r="C67" s="57">
        <v>353</v>
      </c>
      <c r="D67" s="58">
        <v>353</v>
      </c>
      <c r="E67" s="57">
        <v>306</v>
      </c>
      <c r="F67" s="57">
        <v>2</v>
      </c>
      <c r="G67" s="57">
        <v>164</v>
      </c>
      <c r="H67" s="57">
        <v>80</v>
      </c>
      <c r="I67" s="57">
        <v>76</v>
      </c>
      <c r="J67" s="57">
        <v>0</v>
      </c>
      <c r="K67" s="57">
        <v>0</v>
      </c>
      <c r="L67" s="57">
        <v>0</v>
      </c>
      <c r="M67" s="57">
        <v>0</v>
      </c>
      <c r="N67" s="15">
        <f t="shared" si="17"/>
        <v>35.98369011213048</v>
      </c>
      <c r="O67" s="60">
        <f t="shared" si="16"/>
        <v>16.71763506625892</v>
      </c>
    </row>
    <row r="68" spans="1:15" s="24" customFormat="1" ht="11.25" customHeight="1">
      <c r="A68" s="46"/>
      <c r="B68" s="57"/>
      <c r="C68" s="57"/>
      <c r="D68" s="58"/>
      <c r="E68" s="57"/>
      <c r="F68" s="57"/>
      <c r="G68" s="57"/>
      <c r="H68" s="57"/>
      <c r="I68" s="57"/>
      <c r="J68" s="57"/>
      <c r="K68" s="57"/>
      <c r="L68" s="57"/>
      <c r="M68" s="57"/>
      <c r="N68" s="15"/>
      <c r="O68" s="60"/>
    </row>
    <row r="69" spans="1:15" s="1" customFormat="1" ht="15" customHeight="1">
      <c r="A69" s="8" t="s">
        <v>18</v>
      </c>
      <c r="B69" s="70"/>
      <c r="C69" s="61"/>
      <c r="D69" s="64"/>
      <c r="E69" s="61"/>
      <c r="F69" s="61"/>
      <c r="G69" s="61"/>
      <c r="H69" s="61"/>
      <c r="I69" s="61"/>
      <c r="J69" s="61"/>
      <c r="K69" s="61"/>
      <c r="L69" s="61"/>
      <c r="M69" s="61"/>
      <c r="N69" s="15"/>
      <c r="O69" s="60"/>
    </row>
    <row r="70" spans="1:15" s="24" customFormat="1" ht="15" customHeight="1">
      <c r="A70" s="43" t="s">
        <v>58</v>
      </c>
      <c r="B70" s="57">
        <v>7599</v>
      </c>
      <c r="C70" s="57">
        <v>855</v>
      </c>
      <c r="D70" s="58">
        <v>803</v>
      </c>
      <c r="E70" s="57">
        <v>1441</v>
      </c>
      <c r="F70" s="57">
        <v>17</v>
      </c>
      <c r="G70" s="57">
        <v>1377</v>
      </c>
      <c r="H70" s="57" t="s">
        <v>65</v>
      </c>
      <c r="I70" s="57">
        <v>3855</v>
      </c>
      <c r="J70" s="57">
        <v>54</v>
      </c>
      <c r="K70" s="57">
        <v>6</v>
      </c>
      <c r="L70" s="57">
        <v>6</v>
      </c>
      <c r="M70" s="57">
        <v>0</v>
      </c>
      <c r="N70" s="15">
        <f>C70/B70*100</f>
        <v>11.251480457954994</v>
      </c>
      <c r="O70" s="60">
        <v>18.278720884326884</v>
      </c>
    </row>
    <row r="71" spans="1:15" s="24" customFormat="1" ht="15" customHeight="1">
      <c r="A71" s="44" t="s">
        <v>52</v>
      </c>
      <c r="B71" s="57">
        <v>7690</v>
      </c>
      <c r="C71" s="57">
        <v>1101</v>
      </c>
      <c r="D71" s="58">
        <v>1045</v>
      </c>
      <c r="E71" s="57">
        <v>1736</v>
      </c>
      <c r="F71" s="57">
        <v>17</v>
      </c>
      <c r="G71" s="57">
        <v>1429</v>
      </c>
      <c r="H71" s="57" t="s">
        <v>65</v>
      </c>
      <c r="I71" s="57">
        <v>3384</v>
      </c>
      <c r="J71" s="57">
        <v>23</v>
      </c>
      <c r="K71" s="57">
        <v>6</v>
      </c>
      <c r="L71" s="57">
        <v>11</v>
      </c>
      <c r="M71" s="57">
        <v>0</v>
      </c>
      <c r="N71" s="15">
        <f>C71/B71*100</f>
        <v>14.317295188556567</v>
      </c>
      <c r="O71" s="60">
        <v>18.803641092327698</v>
      </c>
    </row>
    <row r="72" spans="1:15" s="24" customFormat="1" ht="15" customHeight="1">
      <c r="A72" s="44" t="s">
        <v>53</v>
      </c>
      <c r="B72" s="57">
        <v>9112</v>
      </c>
      <c r="C72" s="57">
        <v>943</v>
      </c>
      <c r="D72" s="58">
        <v>911</v>
      </c>
      <c r="E72" s="57">
        <v>1649</v>
      </c>
      <c r="F72" s="57">
        <v>23</v>
      </c>
      <c r="G72" s="57">
        <v>1229</v>
      </c>
      <c r="H72" s="57" t="s">
        <v>65</v>
      </c>
      <c r="I72" s="57">
        <v>5265</v>
      </c>
      <c r="J72" s="57">
        <v>3</v>
      </c>
      <c r="K72" s="57">
        <v>0</v>
      </c>
      <c r="L72" s="57">
        <v>9</v>
      </c>
      <c r="M72" s="57">
        <v>0</v>
      </c>
      <c r="N72" s="15">
        <f>C72/B72*100</f>
        <v>10.348990342405619</v>
      </c>
      <c r="O72" s="60">
        <v>13.58647936786655</v>
      </c>
    </row>
    <row r="73" spans="1:15" s="24" customFormat="1" ht="15" customHeight="1">
      <c r="A73" s="44" t="s">
        <v>59</v>
      </c>
      <c r="B73" s="57">
        <v>9196</v>
      </c>
      <c r="C73" s="57">
        <v>1062</v>
      </c>
      <c r="D73" s="58">
        <v>996</v>
      </c>
      <c r="E73" s="57">
        <v>1653</v>
      </c>
      <c r="F73" s="57">
        <v>20</v>
      </c>
      <c r="G73" s="57">
        <v>1130</v>
      </c>
      <c r="H73" s="57" t="s">
        <v>65</v>
      </c>
      <c r="I73" s="57">
        <v>2821</v>
      </c>
      <c r="J73" s="57">
        <v>2510</v>
      </c>
      <c r="K73" s="57">
        <v>1</v>
      </c>
      <c r="L73" s="57">
        <v>6</v>
      </c>
      <c r="M73" s="57">
        <v>1</v>
      </c>
      <c r="N73" s="15">
        <v>11.54849934754241</v>
      </c>
      <c r="O73" s="60">
        <v>12.374945628534146</v>
      </c>
    </row>
    <row r="74" spans="1:15" s="24" customFormat="1" ht="11.25" customHeight="1">
      <c r="A74" s="34"/>
      <c r="B74" s="57"/>
      <c r="C74" s="57"/>
      <c r="D74" s="58"/>
      <c r="E74" s="57"/>
      <c r="F74" s="57"/>
      <c r="G74" s="57"/>
      <c r="H74" s="57"/>
      <c r="I74" s="57"/>
      <c r="J74" s="57"/>
      <c r="K74" s="57"/>
      <c r="L74" s="57"/>
      <c r="M74" s="57"/>
      <c r="N74" s="15"/>
      <c r="O74" s="65"/>
    </row>
    <row r="75" spans="1:15" s="1" customFormat="1" ht="15" customHeight="1">
      <c r="A75" s="5" t="s">
        <v>60</v>
      </c>
      <c r="B75" s="61">
        <f>B76+B77</f>
        <v>9121</v>
      </c>
      <c r="C75" s="61">
        <f aca="true" t="shared" si="25" ref="C75:M75">C76+C77</f>
        <v>1077</v>
      </c>
      <c r="D75" s="58">
        <f t="shared" si="25"/>
        <v>1052</v>
      </c>
      <c r="E75" s="61">
        <f t="shared" si="25"/>
        <v>1827</v>
      </c>
      <c r="F75" s="61">
        <f t="shared" si="25"/>
        <v>27</v>
      </c>
      <c r="G75" s="61">
        <f t="shared" si="25"/>
        <v>958</v>
      </c>
      <c r="H75" s="61" t="s">
        <v>64</v>
      </c>
      <c r="I75" s="61">
        <f t="shared" si="25"/>
        <v>2777</v>
      </c>
      <c r="J75" s="61">
        <f t="shared" si="25"/>
        <v>2455</v>
      </c>
      <c r="K75" s="61">
        <f t="shared" si="25"/>
        <v>1</v>
      </c>
      <c r="L75" s="61">
        <f t="shared" si="25"/>
        <v>1</v>
      </c>
      <c r="M75" s="61">
        <f t="shared" si="25"/>
        <v>0</v>
      </c>
      <c r="N75" s="9">
        <f>C75/B75*100</f>
        <v>11.807915798706283</v>
      </c>
      <c r="O75" s="65">
        <f>(G75+K75+L75+M75)/B75*100</f>
        <v>10.525161714724263</v>
      </c>
    </row>
    <row r="76" spans="1:15" s="24" customFormat="1" ht="13.5" customHeight="1">
      <c r="A76" s="45" t="s">
        <v>9</v>
      </c>
      <c r="B76" s="57">
        <v>4755</v>
      </c>
      <c r="C76" s="57">
        <v>548</v>
      </c>
      <c r="D76" s="58">
        <v>541</v>
      </c>
      <c r="E76" s="57">
        <v>1055</v>
      </c>
      <c r="F76" s="57">
        <v>20</v>
      </c>
      <c r="G76" s="57">
        <v>578</v>
      </c>
      <c r="H76" s="57" t="s">
        <v>64</v>
      </c>
      <c r="I76" s="57">
        <v>1293</v>
      </c>
      <c r="J76" s="57">
        <v>1261</v>
      </c>
      <c r="K76" s="57">
        <v>0</v>
      </c>
      <c r="L76" s="57">
        <v>0</v>
      </c>
      <c r="M76" s="57">
        <v>0</v>
      </c>
      <c r="N76" s="15">
        <f>C76/B76*100</f>
        <v>11.524710830704521</v>
      </c>
      <c r="O76" s="60">
        <f>(G76+K76+L76+M76)/B76*100</f>
        <v>12.155625657202943</v>
      </c>
    </row>
    <row r="77" spans="1:15" s="24" customFormat="1" ht="19.5" customHeight="1">
      <c r="A77" s="47" t="s">
        <v>10</v>
      </c>
      <c r="B77" s="71">
        <v>4366</v>
      </c>
      <c r="C77" s="71">
        <v>529</v>
      </c>
      <c r="D77" s="72">
        <v>511</v>
      </c>
      <c r="E77" s="71">
        <v>772</v>
      </c>
      <c r="F77" s="71">
        <v>7</v>
      </c>
      <c r="G77" s="71">
        <v>380</v>
      </c>
      <c r="H77" s="71" t="s">
        <v>64</v>
      </c>
      <c r="I77" s="71">
        <v>1484</v>
      </c>
      <c r="J77" s="71">
        <v>1194</v>
      </c>
      <c r="K77" s="71">
        <v>1</v>
      </c>
      <c r="L77" s="71">
        <v>1</v>
      </c>
      <c r="M77" s="71">
        <v>0</v>
      </c>
      <c r="N77" s="49">
        <f>C77/B77*100</f>
        <v>12.116353641777371</v>
      </c>
      <c r="O77" s="73">
        <f>(G77+K77+L77+M77)/B77*100</f>
        <v>8.749427393495191</v>
      </c>
    </row>
    <row r="78" ht="18.75" customHeight="1">
      <c r="A78" s="48" t="s">
        <v>19</v>
      </c>
    </row>
  </sheetData>
  <mergeCells count="6">
    <mergeCell ref="O7:O8"/>
    <mergeCell ref="N7:N8"/>
    <mergeCell ref="A7:A8"/>
    <mergeCell ref="B7:B8"/>
    <mergeCell ref="C7:D8"/>
    <mergeCell ref="G7:G8"/>
  </mergeCells>
  <printOptions/>
  <pageMargins left="0.5905511811023623" right="0.55" top="0.5905511811023623" bottom="0.5905511811023623" header="0" footer="0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2005-03-29T02:14:30Z</cp:lastPrinted>
  <dcterms:created xsi:type="dcterms:W3CDTF">2002-03-27T15:00:00Z</dcterms:created>
  <dcterms:modified xsi:type="dcterms:W3CDTF">2005-03-29T02:14:32Z</dcterms:modified>
  <cp:category/>
  <cp:version/>
  <cp:contentType/>
  <cp:contentStatus/>
</cp:coreProperties>
</file>