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20" windowHeight="8595" tabRatio="411" activeTab="0"/>
  </bookViews>
  <sheets>
    <sheet name="n-20-02" sheetId="1" r:id="rId1"/>
  </sheets>
  <definedNames/>
  <calcPr fullCalcOnLoad="1"/>
</workbook>
</file>

<file path=xl/sharedStrings.xml><?xml version="1.0" encoding="utf-8"?>
<sst xmlns="http://schemas.openxmlformats.org/spreadsheetml/2006/main" count="143" uniqueCount="80">
  <si>
    <t xml:space="preserve">          第 ２ 表</t>
  </si>
  <si>
    <t xml:space="preserve"> （各年５月１日現在）</t>
  </si>
  <si>
    <t>学                校               数</t>
  </si>
  <si>
    <t>学            級           数</t>
  </si>
  <si>
    <t>市町村</t>
  </si>
  <si>
    <t>設    置    者    別</t>
  </si>
  <si>
    <t>校</t>
  </si>
  <si>
    <t>学級</t>
  </si>
  <si>
    <t>大阪市地域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</si>
  <si>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</si>
  <si>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</si>
  <si>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</si>
  <si>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</si>
  <si>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</si>
  <si>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</si>
  <si>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</si>
  <si>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</si>
  <si>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</si>
  <si>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</si>
  <si>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</si>
  <si>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</si>
  <si>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</si>
  <si>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</si>
  <si>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</si>
  <si>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</si>
  <si>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</si>
  <si>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</si>
  <si>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</si>
  <si>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</si>
  <si>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</si>
  <si>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</si>
  <si>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</si>
  <si>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</si>
  <si>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</si>
  <si>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</si>
  <si>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</si>
  <si>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</si>
  <si>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</si>
  <si>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</si>
  <si>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</si>
  <si>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</si>
  <si>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</si>
  <si>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</si>
  <si>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</si>
  <si>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</si>
  <si>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</si>
  <si>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</si>
  <si>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</si>
  <si>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</si>
  <si>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</si>
  <si>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</si>
  <si>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</si>
  <si>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</si>
  <si>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</si>
  <si>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</si>
  <si>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</si>
  <si>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</si>
  <si>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</si>
  <si>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</si>
  <si>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</si>
  <si>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</si>
  <si>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本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</si>
  <si>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</si>
  <si>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</si>
  <si>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単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</si>
  <si>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複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</si>
  <si>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国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</si>
  <si>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公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</si>
  <si>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私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</si>
  <si>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>三島地域</t>
  </si>
  <si>
    <t>市町村別小学校の学校数及び学級数</t>
  </si>
  <si>
    <t>ア）７５条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</si>
  <si>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の学級</t>
    </r>
  </si>
  <si>
    <t xml:space="preserve">        ア）学校教育法第75条第１項各号のいずれかに該当する児童・生徒で編成された特殊学級のことをいう。    </t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</si>
  <si>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</si>
  <si>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</si>
  <si>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</si>
  <si>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</si>
  <si>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t>平成１６年</t>
  </si>
  <si>
    <t xml:space="preserve">     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</si>
</sst>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,###;[Red]&quot;△&quot;#,###;\-"/>
    <numFmt numFmtId="178" formatCode="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 quotePrefix="1">
      <alignment horizontal="distributed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distributed" vertical="top"/>
      <protection/>
    </xf>
    <xf numFmtId="177" fontId="0" fillId="0" borderId="10" xfId="17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top"/>
      <protection/>
    </xf>
    <xf numFmtId="176" fontId="0" fillId="0" borderId="10" xfId="0" applyNumberFormat="1" applyFont="1" applyBorder="1" applyAlignment="1" applyProtection="1" quotePrefix="1">
      <alignment horizontal="right" vertical="top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left" vertical="top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3" width="11.59765625" style="17" customWidth="1"/>
    <col min="4" max="4" width="11.09765625" style="17" customWidth="1"/>
    <col min="5" max="5" width="10.8984375" style="17" customWidth="1"/>
    <col min="6" max="7" width="11.59765625" style="17" customWidth="1"/>
    <col min="8" max="8" width="12.5" style="17" customWidth="1"/>
    <col min="9" max="9" width="12.09765625" style="17" customWidth="1"/>
    <col min="10" max="10" width="11.8984375" style="17" customWidth="1"/>
    <col min="11" max="11" width="12.09765625" style="17" customWidth="1"/>
    <col min="12" max="16384" width="9" style="17" customWidth="1"/>
  </cols>
  <sheetData>
    <row r="1" spans="1:10" s="10" customFormat="1" ht="21.75" customHeight="1">
      <c r="A1" s="1" t="s">
        <v>0</v>
      </c>
      <c r="B1" s="8"/>
      <c r="C1" s="2" t="s">
        <v>70</v>
      </c>
      <c r="D1" s="11"/>
      <c r="E1" s="11"/>
      <c r="F1" s="11"/>
      <c r="G1" s="11"/>
      <c r="H1" s="11"/>
      <c r="I1" s="11"/>
      <c r="J1" s="11"/>
    </row>
    <row r="2" s="10" customFormat="1" ht="24" customHeight="1"/>
    <row r="3" spans="1:11" s="12" customFormat="1" ht="15" customHeight="1" thickBot="1">
      <c r="A3" s="37" t="s">
        <v>73</v>
      </c>
      <c r="K3" s="13" t="s">
        <v>1</v>
      </c>
    </row>
    <row r="4" spans="1:11" ht="25.5" customHeight="1">
      <c r="A4" s="14"/>
      <c r="B4" s="15" t="s">
        <v>2</v>
      </c>
      <c r="C4" s="15"/>
      <c r="D4" s="15"/>
      <c r="E4" s="15"/>
      <c r="F4" s="15"/>
      <c r="G4" s="15"/>
      <c r="H4" s="16" t="s">
        <v>3</v>
      </c>
      <c r="I4" s="15"/>
      <c r="J4" s="15"/>
      <c r="K4" s="15"/>
    </row>
    <row r="5" spans="1:11" ht="25.5" customHeight="1">
      <c r="A5" s="18" t="s">
        <v>4</v>
      </c>
      <c r="B5" s="39" t="s">
        <v>60</v>
      </c>
      <c r="C5" s="39" t="s">
        <v>61</v>
      </c>
      <c r="D5" s="39" t="s">
        <v>62</v>
      </c>
      <c r="E5" s="19" t="s">
        <v>5</v>
      </c>
      <c r="F5" s="20"/>
      <c r="G5" s="20"/>
      <c r="H5" s="39" t="s">
        <v>63</v>
      </c>
      <c r="I5" s="41" t="s">
        <v>64</v>
      </c>
      <c r="J5" s="41" t="s">
        <v>65</v>
      </c>
      <c r="K5" s="21" t="s">
        <v>71</v>
      </c>
    </row>
    <row r="6" spans="1:11" ht="25.5" customHeight="1">
      <c r="A6" s="22"/>
      <c r="B6" s="42"/>
      <c r="C6" s="40"/>
      <c r="D6" s="40"/>
      <c r="E6" s="23" t="s">
        <v>66</v>
      </c>
      <c r="F6" s="23" t="s">
        <v>67</v>
      </c>
      <c r="G6" s="23" t="s">
        <v>68</v>
      </c>
      <c r="H6" s="40"/>
      <c r="I6" s="40"/>
      <c r="J6" s="40"/>
      <c r="K6" s="24" t="s">
        <v>72</v>
      </c>
    </row>
    <row r="7" spans="1:11" s="10" customFormat="1" ht="15" customHeight="1">
      <c r="A7" s="25"/>
      <c r="B7" s="26" t="s">
        <v>6</v>
      </c>
      <c r="C7" s="26"/>
      <c r="D7" s="26"/>
      <c r="E7" s="26"/>
      <c r="F7" s="26"/>
      <c r="G7" s="26"/>
      <c r="H7" s="26" t="s">
        <v>7</v>
      </c>
      <c r="I7" s="26"/>
      <c r="J7" s="26"/>
      <c r="K7" s="26"/>
    </row>
    <row r="8" spans="1:11" s="10" customFormat="1" ht="14.25" customHeight="1">
      <c r="A8" s="18" t="s">
        <v>76</v>
      </c>
      <c r="B8" s="9">
        <v>1058</v>
      </c>
      <c r="C8" s="9">
        <v>1051</v>
      </c>
      <c r="D8" s="9">
        <v>7</v>
      </c>
      <c r="E8" s="9">
        <v>3</v>
      </c>
      <c r="F8" s="9">
        <v>1040</v>
      </c>
      <c r="G8" s="9">
        <v>15</v>
      </c>
      <c r="H8" s="9">
        <v>16553</v>
      </c>
      <c r="I8" s="9">
        <v>15119</v>
      </c>
      <c r="J8" s="9">
        <v>19</v>
      </c>
      <c r="K8" s="9">
        <v>1415</v>
      </c>
    </row>
    <row r="9" spans="1:11" s="10" customFormat="1" ht="14.25" customHeight="1">
      <c r="A9" s="27" t="s">
        <v>74</v>
      </c>
      <c r="B9" s="9">
        <v>1058</v>
      </c>
      <c r="C9" s="9">
        <v>1051</v>
      </c>
      <c r="D9" s="9">
        <v>7</v>
      </c>
      <c r="E9" s="9">
        <v>3</v>
      </c>
      <c r="F9" s="9">
        <v>1040</v>
      </c>
      <c r="G9" s="9">
        <v>15</v>
      </c>
      <c r="H9" s="9">
        <v>16553</v>
      </c>
      <c r="I9" s="9">
        <v>15073</v>
      </c>
      <c r="J9" s="9">
        <v>18</v>
      </c>
      <c r="K9" s="9">
        <v>1462</v>
      </c>
    </row>
    <row r="10" spans="1:11" s="10" customFormat="1" ht="14.25" customHeight="1">
      <c r="A10" s="27" t="s">
        <v>75</v>
      </c>
      <c r="B10" s="9">
        <v>1056</v>
      </c>
      <c r="C10" s="9">
        <v>1050</v>
      </c>
      <c r="D10" s="9">
        <v>6</v>
      </c>
      <c r="E10" s="9">
        <v>3</v>
      </c>
      <c r="F10" s="9">
        <v>1038</v>
      </c>
      <c r="G10" s="9">
        <v>15</v>
      </c>
      <c r="H10" s="9">
        <v>16681</v>
      </c>
      <c r="I10" s="9">
        <v>15113</v>
      </c>
      <c r="J10" s="9">
        <v>22</v>
      </c>
      <c r="K10" s="9">
        <v>1546</v>
      </c>
    </row>
    <row r="11" spans="1:11" s="10" customFormat="1" ht="14.25" customHeight="1">
      <c r="A11" s="27" t="s">
        <v>77</v>
      </c>
      <c r="B11" s="38">
        <v>1057</v>
      </c>
      <c r="C11" s="38">
        <v>1050</v>
      </c>
      <c r="D11" s="38">
        <v>7</v>
      </c>
      <c r="E11" s="38">
        <v>3</v>
      </c>
      <c r="F11" s="38">
        <v>1038</v>
      </c>
      <c r="G11" s="38">
        <v>16</v>
      </c>
      <c r="H11" s="38">
        <v>16900</v>
      </c>
      <c r="I11" s="38">
        <v>15232</v>
      </c>
      <c r="J11" s="38">
        <v>24</v>
      </c>
      <c r="K11" s="38">
        <v>1644</v>
      </c>
    </row>
    <row r="12" spans="1:11" s="10" customFormat="1" ht="11.25" customHeight="1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5" customFormat="1" ht="14.25" customHeight="1">
      <c r="A13" s="7" t="s">
        <v>78</v>
      </c>
      <c r="B13" s="4">
        <f aca="true" t="shared" si="0" ref="B13:K13">SUM(B15:B22)</f>
        <v>1056</v>
      </c>
      <c r="C13" s="4">
        <f t="shared" si="0"/>
        <v>1049</v>
      </c>
      <c r="D13" s="4">
        <f t="shared" si="0"/>
        <v>7</v>
      </c>
      <c r="E13" s="4">
        <f t="shared" si="0"/>
        <v>3</v>
      </c>
      <c r="F13" s="4">
        <f t="shared" si="0"/>
        <v>1037</v>
      </c>
      <c r="G13" s="4">
        <f t="shared" si="0"/>
        <v>16</v>
      </c>
      <c r="H13" s="4">
        <f t="shared" si="0"/>
        <v>17210</v>
      </c>
      <c r="I13" s="4">
        <f t="shared" si="0"/>
        <v>15432</v>
      </c>
      <c r="J13" s="4">
        <f t="shared" si="0"/>
        <v>25</v>
      </c>
      <c r="K13" s="4">
        <f t="shared" si="0"/>
        <v>1753</v>
      </c>
    </row>
    <row r="14" spans="1:11" s="10" customFormat="1" ht="11.25" customHeight="1">
      <c r="A14" s="2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4.25" customHeight="1">
      <c r="A15" s="6" t="s">
        <v>8</v>
      </c>
      <c r="B15" s="3">
        <f>SUM(B24)</f>
        <v>312</v>
      </c>
      <c r="C15" s="3">
        <f>SUM(C24)</f>
        <v>307</v>
      </c>
      <c r="D15" s="3">
        <f aca="true" t="shared" si="1" ref="D15:K15">SUM(D24)</f>
        <v>5</v>
      </c>
      <c r="E15" s="3">
        <f t="shared" si="1"/>
        <v>2</v>
      </c>
      <c r="F15" s="3">
        <f t="shared" si="1"/>
        <v>303</v>
      </c>
      <c r="G15" s="3">
        <f t="shared" si="1"/>
        <v>7</v>
      </c>
      <c r="H15" s="3">
        <f t="shared" si="1"/>
        <v>4554</v>
      </c>
      <c r="I15" s="3">
        <f t="shared" si="1"/>
        <v>4040</v>
      </c>
      <c r="J15" s="3">
        <f t="shared" si="1"/>
        <v>6</v>
      </c>
      <c r="K15" s="3">
        <f t="shared" si="1"/>
        <v>508</v>
      </c>
    </row>
    <row r="16" spans="1:11" s="5" customFormat="1" ht="14.25" customHeight="1">
      <c r="A16" s="6" t="s">
        <v>69</v>
      </c>
      <c r="B16" s="3">
        <f>SUM(B30,B32,B37,B52,B64)</f>
        <v>126</v>
      </c>
      <c r="C16" s="3">
        <f aca="true" t="shared" si="2" ref="C16:K16">SUM(C30,C32,C37,C52,C64)</f>
        <v>126</v>
      </c>
      <c r="D16" s="3">
        <f t="shared" si="2"/>
        <v>0</v>
      </c>
      <c r="E16" s="3">
        <f t="shared" si="2"/>
        <v>0</v>
      </c>
      <c r="F16" s="3">
        <f t="shared" si="2"/>
        <v>126</v>
      </c>
      <c r="G16" s="3">
        <f t="shared" si="2"/>
        <v>0</v>
      </c>
      <c r="H16" s="3">
        <f t="shared" si="2"/>
        <v>2103</v>
      </c>
      <c r="I16" s="3">
        <f t="shared" si="2"/>
        <v>1875</v>
      </c>
      <c r="J16" s="3">
        <f t="shared" si="2"/>
        <v>3</v>
      </c>
      <c r="K16" s="3">
        <f t="shared" si="2"/>
        <v>225</v>
      </c>
    </row>
    <row r="17" spans="1:11" s="5" customFormat="1" ht="14.25" customHeight="1">
      <c r="A17" s="6" t="s">
        <v>9</v>
      </c>
      <c r="B17" s="3">
        <f>SUM(B27,B28,B48,B65,B66)</f>
        <v>79</v>
      </c>
      <c r="C17" s="3">
        <f aca="true" t="shared" si="3" ref="C17:K17">SUM(C27,C28,C48,C65,C66)</f>
        <v>79</v>
      </c>
      <c r="D17" s="3">
        <f t="shared" si="3"/>
        <v>0</v>
      </c>
      <c r="E17" s="3">
        <f t="shared" si="3"/>
        <v>1</v>
      </c>
      <c r="F17" s="3">
        <f t="shared" si="3"/>
        <v>76</v>
      </c>
      <c r="G17" s="3">
        <f t="shared" si="3"/>
        <v>2</v>
      </c>
      <c r="H17" s="3">
        <f t="shared" si="3"/>
        <v>1317</v>
      </c>
      <c r="I17" s="3">
        <f t="shared" si="3"/>
        <v>1155</v>
      </c>
      <c r="J17" s="3">
        <f t="shared" si="3"/>
        <v>7</v>
      </c>
      <c r="K17" s="3">
        <f t="shared" si="3"/>
        <v>155</v>
      </c>
    </row>
    <row r="18" spans="1:11" s="5" customFormat="1" ht="14.25" customHeight="1">
      <c r="A18" s="6" t="s">
        <v>10</v>
      </c>
      <c r="B18" s="3">
        <f>SUM(B34,B36,B42,B45,B51,B58,B60)</f>
        <v>143</v>
      </c>
      <c r="C18" s="3">
        <f aca="true" t="shared" si="4" ref="C18:K18">SUM(C34,C36,C42,C45,C51,C58,C60)</f>
        <v>143</v>
      </c>
      <c r="D18" s="3">
        <f t="shared" si="4"/>
        <v>0</v>
      </c>
      <c r="E18" s="3">
        <f t="shared" si="4"/>
        <v>0</v>
      </c>
      <c r="F18" s="3">
        <f t="shared" si="4"/>
        <v>140</v>
      </c>
      <c r="G18" s="3">
        <f t="shared" si="4"/>
        <v>3</v>
      </c>
      <c r="H18" s="3">
        <f t="shared" si="4"/>
        <v>2483</v>
      </c>
      <c r="I18" s="3">
        <f t="shared" si="4"/>
        <v>2232</v>
      </c>
      <c r="J18" s="3">
        <f t="shared" si="4"/>
        <v>0</v>
      </c>
      <c r="K18" s="3">
        <f t="shared" si="4"/>
        <v>251</v>
      </c>
    </row>
    <row r="19" spans="1:11" s="5" customFormat="1" ht="14.25" customHeight="1">
      <c r="A19" s="6" t="s">
        <v>11</v>
      </c>
      <c r="B19" s="3">
        <f>SUM(B38,B49,B56)</f>
        <v>95</v>
      </c>
      <c r="C19" s="3">
        <f aca="true" t="shared" si="5" ref="C19:K19">SUM(C38,C49,C56)</f>
        <v>94</v>
      </c>
      <c r="D19" s="3">
        <f t="shared" si="5"/>
        <v>1</v>
      </c>
      <c r="E19" s="3">
        <f t="shared" si="5"/>
        <v>0</v>
      </c>
      <c r="F19" s="3">
        <f t="shared" si="5"/>
        <v>94</v>
      </c>
      <c r="G19" s="3">
        <f t="shared" si="5"/>
        <v>1</v>
      </c>
      <c r="H19" s="3">
        <f t="shared" si="5"/>
        <v>1676</v>
      </c>
      <c r="I19" s="3">
        <f t="shared" si="5"/>
        <v>1522</v>
      </c>
      <c r="J19" s="3">
        <f t="shared" si="5"/>
        <v>2</v>
      </c>
      <c r="K19" s="3">
        <f t="shared" si="5"/>
        <v>152</v>
      </c>
    </row>
    <row r="20" spans="1:11" s="5" customFormat="1" ht="14.25" customHeight="1">
      <c r="A20" s="6" t="s">
        <v>12</v>
      </c>
      <c r="B20" s="3">
        <f>SUM(B40,B43,B44,B50,B55,B61,B72,B73,B74,B75)</f>
        <v>91</v>
      </c>
      <c r="C20" s="3">
        <f aca="true" t="shared" si="6" ref="C20:K20">SUM(C40,C43,C44,C50,C55,C61,C72,C73,C74,C75)</f>
        <v>91</v>
      </c>
      <c r="D20" s="3">
        <f t="shared" si="6"/>
        <v>0</v>
      </c>
      <c r="E20" s="3">
        <f t="shared" si="6"/>
        <v>0</v>
      </c>
      <c r="F20" s="3">
        <f t="shared" si="6"/>
        <v>90</v>
      </c>
      <c r="G20" s="3">
        <f t="shared" si="6"/>
        <v>1</v>
      </c>
      <c r="H20" s="3">
        <f t="shared" si="6"/>
        <v>1486</v>
      </c>
      <c r="I20" s="3">
        <f t="shared" si="6"/>
        <v>1348</v>
      </c>
      <c r="J20" s="3">
        <f t="shared" si="6"/>
        <v>3</v>
      </c>
      <c r="K20" s="3">
        <f t="shared" si="6"/>
        <v>135</v>
      </c>
    </row>
    <row r="21" spans="1:11" s="5" customFormat="1" ht="16.5" customHeight="1">
      <c r="A21" s="6" t="s">
        <v>13</v>
      </c>
      <c r="B21" s="3">
        <f>SUM(B25,B31,B46,B54,B67)</f>
        <v>130</v>
      </c>
      <c r="C21" s="3">
        <f aca="true" t="shared" si="7" ref="C21:K21">SUM(C25,C31,C46,C54,C67)</f>
        <v>130</v>
      </c>
      <c r="D21" s="3">
        <f t="shared" si="7"/>
        <v>0</v>
      </c>
      <c r="E21" s="3">
        <f t="shared" si="7"/>
        <v>0</v>
      </c>
      <c r="F21" s="3">
        <f t="shared" si="7"/>
        <v>128</v>
      </c>
      <c r="G21" s="3">
        <f t="shared" si="7"/>
        <v>2</v>
      </c>
      <c r="H21" s="3">
        <f t="shared" si="7"/>
        <v>2279</v>
      </c>
      <c r="I21" s="3">
        <f t="shared" si="7"/>
        <v>2075</v>
      </c>
      <c r="J21" s="3">
        <f t="shared" si="7"/>
        <v>1</v>
      </c>
      <c r="K21" s="3">
        <f t="shared" si="7"/>
        <v>203</v>
      </c>
    </row>
    <row r="22" spans="1:11" s="5" customFormat="1" ht="14.25" customHeight="1">
      <c r="A22" s="6" t="s">
        <v>14</v>
      </c>
      <c r="B22" s="3">
        <f>SUM(B26,B33,B39,B57,B62,B68,B70,B71)</f>
        <v>80</v>
      </c>
      <c r="C22" s="3">
        <f aca="true" t="shared" si="8" ref="C22:K22">SUM(C26,C33,C39,C57,C62,C68,C70,C71)</f>
        <v>79</v>
      </c>
      <c r="D22" s="3">
        <f t="shared" si="8"/>
        <v>1</v>
      </c>
      <c r="E22" s="3">
        <f t="shared" si="8"/>
        <v>0</v>
      </c>
      <c r="F22" s="3">
        <f t="shared" si="8"/>
        <v>80</v>
      </c>
      <c r="G22" s="3">
        <f t="shared" si="8"/>
        <v>0</v>
      </c>
      <c r="H22" s="3">
        <f t="shared" si="8"/>
        <v>1312</v>
      </c>
      <c r="I22" s="3">
        <f t="shared" si="8"/>
        <v>1185</v>
      </c>
      <c r="J22" s="3">
        <f t="shared" si="8"/>
        <v>3</v>
      </c>
      <c r="K22" s="3">
        <f t="shared" si="8"/>
        <v>124</v>
      </c>
    </row>
    <row r="23" spans="1:11" s="10" customFormat="1" ht="11.25" customHeight="1">
      <c r="A23" s="2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0" customFormat="1" ht="14.25" customHeight="1">
      <c r="A24" s="28" t="s">
        <v>15</v>
      </c>
      <c r="B24" s="29">
        <v>312</v>
      </c>
      <c r="C24" s="29">
        <f aca="true" t="shared" si="9" ref="C24:C75">B24-D24</f>
        <v>307</v>
      </c>
      <c r="D24" s="29">
        <v>5</v>
      </c>
      <c r="E24" s="29">
        <v>2</v>
      </c>
      <c r="F24" s="29">
        <v>303</v>
      </c>
      <c r="G24" s="29">
        <v>7</v>
      </c>
      <c r="H24" s="9">
        <v>4554</v>
      </c>
      <c r="I24" s="9">
        <f>H24-(J24+K24)</f>
        <v>4040</v>
      </c>
      <c r="J24" s="29">
        <v>6</v>
      </c>
      <c r="K24" s="9">
        <v>508</v>
      </c>
    </row>
    <row r="25" spans="1:11" s="10" customFormat="1" ht="14.25" customHeight="1">
      <c r="A25" s="28" t="s">
        <v>16</v>
      </c>
      <c r="B25" s="29">
        <v>92</v>
      </c>
      <c r="C25" s="29">
        <f t="shared" si="9"/>
        <v>92</v>
      </c>
      <c r="D25" s="29">
        <v>0</v>
      </c>
      <c r="E25" s="29">
        <v>0</v>
      </c>
      <c r="F25" s="29">
        <v>90</v>
      </c>
      <c r="G25" s="29">
        <v>2</v>
      </c>
      <c r="H25" s="9">
        <v>1537</v>
      </c>
      <c r="I25" s="9">
        <f aca="true" t="shared" si="10" ref="I25:I75">H25-(J25+K25)</f>
        <v>1403</v>
      </c>
      <c r="J25" s="29">
        <v>0</v>
      </c>
      <c r="K25" s="9">
        <v>134</v>
      </c>
    </row>
    <row r="26" spans="1:11" s="10" customFormat="1" ht="14.25" customHeight="1">
      <c r="A26" s="28" t="s">
        <v>17</v>
      </c>
      <c r="B26" s="29">
        <v>24</v>
      </c>
      <c r="C26" s="29">
        <f t="shared" si="9"/>
        <v>24</v>
      </c>
      <c r="D26" s="29">
        <v>0</v>
      </c>
      <c r="E26" s="29">
        <v>0</v>
      </c>
      <c r="F26" s="29">
        <v>24</v>
      </c>
      <c r="G26" s="29">
        <v>0</v>
      </c>
      <c r="H26" s="9">
        <v>455</v>
      </c>
      <c r="I26" s="9">
        <f t="shared" si="10"/>
        <v>414</v>
      </c>
      <c r="J26" s="29">
        <v>0</v>
      </c>
      <c r="K26" s="9">
        <v>41</v>
      </c>
    </row>
    <row r="27" spans="1:11" s="10" customFormat="1" ht="14.25" customHeight="1">
      <c r="A27" s="28" t="s">
        <v>18</v>
      </c>
      <c r="B27" s="29">
        <v>42</v>
      </c>
      <c r="C27" s="29">
        <f t="shared" si="9"/>
        <v>42</v>
      </c>
      <c r="D27" s="29">
        <v>0</v>
      </c>
      <c r="E27" s="29">
        <v>0</v>
      </c>
      <c r="F27" s="29">
        <v>41</v>
      </c>
      <c r="G27" s="29">
        <v>1</v>
      </c>
      <c r="H27" s="9">
        <v>752</v>
      </c>
      <c r="I27" s="9">
        <f t="shared" si="10"/>
        <v>662</v>
      </c>
      <c r="J27" s="29">
        <v>0</v>
      </c>
      <c r="K27" s="9">
        <v>90</v>
      </c>
    </row>
    <row r="28" spans="1:11" s="10" customFormat="1" ht="14.25" customHeight="1">
      <c r="A28" s="28" t="s">
        <v>19</v>
      </c>
      <c r="B28" s="29">
        <v>12</v>
      </c>
      <c r="C28" s="29">
        <f t="shared" si="9"/>
        <v>12</v>
      </c>
      <c r="D28" s="29">
        <v>0</v>
      </c>
      <c r="E28" s="29">
        <v>1</v>
      </c>
      <c r="F28" s="29">
        <v>11</v>
      </c>
      <c r="G28" s="29">
        <v>0</v>
      </c>
      <c r="H28" s="9">
        <v>206</v>
      </c>
      <c r="I28" s="9">
        <f t="shared" si="10"/>
        <v>187</v>
      </c>
      <c r="J28" s="29">
        <v>0</v>
      </c>
      <c r="K28" s="9">
        <v>19</v>
      </c>
    </row>
    <row r="29" spans="1:11" s="10" customFormat="1" ht="11.25" customHeight="1">
      <c r="A29" s="28"/>
      <c r="B29" s="29" t="s">
        <v>79</v>
      </c>
      <c r="C29" s="29"/>
      <c r="D29" s="29" t="s">
        <v>79</v>
      </c>
      <c r="E29" s="29" t="s">
        <v>79</v>
      </c>
      <c r="F29" s="29" t="s">
        <v>79</v>
      </c>
      <c r="G29" s="29" t="s">
        <v>79</v>
      </c>
      <c r="H29" s="9" t="s">
        <v>79</v>
      </c>
      <c r="I29" s="9"/>
      <c r="J29" s="29" t="s">
        <v>79</v>
      </c>
      <c r="K29" s="9" t="s">
        <v>79</v>
      </c>
    </row>
    <row r="30" spans="1:11" s="10" customFormat="1" ht="14.25" customHeight="1">
      <c r="A30" s="28" t="s">
        <v>20</v>
      </c>
      <c r="B30" s="29">
        <v>36</v>
      </c>
      <c r="C30" s="29">
        <f t="shared" si="9"/>
        <v>36</v>
      </c>
      <c r="D30" s="29">
        <v>0</v>
      </c>
      <c r="E30" s="29">
        <v>0</v>
      </c>
      <c r="F30" s="29">
        <v>36</v>
      </c>
      <c r="G30" s="29">
        <v>0</v>
      </c>
      <c r="H30" s="9">
        <v>689</v>
      </c>
      <c r="I30" s="9">
        <f t="shared" si="10"/>
        <v>614</v>
      </c>
      <c r="J30" s="29">
        <v>0</v>
      </c>
      <c r="K30" s="9">
        <v>75</v>
      </c>
    </row>
    <row r="31" spans="1:11" s="10" customFormat="1" ht="14.25" customHeight="1">
      <c r="A31" s="28" t="s">
        <v>21</v>
      </c>
      <c r="B31" s="29">
        <v>9</v>
      </c>
      <c r="C31" s="29">
        <f t="shared" si="9"/>
        <v>9</v>
      </c>
      <c r="D31" s="29">
        <v>0</v>
      </c>
      <c r="E31" s="29">
        <v>0</v>
      </c>
      <c r="F31" s="29">
        <v>9</v>
      </c>
      <c r="G31" s="29">
        <v>0</v>
      </c>
      <c r="H31" s="9">
        <v>173</v>
      </c>
      <c r="I31" s="9">
        <f t="shared" si="10"/>
        <v>156</v>
      </c>
      <c r="J31" s="29">
        <v>0</v>
      </c>
      <c r="K31" s="9">
        <v>17</v>
      </c>
    </row>
    <row r="32" spans="1:11" s="10" customFormat="1" ht="14.25" customHeight="1">
      <c r="A32" s="28" t="s">
        <v>22</v>
      </c>
      <c r="B32" s="29">
        <v>42</v>
      </c>
      <c r="C32" s="29">
        <f t="shared" si="9"/>
        <v>42</v>
      </c>
      <c r="D32" s="29">
        <v>0</v>
      </c>
      <c r="E32" s="29">
        <v>0</v>
      </c>
      <c r="F32" s="29">
        <v>42</v>
      </c>
      <c r="G32" s="29">
        <v>0</v>
      </c>
      <c r="H32" s="9">
        <v>658</v>
      </c>
      <c r="I32" s="9">
        <f t="shared" si="10"/>
        <v>585</v>
      </c>
      <c r="J32" s="29">
        <v>2</v>
      </c>
      <c r="K32" s="9">
        <v>71</v>
      </c>
    </row>
    <row r="33" spans="1:11" s="10" customFormat="1" ht="14.25" customHeight="1">
      <c r="A33" s="28" t="s">
        <v>23</v>
      </c>
      <c r="B33" s="29">
        <v>10</v>
      </c>
      <c r="C33" s="29">
        <f t="shared" si="9"/>
        <v>10</v>
      </c>
      <c r="D33" s="29">
        <v>0</v>
      </c>
      <c r="E33" s="29">
        <v>0</v>
      </c>
      <c r="F33" s="29">
        <v>10</v>
      </c>
      <c r="G33" s="29">
        <v>0</v>
      </c>
      <c r="H33" s="9">
        <v>201</v>
      </c>
      <c r="I33" s="9">
        <f t="shared" si="10"/>
        <v>180</v>
      </c>
      <c r="J33" s="29">
        <v>0</v>
      </c>
      <c r="K33" s="9">
        <v>21</v>
      </c>
    </row>
    <row r="34" spans="1:11" s="10" customFormat="1" ht="14.25" customHeight="1">
      <c r="A34" s="28" t="s">
        <v>24</v>
      </c>
      <c r="B34" s="29">
        <v>19</v>
      </c>
      <c r="C34" s="29">
        <f t="shared" si="9"/>
        <v>19</v>
      </c>
      <c r="D34" s="29">
        <v>0</v>
      </c>
      <c r="E34" s="29">
        <v>0</v>
      </c>
      <c r="F34" s="29">
        <v>19</v>
      </c>
      <c r="G34" s="29">
        <v>0</v>
      </c>
      <c r="H34" s="9">
        <v>294</v>
      </c>
      <c r="I34" s="9">
        <f t="shared" si="10"/>
        <v>262</v>
      </c>
      <c r="J34" s="29">
        <v>0</v>
      </c>
      <c r="K34" s="9">
        <v>32</v>
      </c>
    </row>
    <row r="35" spans="1:11" s="10" customFormat="1" ht="11.25" customHeight="1">
      <c r="A35" s="28"/>
      <c r="B35" s="29" t="s">
        <v>79</v>
      </c>
      <c r="C35" s="29"/>
      <c r="D35" s="29" t="s">
        <v>79</v>
      </c>
      <c r="E35" s="29" t="s">
        <v>79</v>
      </c>
      <c r="F35" s="29" t="s">
        <v>79</v>
      </c>
      <c r="G35" s="29" t="s">
        <v>79</v>
      </c>
      <c r="H35" s="9" t="s">
        <v>79</v>
      </c>
      <c r="I35" s="9"/>
      <c r="J35" s="29" t="s">
        <v>79</v>
      </c>
      <c r="K35" s="9" t="s">
        <v>79</v>
      </c>
    </row>
    <row r="36" spans="1:11" s="10" customFormat="1" ht="14.25" customHeight="1">
      <c r="A36" s="28" t="s">
        <v>25</v>
      </c>
      <c r="B36" s="29">
        <v>46</v>
      </c>
      <c r="C36" s="29">
        <f t="shared" si="9"/>
        <v>46</v>
      </c>
      <c r="D36" s="29">
        <v>0</v>
      </c>
      <c r="E36" s="29">
        <v>0</v>
      </c>
      <c r="F36" s="29">
        <v>45</v>
      </c>
      <c r="G36" s="29">
        <v>1</v>
      </c>
      <c r="H36" s="9">
        <v>836</v>
      </c>
      <c r="I36" s="9">
        <f t="shared" si="10"/>
        <v>762</v>
      </c>
      <c r="J36" s="29">
        <v>0</v>
      </c>
      <c r="K36" s="9">
        <v>74</v>
      </c>
    </row>
    <row r="37" spans="1:11" s="10" customFormat="1" ht="14.25" customHeight="1">
      <c r="A37" s="28" t="s">
        <v>26</v>
      </c>
      <c r="B37" s="29">
        <v>32</v>
      </c>
      <c r="C37" s="29">
        <f t="shared" si="9"/>
        <v>32</v>
      </c>
      <c r="D37" s="29">
        <v>0</v>
      </c>
      <c r="E37" s="29">
        <v>0</v>
      </c>
      <c r="F37" s="29">
        <v>32</v>
      </c>
      <c r="G37" s="29">
        <v>0</v>
      </c>
      <c r="H37" s="9">
        <v>518</v>
      </c>
      <c r="I37" s="9">
        <f t="shared" si="10"/>
        <v>468</v>
      </c>
      <c r="J37" s="29">
        <v>1</v>
      </c>
      <c r="K37" s="9">
        <v>49</v>
      </c>
    </row>
    <row r="38" spans="1:11" s="10" customFormat="1" ht="14.25" customHeight="1">
      <c r="A38" s="28" t="s">
        <v>27</v>
      </c>
      <c r="B38" s="29">
        <v>29</v>
      </c>
      <c r="C38" s="29">
        <f t="shared" si="9"/>
        <v>29</v>
      </c>
      <c r="D38" s="29">
        <v>0</v>
      </c>
      <c r="E38" s="29">
        <v>0</v>
      </c>
      <c r="F38" s="29">
        <v>29</v>
      </c>
      <c r="G38" s="29">
        <v>0</v>
      </c>
      <c r="H38" s="9">
        <v>543</v>
      </c>
      <c r="I38" s="9">
        <f t="shared" si="10"/>
        <v>492</v>
      </c>
      <c r="J38" s="29">
        <v>0</v>
      </c>
      <c r="K38" s="9">
        <v>51</v>
      </c>
    </row>
    <row r="39" spans="1:11" s="10" customFormat="1" ht="14.25" customHeight="1">
      <c r="A39" s="28" t="s">
        <v>28</v>
      </c>
      <c r="B39" s="29">
        <v>13</v>
      </c>
      <c r="C39" s="29">
        <f t="shared" si="9"/>
        <v>13</v>
      </c>
      <c r="D39" s="29">
        <v>0</v>
      </c>
      <c r="E39" s="29">
        <v>0</v>
      </c>
      <c r="F39" s="29">
        <v>13</v>
      </c>
      <c r="G39" s="29">
        <v>0</v>
      </c>
      <c r="H39" s="9">
        <v>221</v>
      </c>
      <c r="I39" s="9">
        <f t="shared" si="10"/>
        <v>198</v>
      </c>
      <c r="J39" s="29">
        <v>1</v>
      </c>
      <c r="K39" s="9">
        <v>22</v>
      </c>
    </row>
    <row r="40" spans="1:11" s="10" customFormat="1" ht="14.25" customHeight="1">
      <c r="A40" s="28" t="s">
        <v>29</v>
      </c>
      <c r="B40" s="29">
        <v>17</v>
      </c>
      <c r="C40" s="29">
        <f t="shared" si="9"/>
        <v>17</v>
      </c>
      <c r="D40" s="29">
        <v>0</v>
      </c>
      <c r="E40" s="29">
        <v>0</v>
      </c>
      <c r="F40" s="29">
        <v>16</v>
      </c>
      <c r="G40" s="29">
        <v>1</v>
      </c>
      <c r="H40" s="9">
        <v>291</v>
      </c>
      <c r="I40" s="9">
        <f t="shared" si="10"/>
        <v>264</v>
      </c>
      <c r="J40" s="29">
        <v>0</v>
      </c>
      <c r="K40" s="9">
        <v>27</v>
      </c>
    </row>
    <row r="41" spans="1:11" s="10" customFormat="1" ht="11.25" customHeight="1">
      <c r="A41" s="28"/>
      <c r="B41" s="29" t="s">
        <v>79</v>
      </c>
      <c r="C41" s="29"/>
      <c r="D41" s="29" t="s">
        <v>79</v>
      </c>
      <c r="E41" s="29" t="s">
        <v>79</v>
      </c>
      <c r="F41" s="29" t="s">
        <v>79</v>
      </c>
      <c r="G41" s="29" t="s">
        <v>79</v>
      </c>
      <c r="H41" s="9" t="s">
        <v>79</v>
      </c>
      <c r="I41" s="9"/>
      <c r="J41" s="29" t="s">
        <v>79</v>
      </c>
      <c r="K41" s="9" t="s">
        <v>79</v>
      </c>
    </row>
    <row r="42" spans="1:11" s="10" customFormat="1" ht="14.25" customHeight="1">
      <c r="A42" s="28" t="s">
        <v>30</v>
      </c>
      <c r="B42" s="29">
        <v>27</v>
      </c>
      <c r="C42" s="29">
        <f t="shared" si="9"/>
        <v>27</v>
      </c>
      <c r="D42" s="29">
        <v>0</v>
      </c>
      <c r="E42" s="29">
        <v>0</v>
      </c>
      <c r="F42" s="29">
        <v>26</v>
      </c>
      <c r="G42" s="29">
        <v>1</v>
      </c>
      <c r="H42" s="9">
        <v>487</v>
      </c>
      <c r="I42" s="9">
        <f t="shared" si="10"/>
        <v>430</v>
      </c>
      <c r="J42" s="29">
        <v>0</v>
      </c>
      <c r="K42" s="9">
        <v>57</v>
      </c>
    </row>
    <row r="43" spans="1:11" s="10" customFormat="1" ht="14.25" customHeight="1">
      <c r="A43" s="18" t="s">
        <v>31</v>
      </c>
      <c r="B43" s="29">
        <v>14</v>
      </c>
      <c r="C43" s="29">
        <f t="shared" si="9"/>
        <v>14</v>
      </c>
      <c r="D43" s="29">
        <v>0</v>
      </c>
      <c r="E43" s="29">
        <v>0</v>
      </c>
      <c r="F43" s="29">
        <v>14</v>
      </c>
      <c r="G43" s="29">
        <v>0</v>
      </c>
      <c r="H43" s="9">
        <v>240</v>
      </c>
      <c r="I43" s="9">
        <f t="shared" si="10"/>
        <v>220</v>
      </c>
      <c r="J43" s="29">
        <v>0</v>
      </c>
      <c r="K43" s="9">
        <v>20</v>
      </c>
    </row>
    <row r="44" spans="1:11" s="10" customFormat="1" ht="14.25" customHeight="1">
      <c r="A44" s="28" t="s">
        <v>32</v>
      </c>
      <c r="B44" s="29">
        <v>15</v>
      </c>
      <c r="C44" s="29">
        <f t="shared" si="9"/>
        <v>15</v>
      </c>
      <c r="D44" s="29">
        <v>0</v>
      </c>
      <c r="E44" s="29">
        <v>0</v>
      </c>
      <c r="F44" s="29">
        <v>15</v>
      </c>
      <c r="G44" s="29">
        <v>0</v>
      </c>
      <c r="H44" s="9">
        <v>274</v>
      </c>
      <c r="I44" s="9">
        <f t="shared" si="10"/>
        <v>251</v>
      </c>
      <c r="J44" s="29">
        <v>0</v>
      </c>
      <c r="K44" s="9">
        <v>23</v>
      </c>
    </row>
    <row r="45" spans="1:11" s="10" customFormat="1" ht="14.25" customHeight="1">
      <c r="A45" s="28" t="s">
        <v>33</v>
      </c>
      <c r="B45" s="29">
        <v>16</v>
      </c>
      <c r="C45" s="29">
        <f t="shared" si="9"/>
        <v>16</v>
      </c>
      <c r="D45" s="29">
        <v>0</v>
      </c>
      <c r="E45" s="29">
        <v>0</v>
      </c>
      <c r="F45" s="29">
        <v>15</v>
      </c>
      <c r="G45" s="29">
        <v>1</v>
      </c>
      <c r="H45" s="9">
        <v>284</v>
      </c>
      <c r="I45" s="9">
        <f t="shared" si="10"/>
        <v>259</v>
      </c>
      <c r="J45" s="29">
        <v>0</v>
      </c>
      <c r="K45" s="9">
        <v>25</v>
      </c>
    </row>
    <row r="46" spans="1:11" s="10" customFormat="1" ht="14.25" customHeight="1">
      <c r="A46" s="28" t="s">
        <v>34</v>
      </c>
      <c r="B46" s="29">
        <v>20</v>
      </c>
      <c r="C46" s="29">
        <f t="shared" si="9"/>
        <v>20</v>
      </c>
      <c r="D46" s="29">
        <v>0</v>
      </c>
      <c r="E46" s="29">
        <v>0</v>
      </c>
      <c r="F46" s="29">
        <v>20</v>
      </c>
      <c r="G46" s="29">
        <v>0</v>
      </c>
      <c r="H46" s="9">
        <v>412</v>
      </c>
      <c r="I46" s="9">
        <f t="shared" si="10"/>
        <v>374</v>
      </c>
      <c r="J46" s="29">
        <v>1</v>
      </c>
      <c r="K46" s="9">
        <v>37</v>
      </c>
    </row>
    <row r="47" spans="1:11" s="10" customFormat="1" ht="11.25" customHeight="1">
      <c r="A47" s="28"/>
      <c r="B47" s="29" t="s">
        <v>79</v>
      </c>
      <c r="C47" s="29"/>
      <c r="D47" s="29" t="s">
        <v>79</v>
      </c>
      <c r="E47" s="29" t="s">
        <v>79</v>
      </c>
      <c r="F47" s="29" t="s">
        <v>79</v>
      </c>
      <c r="G47" s="29" t="s">
        <v>79</v>
      </c>
      <c r="H47" s="9" t="s">
        <v>79</v>
      </c>
      <c r="I47" s="9"/>
      <c r="J47" s="29" t="s">
        <v>79</v>
      </c>
      <c r="K47" s="9" t="s">
        <v>79</v>
      </c>
    </row>
    <row r="48" spans="1:11" s="10" customFormat="1" ht="14.25" customHeight="1">
      <c r="A48" s="28" t="s">
        <v>35</v>
      </c>
      <c r="B48" s="29">
        <v>14</v>
      </c>
      <c r="C48" s="29">
        <f t="shared" si="9"/>
        <v>14</v>
      </c>
      <c r="D48" s="29">
        <v>0</v>
      </c>
      <c r="E48" s="29">
        <v>0</v>
      </c>
      <c r="F48" s="29">
        <v>13</v>
      </c>
      <c r="G48" s="29">
        <v>1</v>
      </c>
      <c r="H48" s="9">
        <v>258</v>
      </c>
      <c r="I48" s="9">
        <f t="shared" si="10"/>
        <v>222</v>
      </c>
      <c r="J48" s="29">
        <v>3</v>
      </c>
      <c r="K48" s="9">
        <v>33</v>
      </c>
    </row>
    <row r="49" spans="1:11" s="10" customFormat="1" ht="14.25" customHeight="1">
      <c r="A49" s="28" t="s">
        <v>36</v>
      </c>
      <c r="B49" s="29">
        <v>11</v>
      </c>
      <c r="C49" s="29">
        <f t="shared" si="9"/>
        <v>10</v>
      </c>
      <c r="D49" s="29">
        <v>1</v>
      </c>
      <c r="E49" s="29">
        <v>0</v>
      </c>
      <c r="F49" s="29">
        <v>11</v>
      </c>
      <c r="G49" s="29">
        <v>0</v>
      </c>
      <c r="H49" s="9">
        <v>161</v>
      </c>
      <c r="I49" s="9">
        <f t="shared" si="10"/>
        <v>144</v>
      </c>
      <c r="J49" s="29">
        <v>2</v>
      </c>
      <c r="K49" s="9">
        <v>15</v>
      </c>
    </row>
    <row r="50" spans="1:11" s="10" customFormat="1" ht="14.25" customHeight="1">
      <c r="A50" s="28" t="s">
        <v>37</v>
      </c>
      <c r="B50" s="29">
        <v>14</v>
      </c>
      <c r="C50" s="29">
        <f t="shared" si="9"/>
        <v>14</v>
      </c>
      <c r="D50" s="29">
        <v>0</v>
      </c>
      <c r="E50" s="29">
        <v>0</v>
      </c>
      <c r="F50" s="29">
        <v>14</v>
      </c>
      <c r="G50" s="29">
        <v>0</v>
      </c>
      <c r="H50" s="9">
        <v>252</v>
      </c>
      <c r="I50" s="9">
        <f t="shared" si="10"/>
        <v>227</v>
      </c>
      <c r="J50" s="29">
        <v>0</v>
      </c>
      <c r="K50" s="9">
        <v>25</v>
      </c>
    </row>
    <row r="51" spans="1:11" s="10" customFormat="1" ht="14.25" customHeight="1">
      <c r="A51" s="28" t="s">
        <v>38</v>
      </c>
      <c r="B51" s="29">
        <v>17</v>
      </c>
      <c r="C51" s="29">
        <f t="shared" si="9"/>
        <v>17</v>
      </c>
      <c r="D51" s="29">
        <v>0</v>
      </c>
      <c r="E51" s="29">
        <v>0</v>
      </c>
      <c r="F51" s="29">
        <v>17</v>
      </c>
      <c r="G51" s="29">
        <v>0</v>
      </c>
      <c r="H51" s="9">
        <v>276</v>
      </c>
      <c r="I51" s="9">
        <f t="shared" si="10"/>
        <v>243</v>
      </c>
      <c r="J51" s="29">
        <v>0</v>
      </c>
      <c r="K51" s="9">
        <v>33</v>
      </c>
    </row>
    <row r="52" spans="1:11" s="10" customFormat="1" ht="14.25" customHeight="1">
      <c r="A52" s="28" t="s">
        <v>39</v>
      </c>
      <c r="B52" s="29">
        <v>12</v>
      </c>
      <c r="C52" s="29">
        <f t="shared" si="9"/>
        <v>12</v>
      </c>
      <c r="D52" s="29">
        <v>0</v>
      </c>
      <c r="E52" s="29">
        <v>0</v>
      </c>
      <c r="F52" s="29">
        <v>12</v>
      </c>
      <c r="G52" s="29">
        <v>0</v>
      </c>
      <c r="H52" s="9">
        <v>172</v>
      </c>
      <c r="I52" s="9">
        <f t="shared" si="10"/>
        <v>154</v>
      </c>
      <c r="J52" s="29">
        <v>0</v>
      </c>
      <c r="K52" s="9">
        <v>18</v>
      </c>
    </row>
    <row r="53" spans="1:11" s="10" customFormat="1" ht="11.25" customHeight="1">
      <c r="A53" s="28"/>
      <c r="B53" s="29" t="s">
        <v>79</v>
      </c>
      <c r="C53" s="29"/>
      <c r="D53" s="29" t="s">
        <v>79</v>
      </c>
      <c r="E53" s="29" t="s">
        <v>79</v>
      </c>
      <c r="F53" s="29" t="s">
        <v>79</v>
      </c>
      <c r="G53" s="29" t="s">
        <v>79</v>
      </c>
      <c r="H53" s="9" t="s">
        <v>79</v>
      </c>
      <c r="I53" s="9"/>
      <c r="J53" s="29" t="s">
        <v>79</v>
      </c>
      <c r="K53" s="9" t="s">
        <v>79</v>
      </c>
    </row>
    <row r="54" spans="1:11" s="10" customFormat="1" ht="14.25" customHeight="1">
      <c r="A54" s="28" t="s">
        <v>40</v>
      </c>
      <c r="B54" s="29">
        <v>7</v>
      </c>
      <c r="C54" s="29">
        <f t="shared" si="9"/>
        <v>7</v>
      </c>
      <c r="D54" s="29">
        <v>0</v>
      </c>
      <c r="E54" s="29">
        <v>0</v>
      </c>
      <c r="F54" s="29">
        <v>7</v>
      </c>
      <c r="G54" s="29">
        <v>0</v>
      </c>
      <c r="H54" s="9">
        <v>120</v>
      </c>
      <c r="I54" s="9">
        <f t="shared" si="10"/>
        <v>108</v>
      </c>
      <c r="J54" s="29">
        <v>0</v>
      </c>
      <c r="K54" s="9">
        <v>12</v>
      </c>
    </row>
    <row r="55" spans="1:11" s="10" customFormat="1" ht="14.25" customHeight="1">
      <c r="A55" s="28" t="s">
        <v>41</v>
      </c>
      <c r="B55" s="29">
        <v>7</v>
      </c>
      <c r="C55" s="29">
        <f t="shared" si="9"/>
        <v>7</v>
      </c>
      <c r="D55" s="29">
        <v>0</v>
      </c>
      <c r="E55" s="29">
        <v>0</v>
      </c>
      <c r="F55" s="29">
        <v>7</v>
      </c>
      <c r="G55" s="29">
        <v>0</v>
      </c>
      <c r="H55" s="9">
        <v>131</v>
      </c>
      <c r="I55" s="9">
        <f t="shared" si="10"/>
        <v>118</v>
      </c>
      <c r="J55" s="29">
        <v>0</v>
      </c>
      <c r="K55" s="9">
        <v>13</v>
      </c>
    </row>
    <row r="56" spans="1:11" s="10" customFormat="1" ht="14.25" customHeight="1">
      <c r="A56" s="28" t="s">
        <v>42</v>
      </c>
      <c r="B56" s="29">
        <v>55</v>
      </c>
      <c r="C56" s="29">
        <f t="shared" si="9"/>
        <v>55</v>
      </c>
      <c r="D56" s="29">
        <v>0</v>
      </c>
      <c r="E56" s="29">
        <v>0</v>
      </c>
      <c r="F56" s="29">
        <v>54</v>
      </c>
      <c r="G56" s="29">
        <v>1</v>
      </c>
      <c r="H56" s="9">
        <v>972</v>
      </c>
      <c r="I56" s="9">
        <f t="shared" si="10"/>
        <v>886</v>
      </c>
      <c r="J56" s="29">
        <v>0</v>
      </c>
      <c r="K56" s="9">
        <v>86</v>
      </c>
    </row>
    <row r="57" spans="1:11" s="10" customFormat="1" ht="14.25" customHeight="1">
      <c r="A57" s="28" t="s">
        <v>43</v>
      </c>
      <c r="B57" s="29">
        <v>11</v>
      </c>
      <c r="C57" s="29">
        <f t="shared" si="9"/>
        <v>11</v>
      </c>
      <c r="D57" s="29">
        <v>0</v>
      </c>
      <c r="E57" s="29">
        <v>0</v>
      </c>
      <c r="F57" s="29">
        <v>11</v>
      </c>
      <c r="G57" s="29">
        <v>0</v>
      </c>
      <c r="H57" s="9">
        <v>159</v>
      </c>
      <c r="I57" s="9">
        <f t="shared" si="10"/>
        <v>142</v>
      </c>
      <c r="J57" s="29">
        <v>1</v>
      </c>
      <c r="K57" s="9">
        <v>16</v>
      </c>
    </row>
    <row r="58" spans="1:11" s="10" customFormat="1" ht="14.25" customHeight="1">
      <c r="A58" s="28" t="s">
        <v>44</v>
      </c>
      <c r="B58" s="29">
        <v>8</v>
      </c>
      <c r="C58" s="29">
        <f t="shared" si="9"/>
        <v>8</v>
      </c>
      <c r="D58" s="29">
        <v>0</v>
      </c>
      <c r="E58" s="29">
        <v>0</v>
      </c>
      <c r="F58" s="29">
        <v>8</v>
      </c>
      <c r="G58" s="29">
        <v>0</v>
      </c>
      <c r="H58" s="9">
        <v>129</v>
      </c>
      <c r="I58" s="9">
        <f t="shared" si="10"/>
        <v>113</v>
      </c>
      <c r="J58" s="29">
        <v>0</v>
      </c>
      <c r="K58" s="9">
        <v>16</v>
      </c>
    </row>
    <row r="59" spans="1:11" s="10" customFormat="1" ht="11.25" customHeight="1">
      <c r="A59" s="28"/>
      <c r="B59" s="29" t="s">
        <v>79</v>
      </c>
      <c r="C59" s="29"/>
      <c r="D59" s="29" t="s">
        <v>79</v>
      </c>
      <c r="E59" s="29" t="s">
        <v>79</v>
      </c>
      <c r="F59" s="29" t="s">
        <v>79</v>
      </c>
      <c r="G59" s="29" t="s">
        <v>79</v>
      </c>
      <c r="H59" s="9" t="s">
        <v>79</v>
      </c>
      <c r="I59" s="9"/>
      <c r="J59" s="29" t="s">
        <v>79</v>
      </c>
      <c r="K59" s="9" t="s">
        <v>79</v>
      </c>
    </row>
    <row r="60" spans="1:11" s="10" customFormat="1" ht="14.25" customHeight="1">
      <c r="A60" s="28" t="s">
        <v>45</v>
      </c>
      <c r="B60" s="29">
        <v>10</v>
      </c>
      <c r="C60" s="29">
        <f t="shared" si="9"/>
        <v>10</v>
      </c>
      <c r="D60" s="29">
        <v>0</v>
      </c>
      <c r="E60" s="29">
        <v>0</v>
      </c>
      <c r="F60" s="29">
        <v>10</v>
      </c>
      <c r="G60" s="29">
        <v>0</v>
      </c>
      <c r="H60" s="9">
        <v>177</v>
      </c>
      <c r="I60" s="9">
        <f t="shared" si="10"/>
        <v>163</v>
      </c>
      <c r="J60" s="29">
        <v>0</v>
      </c>
      <c r="K60" s="9">
        <v>14</v>
      </c>
    </row>
    <row r="61" spans="1:11" s="10" customFormat="1" ht="14.25" customHeight="1">
      <c r="A61" s="28" t="s">
        <v>46</v>
      </c>
      <c r="B61" s="29">
        <v>7</v>
      </c>
      <c r="C61" s="29">
        <f t="shared" si="9"/>
        <v>7</v>
      </c>
      <c r="D61" s="29">
        <v>0</v>
      </c>
      <c r="E61" s="29">
        <v>0</v>
      </c>
      <c r="F61" s="29">
        <v>7</v>
      </c>
      <c r="G61" s="29">
        <v>0</v>
      </c>
      <c r="H61" s="9">
        <v>110</v>
      </c>
      <c r="I61" s="9">
        <f t="shared" si="10"/>
        <v>100</v>
      </c>
      <c r="J61" s="29">
        <v>0</v>
      </c>
      <c r="K61" s="9">
        <v>10</v>
      </c>
    </row>
    <row r="62" spans="1:11" s="10" customFormat="1" ht="14.25" customHeight="1">
      <c r="A62" s="28" t="s">
        <v>47</v>
      </c>
      <c r="B62" s="29">
        <v>12</v>
      </c>
      <c r="C62" s="29">
        <f t="shared" si="9"/>
        <v>11</v>
      </c>
      <c r="D62" s="29">
        <v>1</v>
      </c>
      <c r="E62" s="29">
        <v>0</v>
      </c>
      <c r="F62" s="29">
        <v>12</v>
      </c>
      <c r="G62" s="29">
        <v>0</v>
      </c>
      <c r="H62" s="9">
        <v>136</v>
      </c>
      <c r="I62" s="9">
        <f t="shared" si="10"/>
        <v>124</v>
      </c>
      <c r="J62" s="29">
        <v>1</v>
      </c>
      <c r="K62" s="9">
        <v>11</v>
      </c>
    </row>
    <row r="63" spans="1:11" s="10" customFormat="1" ht="11.25" customHeight="1">
      <c r="A63" s="28"/>
      <c r="B63" s="29" t="s">
        <v>79</v>
      </c>
      <c r="C63" s="29"/>
      <c r="D63" s="29" t="s">
        <v>79</v>
      </c>
      <c r="E63" s="29" t="s">
        <v>79</v>
      </c>
      <c r="F63" s="29" t="s">
        <v>79</v>
      </c>
      <c r="G63" s="29" t="s">
        <v>79</v>
      </c>
      <c r="H63" s="9" t="s">
        <v>79</v>
      </c>
      <c r="I63" s="9"/>
      <c r="J63" s="29" t="s">
        <v>79</v>
      </c>
      <c r="K63" s="9" t="s">
        <v>79</v>
      </c>
    </row>
    <row r="64" spans="1:11" s="10" customFormat="1" ht="14.25" customHeight="1">
      <c r="A64" s="28" t="s">
        <v>48</v>
      </c>
      <c r="B64" s="29">
        <v>4</v>
      </c>
      <c r="C64" s="29">
        <f t="shared" si="9"/>
        <v>4</v>
      </c>
      <c r="D64" s="29">
        <v>0</v>
      </c>
      <c r="E64" s="29">
        <v>0</v>
      </c>
      <c r="F64" s="29">
        <v>4</v>
      </c>
      <c r="G64" s="29">
        <v>0</v>
      </c>
      <c r="H64" s="9">
        <v>66</v>
      </c>
      <c r="I64" s="9">
        <f t="shared" si="10"/>
        <v>54</v>
      </c>
      <c r="J64" s="29">
        <v>0</v>
      </c>
      <c r="K64" s="9">
        <v>12</v>
      </c>
    </row>
    <row r="65" spans="1:11" s="10" customFormat="1" ht="14.25" customHeight="1">
      <c r="A65" s="28" t="s">
        <v>49</v>
      </c>
      <c r="B65" s="29">
        <v>5</v>
      </c>
      <c r="C65" s="29">
        <f t="shared" si="9"/>
        <v>5</v>
      </c>
      <c r="D65" s="29">
        <v>0</v>
      </c>
      <c r="E65" s="29">
        <v>0</v>
      </c>
      <c r="F65" s="29">
        <v>5</v>
      </c>
      <c r="G65" s="29">
        <v>0</v>
      </c>
      <c r="H65" s="9">
        <v>53</v>
      </c>
      <c r="I65" s="9">
        <f t="shared" si="10"/>
        <v>43</v>
      </c>
      <c r="J65" s="29">
        <v>3</v>
      </c>
      <c r="K65" s="9">
        <v>7</v>
      </c>
    </row>
    <row r="66" spans="1:11" s="10" customFormat="1" ht="14.25" customHeight="1">
      <c r="A66" s="28" t="s">
        <v>50</v>
      </c>
      <c r="B66" s="29">
        <v>6</v>
      </c>
      <c r="C66" s="29">
        <f t="shared" si="9"/>
        <v>6</v>
      </c>
      <c r="D66" s="29">
        <v>0</v>
      </c>
      <c r="E66" s="29">
        <v>0</v>
      </c>
      <c r="F66" s="29">
        <v>6</v>
      </c>
      <c r="G66" s="29">
        <v>0</v>
      </c>
      <c r="H66" s="9">
        <v>48</v>
      </c>
      <c r="I66" s="9">
        <f t="shared" si="10"/>
        <v>41</v>
      </c>
      <c r="J66" s="29">
        <v>1</v>
      </c>
      <c r="K66" s="9">
        <v>6</v>
      </c>
    </row>
    <row r="67" spans="1:11" s="10" customFormat="1" ht="14.25" customHeight="1">
      <c r="A67" s="28" t="s">
        <v>51</v>
      </c>
      <c r="B67" s="29">
        <v>2</v>
      </c>
      <c r="C67" s="29">
        <f t="shared" si="9"/>
        <v>2</v>
      </c>
      <c r="D67" s="29">
        <v>0</v>
      </c>
      <c r="E67" s="29">
        <v>0</v>
      </c>
      <c r="F67" s="29">
        <v>2</v>
      </c>
      <c r="G67" s="29">
        <v>0</v>
      </c>
      <c r="H67" s="9">
        <v>37</v>
      </c>
      <c r="I67" s="9">
        <f t="shared" si="10"/>
        <v>34</v>
      </c>
      <c r="J67" s="29">
        <v>0</v>
      </c>
      <c r="K67" s="9">
        <v>3</v>
      </c>
    </row>
    <row r="68" spans="1:11" s="10" customFormat="1" ht="14.25" customHeight="1">
      <c r="A68" s="28" t="s">
        <v>52</v>
      </c>
      <c r="B68" s="29">
        <v>5</v>
      </c>
      <c r="C68" s="29">
        <f t="shared" si="9"/>
        <v>5</v>
      </c>
      <c r="D68" s="29">
        <v>0</v>
      </c>
      <c r="E68" s="29">
        <v>0</v>
      </c>
      <c r="F68" s="29">
        <v>5</v>
      </c>
      <c r="G68" s="29">
        <v>0</v>
      </c>
      <c r="H68" s="9">
        <v>91</v>
      </c>
      <c r="I68" s="9">
        <f t="shared" si="10"/>
        <v>82</v>
      </c>
      <c r="J68" s="29">
        <v>0</v>
      </c>
      <c r="K68" s="9">
        <v>9</v>
      </c>
    </row>
    <row r="69" spans="1:11" s="10" customFormat="1" ht="11.25" customHeight="1">
      <c r="A69" s="28"/>
      <c r="B69" s="29" t="s">
        <v>79</v>
      </c>
      <c r="C69" s="29"/>
      <c r="D69" s="29" t="s">
        <v>79</v>
      </c>
      <c r="E69" s="29" t="s">
        <v>79</v>
      </c>
      <c r="F69" s="29" t="s">
        <v>79</v>
      </c>
      <c r="G69" s="29" t="s">
        <v>79</v>
      </c>
      <c r="H69" s="9" t="s">
        <v>79</v>
      </c>
      <c r="I69" s="9"/>
      <c r="J69" s="29" t="s">
        <v>79</v>
      </c>
      <c r="K69" s="9" t="s">
        <v>79</v>
      </c>
    </row>
    <row r="70" spans="1:11" s="10" customFormat="1" ht="14.25" customHeight="1">
      <c r="A70" s="28" t="s">
        <v>53</v>
      </c>
      <c r="B70" s="29">
        <v>1</v>
      </c>
      <c r="C70" s="29">
        <f t="shared" si="9"/>
        <v>1</v>
      </c>
      <c r="D70" s="29">
        <v>0</v>
      </c>
      <c r="E70" s="29">
        <v>0</v>
      </c>
      <c r="F70" s="29">
        <v>1</v>
      </c>
      <c r="G70" s="29">
        <v>0</v>
      </c>
      <c r="H70" s="9">
        <v>14</v>
      </c>
      <c r="I70" s="9">
        <f t="shared" si="10"/>
        <v>13</v>
      </c>
      <c r="J70" s="29">
        <v>0</v>
      </c>
      <c r="K70" s="9">
        <v>1</v>
      </c>
    </row>
    <row r="71" spans="1:11" s="10" customFormat="1" ht="14.25" customHeight="1">
      <c r="A71" s="28" t="s">
        <v>54</v>
      </c>
      <c r="B71" s="29">
        <v>4</v>
      </c>
      <c r="C71" s="29">
        <f t="shared" si="9"/>
        <v>4</v>
      </c>
      <c r="D71" s="29">
        <v>0</v>
      </c>
      <c r="E71" s="29">
        <v>0</v>
      </c>
      <c r="F71" s="29">
        <v>4</v>
      </c>
      <c r="G71" s="29">
        <v>0</v>
      </c>
      <c r="H71" s="9">
        <v>35</v>
      </c>
      <c r="I71" s="9">
        <f t="shared" si="10"/>
        <v>32</v>
      </c>
      <c r="J71" s="29">
        <v>0</v>
      </c>
      <c r="K71" s="9">
        <v>3</v>
      </c>
    </row>
    <row r="72" spans="1:11" s="10" customFormat="1" ht="14.25" customHeight="1">
      <c r="A72" s="28" t="s">
        <v>55</v>
      </c>
      <c r="B72" s="29">
        <v>2</v>
      </c>
      <c r="C72" s="29">
        <f t="shared" si="9"/>
        <v>2</v>
      </c>
      <c r="D72" s="29">
        <v>0</v>
      </c>
      <c r="E72" s="29">
        <v>0</v>
      </c>
      <c r="F72" s="29">
        <v>2</v>
      </c>
      <c r="G72" s="29">
        <v>0</v>
      </c>
      <c r="H72" s="9">
        <v>35</v>
      </c>
      <c r="I72" s="9">
        <f t="shared" si="10"/>
        <v>31</v>
      </c>
      <c r="J72" s="29">
        <v>0</v>
      </c>
      <c r="K72" s="9">
        <v>4</v>
      </c>
    </row>
    <row r="73" spans="1:11" s="10" customFormat="1" ht="14.25" customHeight="1">
      <c r="A73" s="28" t="s">
        <v>56</v>
      </c>
      <c r="B73" s="29">
        <v>5</v>
      </c>
      <c r="C73" s="29">
        <f t="shared" si="9"/>
        <v>5</v>
      </c>
      <c r="D73" s="29">
        <v>0</v>
      </c>
      <c r="E73" s="29">
        <v>0</v>
      </c>
      <c r="F73" s="29">
        <v>5</v>
      </c>
      <c r="G73" s="29">
        <v>0</v>
      </c>
      <c r="H73" s="9">
        <v>45</v>
      </c>
      <c r="I73" s="9">
        <f t="shared" si="10"/>
        <v>42</v>
      </c>
      <c r="J73" s="29">
        <v>0</v>
      </c>
      <c r="K73" s="9">
        <v>3</v>
      </c>
    </row>
    <row r="74" spans="1:11" s="10" customFormat="1" ht="14.25" customHeight="1">
      <c r="A74" s="28" t="s">
        <v>57</v>
      </c>
      <c r="B74" s="29">
        <v>4</v>
      </c>
      <c r="C74" s="29">
        <f t="shared" si="9"/>
        <v>4</v>
      </c>
      <c r="D74" s="29">
        <v>0</v>
      </c>
      <c r="E74" s="29">
        <v>0</v>
      </c>
      <c r="F74" s="29">
        <v>4</v>
      </c>
      <c r="G74" s="29">
        <v>0</v>
      </c>
      <c r="H74" s="9">
        <v>22</v>
      </c>
      <c r="I74" s="9">
        <f t="shared" si="10"/>
        <v>18</v>
      </c>
      <c r="J74" s="29">
        <v>3</v>
      </c>
      <c r="K74" s="9">
        <v>1</v>
      </c>
    </row>
    <row r="75" spans="1:11" s="12" customFormat="1" ht="16.5" customHeight="1">
      <c r="A75" s="30" t="s">
        <v>58</v>
      </c>
      <c r="B75" s="31">
        <v>6</v>
      </c>
      <c r="C75" s="31">
        <f t="shared" si="9"/>
        <v>6</v>
      </c>
      <c r="D75" s="32">
        <v>0</v>
      </c>
      <c r="E75" s="33">
        <v>0</v>
      </c>
      <c r="F75" s="32">
        <v>6</v>
      </c>
      <c r="G75" s="33">
        <v>0</v>
      </c>
      <c r="H75" s="34">
        <v>86</v>
      </c>
      <c r="I75" s="34">
        <f t="shared" si="10"/>
        <v>77</v>
      </c>
      <c r="J75" s="31">
        <v>0</v>
      </c>
      <c r="K75" s="32">
        <v>9</v>
      </c>
    </row>
    <row r="76" spans="1:11" ht="18" customHeight="1">
      <c r="A76" s="35" t="s">
        <v>59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</row>
  </sheetData>
  <mergeCells count="6">
    <mergeCell ref="H5:H6"/>
    <mergeCell ref="I5:I6"/>
    <mergeCell ref="J5:J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2005-03-29T01:51:38Z</cp:lastPrinted>
  <dcterms:created xsi:type="dcterms:W3CDTF">2002-03-27T15:00:00Z</dcterms:created>
  <dcterms:modified xsi:type="dcterms:W3CDTF">2005-03-29T01:51:44Z</dcterms:modified>
  <cp:category/>
  <cp:version/>
  <cp:contentType/>
  <cp:contentStatus/>
</cp:coreProperties>
</file>