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345" windowHeight="4590" activeTab="0"/>
  </bookViews>
  <sheets>
    <sheet name="N-18-09-1" sheetId="1" r:id="rId1"/>
    <sheet name="N-18-09-2" sheetId="2" r:id="rId2"/>
    <sheet name="N-18-09-3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<sst xmlns="http://schemas.openxmlformats.org/spreadsheetml/2006/main" count="242" uniqueCount="115">
  <si>
    <t xml:space="preserve">          第 ９ 表</t>
  </si>
  <si>
    <t xml:space="preserve"> </t>
  </si>
  <si>
    <t>歳</t>
  </si>
  <si>
    <t>入</t>
  </si>
  <si>
    <t>総額</t>
  </si>
  <si>
    <t>地方譲与税</t>
  </si>
  <si>
    <t>地方交付税</t>
  </si>
  <si>
    <t>利子割交付金</t>
  </si>
  <si>
    <t>国庫支出金</t>
  </si>
  <si>
    <t>府支出金</t>
  </si>
  <si>
    <t>千円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</si>
  <si>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</si>
  <si>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</si>
  <si>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</si>
  <si>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</si>
  <si>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</si>
  <si>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</si>
  <si>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</si>
  <si>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</si>
  <si>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</si>
  <si>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</si>
  <si>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</si>
  <si>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</si>
  <si>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</si>
  <si>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</si>
  <si>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</si>
  <si>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</si>
  <si>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</si>
  <si>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</si>
  <si>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</si>
  <si>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</si>
  <si>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</si>
  <si>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</si>
  <si>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</si>
  <si>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</si>
  <si>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</si>
  <si>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</si>
  <si>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</si>
  <si>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</si>
  <si>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</si>
  <si>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</si>
  <si>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</si>
  <si>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</si>
  <si>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</si>
  <si>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</si>
  <si>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</si>
  <si>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</si>
  <si>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</si>
  <si>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</si>
  <si>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</si>
  <si>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</si>
  <si>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</si>
  <si>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</si>
  <si>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</si>
  <si>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</si>
  <si>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</si>
  <si>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</si>
  <si>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</si>
  <si>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</si>
  <si>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</si>
  <si>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</si>
  <si>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</si>
  <si>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</si>
  <si>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出</t>
  </si>
  <si>
    <t>財産収入</t>
  </si>
  <si>
    <t>寄附金</t>
  </si>
  <si>
    <t>国有提供施設等</t>
  </si>
  <si>
    <t>繰入金</t>
  </si>
  <si>
    <t>繰越金</t>
  </si>
  <si>
    <t>諸収入</t>
  </si>
  <si>
    <t>地方債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</si>
  <si>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</si>
  <si>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</si>
  <si>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</si>
  <si>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</si>
  <si>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</si>
  <si>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</si>
  <si>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</si>
  <si>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</si>
  <si>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</si>
  <si>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</si>
  <si>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</si>
  <si>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</si>
  <si>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</si>
  <si>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 xml:space="preserve">市   町   村   別   普   通 </t>
  </si>
  <si>
    <t xml:space="preserve"> 会   計   決   算   額</t>
  </si>
  <si>
    <t xml:space="preserve">  資  料    大阪府総務部市町村課「自治大阪」</t>
  </si>
  <si>
    <t>市 町 村</t>
  </si>
  <si>
    <r>
      <t xml:space="preserve">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額</t>
    </r>
  </si>
  <si>
    <r>
      <t xml:space="preserve">地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方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税</t>
    </r>
  </si>
  <si>
    <r>
      <t xml:space="preserve">自動車取得税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交   付   金</t>
    </r>
  </si>
  <si>
    <r>
      <t xml:space="preserve">交通安全対策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特</t>
    </r>
    <r>
      <rPr>
        <sz val="11"/>
        <rFont val="ＭＳ 明朝"/>
        <family val="1"/>
      </rPr>
      <t>別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>付</t>
    </r>
    <r>
      <rPr>
        <sz val="11"/>
        <rFont val="ＭＳ 明朝"/>
        <family val="1"/>
      </rPr>
      <t>金</t>
    </r>
  </si>
  <si>
    <r>
      <t>分担金及び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負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担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金</t>
    </r>
  </si>
  <si>
    <r>
      <t xml:space="preserve">使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</t>
    </r>
  </si>
  <si>
    <r>
      <t xml:space="preserve">手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</t>
    </r>
  </si>
  <si>
    <t>地方特例交付金</t>
  </si>
  <si>
    <r>
      <t>ゴルフ場</t>
    </r>
    <r>
      <rPr>
        <sz val="11"/>
        <rFont val="ＭＳ 明朝"/>
        <family val="1"/>
      </rPr>
      <t>利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>税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交 付 金</t>
    </r>
  </si>
  <si>
    <r>
      <t xml:space="preserve">軽油引取税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金</t>
    </r>
  </si>
  <si>
    <r>
      <t xml:space="preserve">特別地方消費税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付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金</t>
    </r>
  </si>
  <si>
    <t xml:space="preserve">市   町   村   別   普   通 </t>
  </si>
  <si>
    <t xml:space="preserve"> 会   計   決   算   額   (続)</t>
  </si>
  <si>
    <t>市 町 村</t>
  </si>
  <si>
    <t>前年度繰上
充  用  金</t>
  </si>
  <si>
    <t>-</t>
  </si>
  <si>
    <t xml:space="preserve"> 市 町 村 別 普 通 会 計 決 算 額 （続）</t>
  </si>
  <si>
    <t>市 町 村</t>
  </si>
  <si>
    <t>１２</t>
  </si>
  <si>
    <r>
      <t xml:space="preserve">地方消費税 </t>
    </r>
    <r>
      <rPr>
        <sz val="11"/>
        <rFont val="ＭＳ 明朝"/>
        <family val="1"/>
      </rPr>
      <t xml:space="preserve">     交  付  金</t>
    </r>
  </si>
  <si>
    <t>１２</t>
  </si>
  <si>
    <t>１３</t>
  </si>
  <si>
    <t>１３</t>
  </si>
  <si>
    <r>
      <t>平 成</t>
    </r>
    <r>
      <rPr>
        <sz val="11"/>
        <rFont val="ＭＳ 明朝"/>
        <family val="1"/>
      </rPr>
      <t xml:space="preserve"> １１ </t>
    </r>
    <r>
      <rPr>
        <sz val="11"/>
        <rFont val="ＭＳ 明朝"/>
        <family val="1"/>
      </rPr>
      <t>年 度</t>
    </r>
  </si>
  <si>
    <t>１４</t>
  </si>
  <si>
    <t>平 成 １５ 年 度</t>
  </si>
  <si>
    <t>1 719 986 920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</si>
</sst>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\ ##0;&quot;△&quot;###\ ###\ ##0;&quot;－&quot;"/>
    <numFmt numFmtId="179" formatCode="###\ ####\ ##0;&quot;△&quot;###\ ###\ ##0;&quot;－&quot;"/>
    <numFmt numFmtId="180" formatCode="##\ ###\ ###\ ##0;&quot;△&quot;##\ ###\ ###\ ##0;&quot;－&quot;"/>
    <numFmt numFmtId="181" formatCode="#\ ###\ ###\ ##0;&quot;△&quot;#\ ###\ ###\ ##0;&quot;－&quot;"/>
  </numFmts>
  <fonts count="13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1"/>
      <name val="Terminal"/>
      <family val="0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 quotePrefix="1">
      <alignment horizontal="left"/>
      <protection/>
    </xf>
    <xf numFmtId="0" fontId="0" fillId="0" borderId="3" xfId="0" applyFont="1" applyBorder="1" applyAlignment="1">
      <alignment horizontal="right"/>
    </xf>
    <xf numFmtId="0" fontId="0" fillId="0" borderId="0" xfId="0" applyFont="1" applyAlignment="1" applyProtection="1" quotePrefix="1">
      <alignment horizontal="distributed"/>
      <protection/>
    </xf>
    <xf numFmtId="0" fontId="0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 quotePrefix="1">
      <alignment horizontal="left" vertical="center"/>
      <protection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 quotePrefix="1">
      <alignment horizontal="left" vertical="center"/>
    </xf>
    <xf numFmtId="0" fontId="6" fillId="0" borderId="4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left"/>
      <protection/>
    </xf>
    <xf numFmtId="181" fontId="0" fillId="0" borderId="0" xfId="0" applyNumberFormat="1" applyFont="1" applyAlignment="1" applyProtection="1">
      <alignment horizontal="right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176" fontId="0" fillId="0" borderId="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2" xfId="0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76" fontId="0" fillId="0" borderId="2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 horizontal="right"/>
    </xf>
    <xf numFmtId="38" fontId="0" fillId="0" borderId="0" xfId="0" applyNumberFormat="1" applyFont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38" fontId="0" fillId="0" borderId="0" xfId="17" applyFont="1" applyAlignment="1">
      <alignment/>
    </xf>
    <xf numFmtId="181" fontId="0" fillId="0" borderId="3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181" fontId="0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2" xfId="0" applyNumberFormat="1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37" fontId="0" fillId="0" borderId="7" xfId="0" applyNumberFormat="1" applyFont="1" applyBorder="1" applyAlignment="1" applyProtection="1">
      <alignment horizontal="center" vertical="center"/>
      <protection/>
    </xf>
    <xf numFmtId="37" fontId="0" fillId="0" borderId="7" xfId="0" applyNumberFormat="1" applyFont="1" applyBorder="1" applyAlignment="1" applyProtection="1">
      <alignment horizontal="distributed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37" fontId="0" fillId="0" borderId="9" xfId="0" applyNumberFormat="1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 quotePrefix="1">
      <alignment horizontal="distributed"/>
      <protection/>
    </xf>
    <xf numFmtId="0" fontId="6" fillId="0" borderId="4" xfId="0" applyFont="1" applyBorder="1" applyAlignment="1" applyProtection="1" quotePrefix="1">
      <alignment horizontal="distributed"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/>
      <protection/>
    </xf>
    <xf numFmtId="181" fontId="6" fillId="0" borderId="0" xfId="0" applyNumberFormat="1" applyFont="1" applyAlignment="1" applyProtection="1">
      <alignment horizontal="right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distributed" vertical="center" wrapText="1"/>
      <protection/>
    </xf>
    <xf numFmtId="0" fontId="0" fillId="0" borderId="8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176" fontId="0" fillId="0" borderId="2" xfId="0" applyNumberFormat="1" applyFont="1" applyBorder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right"/>
      <protection/>
    </xf>
    <xf numFmtId="178" fontId="6" fillId="0" borderId="3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>
      <alignment/>
    </xf>
    <xf numFmtId="178" fontId="0" fillId="0" borderId="3" xfId="0" applyNumberFormat="1" applyFont="1" applyBorder="1" applyAlignment="1" applyProtection="1">
      <alignment/>
      <protection/>
    </xf>
    <xf numFmtId="178" fontId="6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right"/>
      <protection/>
    </xf>
    <xf numFmtId="181" fontId="6" fillId="0" borderId="3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8.59765625" style="15" customWidth="1"/>
    <col min="2" max="2" width="0.40625" style="15" customWidth="1"/>
    <col min="3" max="4" width="15.09765625" style="15" customWidth="1"/>
    <col min="5" max="5" width="13.59765625" style="15" customWidth="1"/>
    <col min="6" max="6" width="14.19921875" style="15" customWidth="1"/>
    <col min="7" max="7" width="13.8984375" style="15" customWidth="1"/>
    <col min="8" max="9" width="13.59765625" style="15" customWidth="1"/>
    <col min="10" max="10" width="13.19921875" style="15" customWidth="1"/>
    <col min="11" max="11" width="0.59375" style="15" customWidth="1"/>
    <col min="12" max="20" width="14.5" style="15" customWidth="1"/>
    <col min="21" max="16384" width="10.59765625" style="15" customWidth="1"/>
  </cols>
  <sheetData>
    <row r="1" spans="1:14" ht="21.75" customHeight="1">
      <c r="A1" s="17" t="s">
        <v>0</v>
      </c>
      <c r="B1" s="17"/>
      <c r="C1" s="53"/>
      <c r="D1" s="1" t="s">
        <v>1</v>
      </c>
      <c r="H1" s="32"/>
      <c r="I1" s="32"/>
      <c r="J1" s="25" t="s">
        <v>84</v>
      </c>
      <c r="K1" s="25"/>
      <c r="L1" s="11" t="s">
        <v>85</v>
      </c>
      <c r="N1" s="32"/>
    </row>
    <row r="2" spans="1:12" ht="24" customHeight="1">
      <c r="A2" s="1"/>
      <c r="B2" s="1"/>
      <c r="C2" s="50"/>
      <c r="D2" s="1"/>
      <c r="L2" s="2"/>
    </row>
    <row r="3" spans="1:20" ht="1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51"/>
      <c r="L3" s="33"/>
      <c r="M3" s="33"/>
      <c r="N3" s="33"/>
      <c r="O3" s="33"/>
      <c r="P3" s="33"/>
      <c r="Q3" s="33"/>
      <c r="R3" s="33"/>
      <c r="S3" s="33"/>
      <c r="T3" s="33"/>
    </row>
    <row r="4" spans="1:20" ht="22.5" customHeight="1">
      <c r="A4" s="94" t="s">
        <v>87</v>
      </c>
      <c r="B4" s="30"/>
      <c r="C4" s="3" t="s">
        <v>1</v>
      </c>
      <c r="D4" s="45"/>
      <c r="E4" s="4"/>
      <c r="F4" s="4"/>
      <c r="G4" s="13" t="s">
        <v>2</v>
      </c>
      <c r="H4" s="45"/>
      <c r="I4" s="45"/>
      <c r="J4" s="45"/>
      <c r="K4" s="51"/>
      <c r="L4" s="45"/>
      <c r="M4" s="45"/>
      <c r="N4" s="45"/>
      <c r="O4" s="45"/>
      <c r="P4" s="45"/>
      <c r="Q4" s="14" t="s">
        <v>3</v>
      </c>
      <c r="R4" s="45"/>
      <c r="S4" s="45"/>
      <c r="T4" s="45"/>
    </row>
    <row r="5" spans="1:20" ht="38.25" customHeight="1">
      <c r="A5" s="95"/>
      <c r="B5" s="31"/>
      <c r="C5" s="62" t="s">
        <v>88</v>
      </c>
      <c r="D5" s="62" t="s">
        <v>89</v>
      </c>
      <c r="E5" s="62" t="s">
        <v>5</v>
      </c>
      <c r="F5" s="62" t="s">
        <v>95</v>
      </c>
      <c r="G5" s="62" t="s">
        <v>6</v>
      </c>
      <c r="H5" s="62" t="s">
        <v>7</v>
      </c>
      <c r="I5" s="63" t="s">
        <v>107</v>
      </c>
      <c r="J5" s="79" t="s">
        <v>90</v>
      </c>
      <c r="K5" s="81"/>
      <c r="L5" s="80" t="s">
        <v>98</v>
      </c>
      <c r="M5" s="79" t="s">
        <v>96</v>
      </c>
      <c r="N5" s="79" t="s">
        <v>97</v>
      </c>
      <c r="O5" s="79" t="s">
        <v>91</v>
      </c>
      <c r="P5" s="63" t="s">
        <v>92</v>
      </c>
      <c r="Q5" s="64" t="s">
        <v>93</v>
      </c>
      <c r="R5" s="64" t="s">
        <v>94</v>
      </c>
      <c r="S5" s="64" t="s">
        <v>8</v>
      </c>
      <c r="T5" s="78" t="s">
        <v>9</v>
      </c>
    </row>
    <row r="6" spans="3:14" ht="14.25" customHeight="1">
      <c r="C6" s="5" t="s">
        <v>10</v>
      </c>
      <c r="N6" s="16"/>
    </row>
    <row r="7" spans="1:20" ht="15" customHeight="1">
      <c r="A7" s="6" t="s">
        <v>111</v>
      </c>
      <c r="B7" s="7"/>
      <c r="C7" s="54">
        <v>3994798012</v>
      </c>
      <c r="D7" s="56">
        <v>1710660399</v>
      </c>
      <c r="E7" s="56">
        <v>23479338</v>
      </c>
      <c r="F7" s="29">
        <v>36871997</v>
      </c>
      <c r="G7" s="29">
        <v>253271547</v>
      </c>
      <c r="H7" s="56">
        <v>15879850</v>
      </c>
      <c r="I7" s="56">
        <v>93205562</v>
      </c>
      <c r="J7" s="56">
        <v>21052396</v>
      </c>
      <c r="K7" s="56"/>
      <c r="L7" s="56">
        <v>4162407</v>
      </c>
      <c r="M7" s="56">
        <v>1509687</v>
      </c>
      <c r="N7" s="56">
        <v>16428137</v>
      </c>
      <c r="O7" s="56">
        <v>2642194</v>
      </c>
      <c r="P7" s="56">
        <v>33448475</v>
      </c>
      <c r="Q7" s="56">
        <v>89066041</v>
      </c>
      <c r="R7" s="56">
        <v>19377076</v>
      </c>
      <c r="S7" s="56">
        <v>534698577</v>
      </c>
      <c r="T7" s="56">
        <v>128457673</v>
      </c>
    </row>
    <row r="8" spans="1:20" ht="15" customHeight="1">
      <c r="A8" s="7" t="s">
        <v>106</v>
      </c>
      <c r="B8" s="7"/>
      <c r="C8" s="54">
        <v>3827512746</v>
      </c>
      <c r="D8" s="56">
        <v>1649508944</v>
      </c>
      <c r="E8" s="56">
        <v>23724354</v>
      </c>
      <c r="F8" s="29">
        <v>53189703</v>
      </c>
      <c r="G8" s="29">
        <v>281573596</v>
      </c>
      <c r="H8" s="56">
        <v>54629071</v>
      </c>
      <c r="I8" s="56">
        <v>96119976</v>
      </c>
      <c r="J8" s="56">
        <v>20577279</v>
      </c>
      <c r="K8" s="56"/>
      <c r="L8" s="56">
        <v>1103843</v>
      </c>
      <c r="M8" s="56">
        <v>1506194</v>
      </c>
      <c r="N8" s="56">
        <v>15069756</v>
      </c>
      <c r="O8" s="56">
        <v>2254047</v>
      </c>
      <c r="P8" s="56">
        <v>25568104</v>
      </c>
      <c r="Q8" s="56">
        <v>89102145</v>
      </c>
      <c r="R8" s="56">
        <v>20079657</v>
      </c>
      <c r="S8" s="56">
        <v>436252191</v>
      </c>
      <c r="T8" s="56">
        <v>118791483</v>
      </c>
    </row>
    <row r="9" spans="1:20" ht="15" customHeight="1">
      <c r="A9" s="7" t="s">
        <v>109</v>
      </c>
      <c r="B9" s="7"/>
      <c r="C9" s="54">
        <v>3816560166</v>
      </c>
      <c r="D9" s="56">
        <v>1618617771</v>
      </c>
      <c r="E9" s="56">
        <v>23724920</v>
      </c>
      <c r="F9" s="56">
        <v>52393808</v>
      </c>
      <c r="G9" s="56">
        <v>275578754</v>
      </c>
      <c r="H9" s="56">
        <v>55043391</v>
      </c>
      <c r="I9" s="56">
        <v>94295721</v>
      </c>
      <c r="J9" s="56">
        <v>20575269</v>
      </c>
      <c r="K9" s="56"/>
      <c r="L9" s="56">
        <v>54981</v>
      </c>
      <c r="M9" s="56">
        <v>1422991</v>
      </c>
      <c r="N9" s="56">
        <v>13974184</v>
      </c>
      <c r="O9" s="56">
        <v>2278921</v>
      </c>
      <c r="P9" s="56">
        <v>26373980</v>
      </c>
      <c r="Q9" s="56">
        <v>90488882</v>
      </c>
      <c r="R9" s="56">
        <v>20550222</v>
      </c>
      <c r="S9" s="56">
        <v>457950251</v>
      </c>
      <c r="T9" s="56">
        <v>106464300</v>
      </c>
    </row>
    <row r="10" spans="1:20" ht="15" customHeight="1">
      <c r="A10" s="7" t="s">
        <v>112</v>
      </c>
      <c r="B10" s="7"/>
      <c r="C10" s="54">
        <v>3762548068</v>
      </c>
      <c r="D10" s="56">
        <v>1556684767</v>
      </c>
      <c r="E10" s="56">
        <v>24164349</v>
      </c>
      <c r="F10" s="56">
        <v>51137839</v>
      </c>
      <c r="G10" s="56">
        <v>287878748</v>
      </c>
      <c r="H10" s="56">
        <v>17741940</v>
      </c>
      <c r="I10" s="56">
        <v>82551793</v>
      </c>
      <c r="J10" s="56">
        <v>18128722</v>
      </c>
      <c r="K10" s="56"/>
      <c r="L10" s="56">
        <v>21873</v>
      </c>
      <c r="M10" s="56">
        <v>1387234</v>
      </c>
      <c r="N10" s="56">
        <v>12886490</v>
      </c>
      <c r="O10" s="56">
        <v>2226525</v>
      </c>
      <c r="P10" s="56">
        <v>26423738</v>
      </c>
      <c r="Q10" s="56">
        <v>91791317</v>
      </c>
      <c r="R10" s="56">
        <v>20907448</v>
      </c>
      <c r="S10" s="56">
        <v>472801510</v>
      </c>
      <c r="T10" s="56">
        <v>101590013</v>
      </c>
    </row>
    <row r="11" spans="1:20" ht="12" customHeight="1">
      <c r="A11" s="7"/>
      <c r="B11" s="7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42" customFormat="1" ht="18" customHeight="1">
      <c r="A12" s="26" t="s">
        <v>113</v>
      </c>
      <c r="B12" s="18"/>
      <c r="C12" s="92">
        <f aca="true" t="shared" si="0" ref="C12:J12">SUM(C14:C21)</f>
        <v>3657729079</v>
      </c>
      <c r="D12" s="57">
        <f t="shared" si="0"/>
        <v>1488361010</v>
      </c>
      <c r="E12" s="57">
        <f t="shared" si="0"/>
        <v>24434391</v>
      </c>
      <c r="F12" s="57">
        <f t="shared" si="0"/>
        <v>50049379</v>
      </c>
      <c r="G12" s="57">
        <f t="shared" si="0"/>
        <v>278856551</v>
      </c>
      <c r="H12" s="57">
        <f t="shared" si="0"/>
        <v>13173288</v>
      </c>
      <c r="I12" s="57">
        <f t="shared" si="0"/>
        <v>91613859</v>
      </c>
      <c r="J12" s="57">
        <f t="shared" si="0"/>
        <v>18968995</v>
      </c>
      <c r="K12" s="57"/>
      <c r="L12" s="57">
        <f aca="true" t="shared" si="1" ref="L12:T12">SUM(L14:L21)</f>
        <v>11273</v>
      </c>
      <c r="M12" s="57">
        <f t="shared" si="1"/>
        <v>1259038</v>
      </c>
      <c r="N12" s="57">
        <f t="shared" si="1"/>
        <v>11742676</v>
      </c>
      <c r="O12" s="57">
        <f t="shared" si="1"/>
        <v>2401027</v>
      </c>
      <c r="P12" s="57">
        <f t="shared" si="1"/>
        <v>25524761</v>
      </c>
      <c r="Q12" s="57">
        <f t="shared" si="1"/>
        <v>94089047</v>
      </c>
      <c r="R12" s="57">
        <f t="shared" si="1"/>
        <v>21417327</v>
      </c>
      <c r="S12" s="57">
        <f t="shared" si="1"/>
        <v>512302567</v>
      </c>
      <c r="T12" s="57">
        <f t="shared" si="1"/>
        <v>104722738</v>
      </c>
    </row>
    <row r="13" spans="1:20" s="42" customFormat="1" ht="12.75" customHeight="1">
      <c r="A13" s="18"/>
      <c r="B13" s="18"/>
      <c r="C13" s="9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42" customFormat="1" ht="15" customHeight="1">
      <c r="A14" s="8" t="s">
        <v>11</v>
      </c>
      <c r="B14" s="24"/>
      <c r="C14" s="92">
        <f aca="true" t="shared" si="2" ref="C14:J14">C23</f>
        <v>1722656740</v>
      </c>
      <c r="D14" s="57">
        <f t="shared" si="2"/>
        <v>613049206</v>
      </c>
      <c r="E14" s="57">
        <f t="shared" si="2"/>
        <v>8840753</v>
      </c>
      <c r="F14" s="57">
        <f t="shared" si="2"/>
        <v>18482014</v>
      </c>
      <c r="G14" s="57">
        <f t="shared" si="2"/>
        <v>80475435</v>
      </c>
      <c r="H14" s="57">
        <f t="shared" si="2"/>
        <v>3479695</v>
      </c>
      <c r="I14" s="57">
        <f t="shared" si="2"/>
        <v>36783982</v>
      </c>
      <c r="J14" s="57">
        <f t="shared" si="2"/>
        <v>7371904</v>
      </c>
      <c r="K14" s="57"/>
      <c r="L14" s="57">
        <f aca="true" t="shared" si="3" ref="L14:T14">L23</f>
        <v>9953</v>
      </c>
      <c r="M14" s="77">
        <f t="shared" si="3"/>
        <v>0</v>
      </c>
      <c r="N14" s="57">
        <f t="shared" si="3"/>
        <v>11742676</v>
      </c>
      <c r="O14" s="57">
        <f t="shared" si="3"/>
        <v>1166507</v>
      </c>
      <c r="P14" s="57">
        <f t="shared" si="3"/>
        <v>4781755</v>
      </c>
      <c r="Q14" s="57">
        <f t="shared" si="3"/>
        <v>57504922</v>
      </c>
      <c r="R14" s="57">
        <f t="shared" si="3"/>
        <v>10248774</v>
      </c>
      <c r="S14" s="57">
        <f t="shared" si="3"/>
        <v>263563416</v>
      </c>
      <c r="T14" s="57">
        <f t="shared" si="3"/>
        <v>20984695</v>
      </c>
    </row>
    <row r="15" spans="1:20" s="42" customFormat="1" ht="15" customHeight="1">
      <c r="A15" s="8" t="s">
        <v>12</v>
      </c>
      <c r="B15" s="24"/>
      <c r="C15" s="92">
        <f aca="true" t="shared" si="4" ref="C15:J15">C29+C31+C36+C51+C63</f>
        <v>318597458</v>
      </c>
      <c r="D15" s="57">
        <f t="shared" si="4"/>
        <v>172474551</v>
      </c>
      <c r="E15" s="57">
        <f t="shared" si="4"/>
        <v>2273373</v>
      </c>
      <c r="F15" s="57">
        <f t="shared" si="4"/>
        <v>6815431</v>
      </c>
      <c r="G15" s="57">
        <f t="shared" si="4"/>
        <v>15372895</v>
      </c>
      <c r="H15" s="57">
        <f t="shared" si="4"/>
        <v>1939837</v>
      </c>
      <c r="I15" s="57">
        <f t="shared" si="4"/>
        <v>9643734</v>
      </c>
      <c r="J15" s="57">
        <f t="shared" si="4"/>
        <v>2002448</v>
      </c>
      <c r="K15" s="57"/>
      <c r="L15" s="57">
        <f aca="true" t="shared" si="5" ref="L15:T15">L29+L31+L36+L51+L63</f>
        <v>377</v>
      </c>
      <c r="M15" s="57">
        <f t="shared" si="5"/>
        <v>252496</v>
      </c>
      <c r="N15" s="57">
        <f t="shared" si="5"/>
        <v>0</v>
      </c>
      <c r="O15" s="57">
        <f t="shared" si="5"/>
        <v>213790</v>
      </c>
      <c r="P15" s="57">
        <f t="shared" si="5"/>
        <v>2409711</v>
      </c>
      <c r="Q15" s="57">
        <f t="shared" si="5"/>
        <v>7111045</v>
      </c>
      <c r="R15" s="57">
        <f t="shared" si="5"/>
        <v>2053269</v>
      </c>
      <c r="S15" s="57">
        <f t="shared" si="5"/>
        <v>37113236</v>
      </c>
      <c r="T15" s="57">
        <f t="shared" si="5"/>
        <v>13384764</v>
      </c>
    </row>
    <row r="16" spans="1:20" s="42" customFormat="1" ht="15" customHeight="1">
      <c r="A16" s="8" t="s">
        <v>13</v>
      </c>
      <c r="B16" s="24"/>
      <c r="C16" s="92">
        <f aca="true" t="shared" si="6" ref="C16:J16">C26+C27+C47+C64+C65</f>
        <v>210018764</v>
      </c>
      <c r="D16" s="57">
        <f t="shared" si="6"/>
        <v>103023367</v>
      </c>
      <c r="E16" s="57">
        <f t="shared" si="6"/>
        <v>3460112</v>
      </c>
      <c r="F16" s="57">
        <f t="shared" si="6"/>
        <v>4510394</v>
      </c>
      <c r="G16" s="57">
        <f t="shared" si="6"/>
        <v>7766683</v>
      </c>
      <c r="H16" s="57">
        <f t="shared" si="6"/>
        <v>1338286</v>
      </c>
      <c r="I16" s="57">
        <f t="shared" si="6"/>
        <v>5594822</v>
      </c>
      <c r="J16" s="57">
        <f t="shared" si="6"/>
        <v>1270730</v>
      </c>
      <c r="K16" s="57"/>
      <c r="L16" s="57">
        <f aca="true" t="shared" si="7" ref="L16:T16">L26+L27+L47+L64+L65</f>
        <v>0</v>
      </c>
      <c r="M16" s="57">
        <f t="shared" si="7"/>
        <v>131157</v>
      </c>
      <c r="N16" s="57">
        <f t="shared" si="7"/>
        <v>0</v>
      </c>
      <c r="O16" s="57">
        <f t="shared" si="7"/>
        <v>122837</v>
      </c>
      <c r="P16" s="57">
        <f t="shared" si="7"/>
        <v>1058190</v>
      </c>
      <c r="Q16" s="57">
        <f t="shared" si="7"/>
        <v>4146200</v>
      </c>
      <c r="R16" s="57">
        <f t="shared" si="7"/>
        <v>724314</v>
      </c>
      <c r="S16" s="57">
        <f t="shared" si="7"/>
        <v>22142020</v>
      </c>
      <c r="T16" s="57">
        <f t="shared" si="7"/>
        <v>8956427</v>
      </c>
    </row>
    <row r="17" spans="1:20" s="42" customFormat="1" ht="15" customHeight="1">
      <c r="A17" s="8" t="s">
        <v>14</v>
      </c>
      <c r="B17" s="24"/>
      <c r="C17" s="92">
        <f aca="true" t="shared" si="8" ref="C17:J17">C33+C35+C41+C44+C50+C57+C59</f>
        <v>343745536</v>
      </c>
      <c r="D17" s="57">
        <f t="shared" si="8"/>
        <v>157784262</v>
      </c>
      <c r="E17" s="57">
        <f t="shared" si="8"/>
        <v>2351796</v>
      </c>
      <c r="F17" s="57">
        <f t="shared" si="8"/>
        <v>5661785</v>
      </c>
      <c r="G17" s="57">
        <f t="shared" si="8"/>
        <v>39075108</v>
      </c>
      <c r="H17" s="57">
        <f t="shared" si="8"/>
        <v>1810463</v>
      </c>
      <c r="I17" s="57">
        <f t="shared" si="8"/>
        <v>10581906</v>
      </c>
      <c r="J17" s="57">
        <f t="shared" si="8"/>
        <v>2071427</v>
      </c>
      <c r="K17" s="57"/>
      <c r="L17" s="57">
        <f aca="true" t="shared" si="9" ref="L17:T17">L33+L35+L41+L44+L50+L57+L59</f>
        <v>0</v>
      </c>
      <c r="M17" s="57">
        <f t="shared" si="9"/>
        <v>267392</v>
      </c>
      <c r="N17" s="57">
        <f t="shared" si="9"/>
        <v>0</v>
      </c>
      <c r="O17" s="57">
        <f t="shared" si="9"/>
        <v>226642</v>
      </c>
      <c r="P17" s="57">
        <f t="shared" si="9"/>
        <v>4250419</v>
      </c>
      <c r="Q17" s="57">
        <f t="shared" si="9"/>
        <v>5005525</v>
      </c>
      <c r="R17" s="57">
        <f t="shared" si="9"/>
        <v>1884831</v>
      </c>
      <c r="S17" s="57">
        <f t="shared" si="9"/>
        <v>46747899</v>
      </c>
      <c r="T17" s="57">
        <f t="shared" si="9"/>
        <v>15888361</v>
      </c>
    </row>
    <row r="18" spans="1:20" s="42" customFormat="1" ht="15" customHeight="1">
      <c r="A18" s="8" t="s">
        <v>15</v>
      </c>
      <c r="B18" s="24"/>
      <c r="C18" s="92">
        <f aca="true" t="shared" si="10" ref="C18:J18">C37+C48+C55</f>
        <v>287439023</v>
      </c>
      <c r="D18" s="57">
        <f t="shared" si="10"/>
        <v>124184555</v>
      </c>
      <c r="E18" s="57">
        <f t="shared" si="10"/>
        <v>1744225</v>
      </c>
      <c r="F18" s="57">
        <f t="shared" si="10"/>
        <v>4017249</v>
      </c>
      <c r="G18" s="57">
        <f t="shared" si="10"/>
        <v>28727336</v>
      </c>
      <c r="H18" s="57">
        <f t="shared" si="10"/>
        <v>1216080</v>
      </c>
      <c r="I18" s="57">
        <f t="shared" si="10"/>
        <v>8388086</v>
      </c>
      <c r="J18" s="57">
        <f t="shared" si="10"/>
        <v>1535439</v>
      </c>
      <c r="K18" s="57"/>
      <c r="L18" s="57">
        <f aca="true" t="shared" si="11" ref="L18:T18">L37+L48+L55</f>
        <v>0</v>
      </c>
      <c r="M18" s="77">
        <f t="shared" si="11"/>
        <v>0</v>
      </c>
      <c r="N18" s="57">
        <f t="shared" si="11"/>
        <v>0</v>
      </c>
      <c r="O18" s="57">
        <f t="shared" si="11"/>
        <v>176750</v>
      </c>
      <c r="P18" s="57">
        <f t="shared" si="11"/>
        <v>5227444</v>
      </c>
      <c r="Q18" s="57">
        <f t="shared" si="11"/>
        <v>4559815</v>
      </c>
      <c r="R18" s="57">
        <f t="shared" si="11"/>
        <v>1504315</v>
      </c>
      <c r="S18" s="57">
        <f t="shared" si="11"/>
        <v>41827028</v>
      </c>
      <c r="T18" s="57">
        <f t="shared" si="11"/>
        <v>13885735</v>
      </c>
    </row>
    <row r="19" spans="1:20" s="42" customFormat="1" ht="15" customHeight="1">
      <c r="A19" s="8" t="s">
        <v>16</v>
      </c>
      <c r="B19" s="24"/>
      <c r="C19" s="92">
        <f aca="true" t="shared" si="12" ref="C19:J19">C39+C42+C43+C49+C54+C60+C71+C72+C73+C74</f>
        <v>207323289</v>
      </c>
      <c r="D19" s="57">
        <f t="shared" si="12"/>
        <v>79618077</v>
      </c>
      <c r="E19" s="57">
        <f t="shared" si="12"/>
        <v>1610831</v>
      </c>
      <c r="F19" s="57">
        <f t="shared" si="12"/>
        <v>3237628</v>
      </c>
      <c r="G19" s="57">
        <f t="shared" si="12"/>
        <v>37427744</v>
      </c>
      <c r="H19" s="57">
        <f t="shared" si="12"/>
        <v>1047620</v>
      </c>
      <c r="I19" s="57">
        <f t="shared" si="12"/>
        <v>5716808</v>
      </c>
      <c r="J19" s="57">
        <f t="shared" si="12"/>
        <v>1418880</v>
      </c>
      <c r="K19" s="57"/>
      <c r="L19" s="57">
        <f aca="true" t="shared" si="13" ref="L19:T19">L39+L42+L43+L49+L54+L60+L71+L72+L73+L74</f>
        <v>0</v>
      </c>
      <c r="M19" s="57">
        <f t="shared" si="13"/>
        <v>175180</v>
      </c>
      <c r="N19" s="57">
        <f t="shared" si="13"/>
        <v>0</v>
      </c>
      <c r="O19" s="57">
        <f t="shared" si="13"/>
        <v>142175</v>
      </c>
      <c r="P19" s="57">
        <f t="shared" si="13"/>
        <v>1263193</v>
      </c>
      <c r="Q19" s="57">
        <f t="shared" si="13"/>
        <v>3743476</v>
      </c>
      <c r="R19" s="57">
        <f t="shared" si="13"/>
        <v>996797</v>
      </c>
      <c r="S19" s="57">
        <f t="shared" si="13"/>
        <v>23172180</v>
      </c>
      <c r="T19" s="57">
        <f t="shared" si="13"/>
        <v>9763355</v>
      </c>
    </row>
    <row r="20" spans="1:20" s="42" customFormat="1" ht="15" customHeight="1">
      <c r="A20" s="8" t="s">
        <v>17</v>
      </c>
      <c r="B20" s="24"/>
      <c r="C20" s="92">
        <f aca="true" t="shared" si="14" ref="C20:J20">C24+C30+C45+C53+C66</f>
        <v>381135573</v>
      </c>
      <c r="D20" s="57">
        <f t="shared" si="14"/>
        <v>158446766</v>
      </c>
      <c r="E20" s="57">
        <f t="shared" si="14"/>
        <v>2715046</v>
      </c>
      <c r="F20" s="57">
        <f t="shared" si="14"/>
        <v>5193131</v>
      </c>
      <c r="G20" s="57">
        <f t="shared" si="14"/>
        <v>43092391</v>
      </c>
      <c r="H20" s="57">
        <f t="shared" si="14"/>
        <v>1600345</v>
      </c>
      <c r="I20" s="57">
        <f t="shared" si="14"/>
        <v>9796008</v>
      </c>
      <c r="J20" s="57">
        <f t="shared" si="14"/>
        <v>2105092</v>
      </c>
      <c r="K20" s="57"/>
      <c r="L20" s="57">
        <f aca="true" t="shared" si="15" ref="L20:T20">L24+L30+L45+L53+L66</f>
        <v>943</v>
      </c>
      <c r="M20" s="57">
        <f t="shared" si="15"/>
        <v>154721</v>
      </c>
      <c r="N20" s="57">
        <f t="shared" si="15"/>
        <v>0</v>
      </c>
      <c r="O20" s="57">
        <f t="shared" si="15"/>
        <v>227055</v>
      </c>
      <c r="P20" s="57">
        <f t="shared" si="15"/>
        <v>5231963</v>
      </c>
      <c r="Q20" s="57">
        <f t="shared" si="15"/>
        <v>8117657</v>
      </c>
      <c r="R20" s="57">
        <f t="shared" si="15"/>
        <v>3421374</v>
      </c>
      <c r="S20" s="57">
        <f t="shared" si="15"/>
        <v>54884437</v>
      </c>
      <c r="T20" s="57">
        <f t="shared" si="15"/>
        <v>12337297</v>
      </c>
    </row>
    <row r="21" spans="1:20" s="42" customFormat="1" ht="15" customHeight="1">
      <c r="A21" s="8" t="s">
        <v>18</v>
      </c>
      <c r="B21" s="24"/>
      <c r="C21" s="92">
        <f aca="true" t="shared" si="16" ref="C21:J21">C25+C38+C32+C56+C61+C67+C69+C70</f>
        <v>186812696</v>
      </c>
      <c r="D21" s="57">
        <f t="shared" si="16"/>
        <v>79780226</v>
      </c>
      <c r="E21" s="57">
        <f t="shared" si="16"/>
        <v>1438255</v>
      </c>
      <c r="F21" s="57">
        <f t="shared" si="16"/>
        <v>2131747</v>
      </c>
      <c r="G21" s="57">
        <f t="shared" si="16"/>
        <v>26918959</v>
      </c>
      <c r="H21" s="57">
        <f t="shared" si="16"/>
        <v>740962</v>
      </c>
      <c r="I21" s="57">
        <f t="shared" si="16"/>
        <v>5108513</v>
      </c>
      <c r="J21" s="57">
        <f t="shared" si="16"/>
        <v>1193075</v>
      </c>
      <c r="K21" s="57"/>
      <c r="L21" s="57">
        <f aca="true" t="shared" si="17" ref="L21:T21">L25+L38+L32+L56+L61+L67+L69+L70</f>
        <v>0</v>
      </c>
      <c r="M21" s="57">
        <f t="shared" si="17"/>
        <v>278092</v>
      </c>
      <c r="N21" s="57">
        <f t="shared" si="17"/>
        <v>0</v>
      </c>
      <c r="O21" s="57">
        <f t="shared" si="17"/>
        <v>125271</v>
      </c>
      <c r="P21" s="57">
        <f t="shared" si="17"/>
        <v>1302086</v>
      </c>
      <c r="Q21" s="57">
        <f t="shared" si="17"/>
        <v>3900407</v>
      </c>
      <c r="R21" s="57">
        <f t="shared" si="17"/>
        <v>583653</v>
      </c>
      <c r="S21" s="57">
        <f t="shared" si="17"/>
        <v>22852351</v>
      </c>
      <c r="T21" s="57">
        <f t="shared" si="17"/>
        <v>9522104</v>
      </c>
    </row>
    <row r="22" spans="1:20" s="42" customFormat="1" ht="11.25" customHeight="1">
      <c r="A22" s="8"/>
      <c r="B22" s="24"/>
      <c r="C22" s="54"/>
      <c r="D22" s="57"/>
      <c r="E22" s="57"/>
      <c r="F22" s="57"/>
      <c r="G22" s="57"/>
      <c r="H22" s="57"/>
      <c r="I22" s="57"/>
      <c r="J22" s="57"/>
      <c r="K22" s="57"/>
      <c r="L22" s="56"/>
      <c r="M22" s="57"/>
      <c r="N22" s="57"/>
      <c r="O22" s="57"/>
      <c r="P22" s="57"/>
      <c r="Q22" s="57"/>
      <c r="R22" s="57"/>
      <c r="S22" s="57"/>
      <c r="T22" s="56"/>
    </row>
    <row r="23" spans="1:20" ht="15" customHeight="1">
      <c r="A23" s="9" t="s">
        <v>19</v>
      </c>
      <c r="B23" s="9"/>
      <c r="C23" s="54">
        <v>1722656740</v>
      </c>
      <c r="D23" s="56">
        <v>613049206</v>
      </c>
      <c r="E23" s="56">
        <v>8840753</v>
      </c>
      <c r="F23" s="56">
        <v>18482014</v>
      </c>
      <c r="G23" s="56">
        <v>80475435</v>
      </c>
      <c r="H23" s="56">
        <v>3479695</v>
      </c>
      <c r="I23" s="56">
        <v>36783982</v>
      </c>
      <c r="J23" s="56">
        <v>7371904</v>
      </c>
      <c r="K23" s="55"/>
      <c r="L23" s="56">
        <v>9953</v>
      </c>
      <c r="M23" s="56">
        <v>0</v>
      </c>
      <c r="N23" s="56">
        <v>11742676</v>
      </c>
      <c r="O23" s="56">
        <v>1166507</v>
      </c>
      <c r="P23" s="56">
        <v>4781755</v>
      </c>
      <c r="Q23" s="56">
        <v>57504922</v>
      </c>
      <c r="R23" s="56">
        <v>10248774</v>
      </c>
      <c r="S23" s="56">
        <v>263563416</v>
      </c>
      <c r="T23" s="93">
        <v>20984695</v>
      </c>
    </row>
    <row r="24" spans="1:20" ht="15" customHeight="1">
      <c r="A24" s="9" t="s">
        <v>20</v>
      </c>
      <c r="B24" s="9"/>
      <c r="C24" s="54">
        <v>276438219</v>
      </c>
      <c r="D24" s="56">
        <v>114062705</v>
      </c>
      <c r="E24" s="56">
        <v>1881748</v>
      </c>
      <c r="F24" s="56">
        <v>3778003</v>
      </c>
      <c r="G24" s="56">
        <v>29663057</v>
      </c>
      <c r="H24" s="56">
        <v>1146320</v>
      </c>
      <c r="I24" s="56">
        <v>7001042</v>
      </c>
      <c r="J24" s="56">
        <v>1476365</v>
      </c>
      <c r="K24" s="55"/>
      <c r="L24" s="56">
        <v>943</v>
      </c>
      <c r="M24" s="56">
        <v>130176</v>
      </c>
      <c r="N24" s="56">
        <v>0</v>
      </c>
      <c r="O24" s="56">
        <v>165901</v>
      </c>
      <c r="P24" s="56">
        <v>4752714</v>
      </c>
      <c r="Q24" s="56">
        <v>6011065</v>
      </c>
      <c r="R24" s="56">
        <v>3225509</v>
      </c>
      <c r="S24" s="56">
        <v>42237951</v>
      </c>
      <c r="T24" s="93">
        <v>6834495</v>
      </c>
    </row>
    <row r="25" spans="1:20" ht="15" customHeight="1">
      <c r="A25" s="9" t="s">
        <v>21</v>
      </c>
      <c r="B25" s="9"/>
      <c r="C25" s="54">
        <v>61808134</v>
      </c>
      <c r="D25" s="56">
        <v>24087265</v>
      </c>
      <c r="E25" s="56">
        <v>440133</v>
      </c>
      <c r="F25" s="56">
        <v>763735</v>
      </c>
      <c r="G25" s="56">
        <v>11993829</v>
      </c>
      <c r="H25" s="56">
        <v>258847</v>
      </c>
      <c r="I25" s="56">
        <v>1788344</v>
      </c>
      <c r="J25" s="56">
        <v>383252</v>
      </c>
      <c r="K25" s="55"/>
      <c r="L25" s="56">
        <v>0</v>
      </c>
      <c r="M25" s="56">
        <v>61069</v>
      </c>
      <c r="N25" s="56">
        <v>0</v>
      </c>
      <c r="O25" s="56">
        <v>44313</v>
      </c>
      <c r="P25" s="56">
        <v>360963</v>
      </c>
      <c r="Q25" s="56">
        <v>1686742</v>
      </c>
      <c r="R25" s="56">
        <v>194216</v>
      </c>
      <c r="S25" s="56">
        <v>8434590</v>
      </c>
      <c r="T25" s="93">
        <v>2946696</v>
      </c>
    </row>
    <row r="26" spans="1:20" ht="15" customHeight="1">
      <c r="A26" s="9" t="s">
        <v>22</v>
      </c>
      <c r="B26" s="9"/>
      <c r="C26" s="54">
        <v>115267394</v>
      </c>
      <c r="D26" s="56">
        <v>61101143</v>
      </c>
      <c r="E26" s="56">
        <v>2732448</v>
      </c>
      <c r="F26" s="56">
        <v>2706979</v>
      </c>
      <c r="G26" s="56">
        <v>2756221</v>
      </c>
      <c r="H26" s="56">
        <v>787241</v>
      </c>
      <c r="I26" s="56">
        <v>3308897</v>
      </c>
      <c r="J26" s="56">
        <v>680705</v>
      </c>
      <c r="K26" s="55"/>
      <c r="L26" s="56">
        <v>0</v>
      </c>
      <c r="M26" s="56">
        <v>0</v>
      </c>
      <c r="N26" s="56">
        <v>0</v>
      </c>
      <c r="O26" s="56">
        <v>68806</v>
      </c>
      <c r="P26" s="56">
        <v>724098</v>
      </c>
      <c r="Q26" s="56">
        <v>2380625</v>
      </c>
      <c r="R26" s="56">
        <v>262014</v>
      </c>
      <c r="S26" s="56">
        <v>15618555</v>
      </c>
      <c r="T26" s="93">
        <v>5199324</v>
      </c>
    </row>
    <row r="27" spans="1:20" ht="15" customHeight="1">
      <c r="A27" s="9" t="s">
        <v>23</v>
      </c>
      <c r="B27" s="9"/>
      <c r="C27" s="54">
        <v>32303851</v>
      </c>
      <c r="D27" s="56">
        <v>16220229</v>
      </c>
      <c r="E27" s="56">
        <v>270191</v>
      </c>
      <c r="F27" s="56">
        <v>681806</v>
      </c>
      <c r="G27" s="56">
        <v>1513265</v>
      </c>
      <c r="H27" s="56">
        <v>192928</v>
      </c>
      <c r="I27" s="56">
        <v>974177</v>
      </c>
      <c r="J27" s="56">
        <v>187083</v>
      </c>
      <c r="K27" s="55"/>
      <c r="L27" s="56">
        <v>0</v>
      </c>
      <c r="M27" s="56">
        <v>89255</v>
      </c>
      <c r="N27" s="56">
        <v>0</v>
      </c>
      <c r="O27" s="56">
        <v>19770</v>
      </c>
      <c r="P27" s="56">
        <v>133122</v>
      </c>
      <c r="Q27" s="56">
        <v>713715</v>
      </c>
      <c r="R27" s="56">
        <v>164024</v>
      </c>
      <c r="S27" s="56">
        <v>2675272</v>
      </c>
      <c r="T27" s="93">
        <v>1428987</v>
      </c>
    </row>
    <row r="28" spans="1:20" ht="11.25" customHeight="1">
      <c r="A28" s="9"/>
      <c r="B28" s="9"/>
      <c r="C28" s="54"/>
      <c r="D28" s="56"/>
      <c r="E28" s="56"/>
      <c r="F28" s="56"/>
      <c r="G28" s="56"/>
      <c r="H28" s="56"/>
      <c r="I28" s="56"/>
      <c r="J28" s="56"/>
      <c r="K28" s="58"/>
      <c r="L28" s="56"/>
      <c r="M28" s="56"/>
      <c r="N28" s="56"/>
      <c r="O28" s="56"/>
      <c r="P28" s="56"/>
      <c r="Q28" s="56"/>
      <c r="R28" s="56"/>
      <c r="S28" s="56"/>
      <c r="T28" s="93"/>
    </row>
    <row r="29" spans="1:20" ht="15" customHeight="1">
      <c r="A29" s="9" t="s">
        <v>24</v>
      </c>
      <c r="B29" s="9"/>
      <c r="C29" s="54">
        <v>102461120</v>
      </c>
      <c r="D29" s="56">
        <v>61237461</v>
      </c>
      <c r="E29" s="56">
        <v>686877</v>
      </c>
      <c r="F29" s="56">
        <v>2691321</v>
      </c>
      <c r="G29" s="56">
        <v>200183</v>
      </c>
      <c r="H29" s="56">
        <v>709257</v>
      </c>
      <c r="I29" s="56">
        <v>3183691</v>
      </c>
      <c r="J29" s="56">
        <v>605071</v>
      </c>
      <c r="K29" s="58"/>
      <c r="L29" s="56">
        <v>149</v>
      </c>
      <c r="M29" s="56">
        <v>0</v>
      </c>
      <c r="N29" s="56">
        <v>0</v>
      </c>
      <c r="O29" s="56">
        <v>62584</v>
      </c>
      <c r="P29" s="56">
        <v>965086</v>
      </c>
      <c r="Q29" s="56">
        <v>2146363</v>
      </c>
      <c r="R29" s="56">
        <v>395155</v>
      </c>
      <c r="S29" s="56">
        <v>11090495</v>
      </c>
      <c r="T29" s="93">
        <v>4939433</v>
      </c>
    </row>
    <row r="30" spans="1:20" ht="15" customHeight="1">
      <c r="A30" s="9" t="s">
        <v>25</v>
      </c>
      <c r="B30" s="9"/>
      <c r="C30" s="54">
        <v>24783262</v>
      </c>
      <c r="D30" s="56">
        <v>11331936</v>
      </c>
      <c r="E30" s="56">
        <v>252965</v>
      </c>
      <c r="F30" s="56">
        <v>309792</v>
      </c>
      <c r="G30" s="56">
        <v>3295157</v>
      </c>
      <c r="H30" s="56">
        <v>100201</v>
      </c>
      <c r="I30" s="56">
        <v>708673</v>
      </c>
      <c r="J30" s="56">
        <v>147230</v>
      </c>
      <c r="K30" s="58"/>
      <c r="L30" s="56">
        <v>0</v>
      </c>
      <c r="M30" s="56">
        <v>0</v>
      </c>
      <c r="N30" s="56">
        <v>0</v>
      </c>
      <c r="O30" s="56">
        <v>16552</v>
      </c>
      <c r="P30" s="56">
        <v>154512</v>
      </c>
      <c r="Q30" s="56">
        <v>423244</v>
      </c>
      <c r="R30" s="56">
        <v>44939</v>
      </c>
      <c r="S30" s="56">
        <v>2909865</v>
      </c>
      <c r="T30" s="93">
        <v>1329312</v>
      </c>
    </row>
    <row r="31" spans="1:20" ht="15" customHeight="1">
      <c r="A31" s="9" t="s">
        <v>26</v>
      </c>
      <c r="B31" s="9"/>
      <c r="C31" s="54">
        <v>100365347</v>
      </c>
      <c r="D31" s="56">
        <v>47494406</v>
      </c>
      <c r="E31" s="56">
        <v>777967</v>
      </c>
      <c r="F31" s="56">
        <v>1872452</v>
      </c>
      <c r="G31" s="56">
        <v>11818336</v>
      </c>
      <c r="H31" s="56">
        <v>587758</v>
      </c>
      <c r="I31" s="56">
        <v>2886389</v>
      </c>
      <c r="J31" s="56">
        <v>685171</v>
      </c>
      <c r="K31" s="58"/>
      <c r="L31" s="56">
        <v>228</v>
      </c>
      <c r="M31" s="56">
        <v>74257</v>
      </c>
      <c r="N31" s="56">
        <v>0</v>
      </c>
      <c r="O31" s="56">
        <v>71545</v>
      </c>
      <c r="P31" s="56">
        <v>701267</v>
      </c>
      <c r="Q31" s="56">
        <v>2265760</v>
      </c>
      <c r="R31" s="56">
        <v>1081170</v>
      </c>
      <c r="S31" s="56">
        <v>14174940</v>
      </c>
      <c r="T31" s="93">
        <v>3098282</v>
      </c>
    </row>
    <row r="32" spans="1:20" ht="15" customHeight="1">
      <c r="A32" s="9" t="s">
        <v>27</v>
      </c>
      <c r="B32" s="9"/>
      <c r="C32" s="54">
        <v>25123354</v>
      </c>
      <c r="D32" s="56">
        <v>10567569</v>
      </c>
      <c r="E32" s="56">
        <v>198101</v>
      </c>
      <c r="F32" s="56">
        <v>287631</v>
      </c>
      <c r="G32" s="56">
        <v>4131216</v>
      </c>
      <c r="H32" s="56">
        <v>107625</v>
      </c>
      <c r="I32" s="56">
        <v>769789</v>
      </c>
      <c r="J32" s="56">
        <v>184241</v>
      </c>
      <c r="K32" s="58"/>
      <c r="L32" s="56">
        <v>0</v>
      </c>
      <c r="M32" s="56">
        <v>0</v>
      </c>
      <c r="N32" s="56">
        <v>0</v>
      </c>
      <c r="O32" s="56">
        <v>19960</v>
      </c>
      <c r="P32" s="56">
        <v>243376</v>
      </c>
      <c r="Q32" s="56">
        <v>455145</v>
      </c>
      <c r="R32" s="56">
        <v>89511</v>
      </c>
      <c r="S32" s="56">
        <v>3485616</v>
      </c>
      <c r="T32" s="93">
        <v>1529710</v>
      </c>
    </row>
    <row r="33" spans="1:20" ht="15" customHeight="1">
      <c r="A33" s="9" t="s">
        <v>28</v>
      </c>
      <c r="B33" s="9"/>
      <c r="C33" s="54">
        <v>49120394</v>
      </c>
      <c r="D33" s="56">
        <v>22825043</v>
      </c>
      <c r="E33" s="56">
        <v>289190</v>
      </c>
      <c r="F33" s="56">
        <v>693031</v>
      </c>
      <c r="G33" s="56">
        <v>4292562</v>
      </c>
      <c r="H33" s="56">
        <v>203114</v>
      </c>
      <c r="I33" s="56">
        <v>1574140</v>
      </c>
      <c r="J33" s="56">
        <v>254736</v>
      </c>
      <c r="K33" s="58"/>
      <c r="L33" s="56">
        <v>0</v>
      </c>
      <c r="M33" s="56">
        <v>0</v>
      </c>
      <c r="N33" s="56">
        <v>0</v>
      </c>
      <c r="O33" s="56">
        <v>29308</v>
      </c>
      <c r="P33" s="56">
        <v>2146835</v>
      </c>
      <c r="Q33" s="56">
        <v>723414</v>
      </c>
      <c r="R33" s="56">
        <v>167674</v>
      </c>
      <c r="S33" s="56">
        <v>7809486</v>
      </c>
      <c r="T33" s="93">
        <v>2170640</v>
      </c>
    </row>
    <row r="34" spans="1:20" ht="11.25" customHeight="1">
      <c r="A34" s="9"/>
      <c r="B34" s="9"/>
      <c r="C34" s="54"/>
      <c r="D34" s="56"/>
      <c r="E34" s="56"/>
      <c r="F34" s="56"/>
      <c r="G34" s="56"/>
      <c r="H34" s="56"/>
      <c r="I34" s="56"/>
      <c r="J34" s="56"/>
      <c r="K34" s="58"/>
      <c r="L34" s="56"/>
      <c r="M34" s="56"/>
      <c r="N34" s="56"/>
      <c r="O34" s="56"/>
      <c r="P34" s="56"/>
      <c r="Q34" s="56"/>
      <c r="R34" s="56"/>
      <c r="S34" s="56"/>
      <c r="T34" s="93"/>
    </row>
    <row r="35" spans="1:20" ht="15" customHeight="1">
      <c r="A35" s="9" t="s">
        <v>29</v>
      </c>
      <c r="B35" s="9"/>
      <c r="C35" s="54">
        <v>102179802</v>
      </c>
      <c r="D35" s="56">
        <v>54515140</v>
      </c>
      <c r="E35" s="56">
        <v>805135</v>
      </c>
      <c r="F35" s="56">
        <v>2154239</v>
      </c>
      <c r="G35" s="56">
        <v>9044485</v>
      </c>
      <c r="H35" s="56">
        <v>690605</v>
      </c>
      <c r="I35" s="56">
        <v>3232747</v>
      </c>
      <c r="J35" s="56">
        <v>709142</v>
      </c>
      <c r="K35" s="58"/>
      <c r="L35" s="56">
        <v>0</v>
      </c>
      <c r="M35" s="56">
        <v>113776</v>
      </c>
      <c r="N35" s="56">
        <v>0</v>
      </c>
      <c r="O35" s="56">
        <v>79898</v>
      </c>
      <c r="P35" s="56">
        <v>800740</v>
      </c>
      <c r="Q35" s="56">
        <v>1725022</v>
      </c>
      <c r="R35" s="56">
        <v>500539</v>
      </c>
      <c r="S35" s="56">
        <v>12408763</v>
      </c>
      <c r="T35" s="93">
        <v>4694763</v>
      </c>
    </row>
    <row r="36" spans="1:20" ht="15" customHeight="1">
      <c r="A36" s="9" t="s">
        <v>30</v>
      </c>
      <c r="B36" s="9"/>
      <c r="C36" s="54">
        <v>74390113</v>
      </c>
      <c r="D36" s="56">
        <v>41824421</v>
      </c>
      <c r="E36" s="56">
        <v>548590</v>
      </c>
      <c r="F36" s="56">
        <v>1572902</v>
      </c>
      <c r="G36" s="56">
        <v>1216775</v>
      </c>
      <c r="H36" s="56">
        <v>464724</v>
      </c>
      <c r="I36" s="56">
        <v>2400291</v>
      </c>
      <c r="J36" s="56">
        <v>483219</v>
      </c>
      <c r="K36" s="58"/>
      <c r="L36" s="56">
        <v>0</v>
      </c>
      <c r="M36" s="56">
        <v>114740</v>
      </c>
      <c r="N36" s="56">
        <v>0</v>
      </c>
      <c r="O36" s="56">
        <v>56085</v>
      </c>
      <c r="P36" s="56">
        <v>464352</v>
      </c>
      <c r="Q36" s="56">
        <v>1898313</v>
      </c>
      <c r="R36" s="56">
        <v>366742</v>
      </c>
      <c r="S36" s="56">
        <v>7576706</v>
      </c>
      <c r="T36" s="93">
        <v>3692139</v>
      </c>
    </row>
    <row r="37" spans="1:20" ht="15" customHeight="1">
      <c r="A37" s="9" t="s">
        <v>31</v>
      </c>
      <c r="B37" s="9"/>
      <c r="C37" s="54">
        <v>86639173</v>
      </c>
      <c r="D37" s="56">
        <v>38898378</v>
      </c>
      <c r="E37" s="56">
        <v>568316</v>
      </c>
      <c r="F37" s="56">
        <v>1363230</v>
      </c>
      <c r="G37" s="56">
        <v>8317664</v>
      </c>
      <c r="H37" s="56">
        <v>408626</v>
      </c>
      <c r="I37" s="56">
        <v>2599142</v>
      </c>
      <c r="J37" s="56">
        <v>499749</v>
      </c>
      <c r="K37" s="58"/>
      <c r="L37" s="56">
        <v>0</v>
      </c>
      <c r="M37" s="56">
        <v>0</v>
      </c>
      <c r="N37" s="56">
        <v>0</v>
      </c>
      <c r="O37" s="56">
        <v>54171</v>
      </c>
      <c r="P37" s="56">
        <v>1729965</v>
      </c>
      <c r="Q37" s="56">
        <v>1476858</v>
      </c>
      <c r="R37" s="56">
        <v>764989</v>
      </c>
      <c r="S37" s="56">
        <v>11881075</v>
      </c>
      <c r="T37" s="93">
        <v>3941722</v>
      </c>
    </row>
    <row r="38" spans="1:20" ht="15" customHeight="1">
      <c r="A38" s="9" t="s">
        <v>32</v>
      </c>
      <c r="B38" s="9"/>
      <c r="C38" s="54">
        <v>37705561</v>
      </c>
      <c r="D38" s="56">
        <v>19391659</v>
      </c>
      <c r="E38" s="56">
        <v>255980</v>
      </c>
      <c r="F38" s="56">
        <v>379930</v>
      </c>
      <c r="G38" s="56">
        <v>795123</v>
      </c>
      <c r="H38" s="56">
        <v>116818</v>
      </c>
      <c r="I38" s="56">
        <v>988382</v>
      </c>
      <c r="J38" s="56">
        <v>195907</v>
      </c>
      <c r="K38" s="58"/>
      <c r="L38" s="56">
        <v>0</v>
      </c>
      <c r="M38" s="56">
        <v>80223</v>
      </c>
      <c r="N38" s="56">
        <v>0</v>
      </c>
      <c r="O38" s="56">
        <v>22308</v>
      </c>
      <c r="P38" s="56">
        <v>596646</v>
      </c>
      <c r="Q38" s="56">
        <v>720714</v>
      </c>
      <c r="R38" s="56">
        <v>117300</v>
      </c>
      <c r="S38" s="56">
        <v>5535119</v>
      </c>
      <c r="T38" s="93">
        <v>2158821</v>
      </c>
    </row>
    <row r="39" spans="1:20" ht="15" customHeight="1">
      <c r="A39" s="9" t="s">
        <v>33</v>
      </c>
      <c r="B39" s="9"/>
      <c r="C39" s="54">
        <v>34626111</v>
      </c>
      <c r="D39" s="56">
        <v>14035942</v>
      </c>
      <c r="E39" s="56">
        <v>281298</v>
      </c>
      <c r="F39" s="56">
        <v>580372</v>
      </c>
      <c r="G39" s="56">
        <v>5078007</v>
      </c>
      <c r="H39" s="56">
        <v>187140</v>
      </c>
      <c r="I39" s="56">
        <v>1023533</v>
      </c>
      <c r="J39" s="56">
        <v>247797</v>
      </c>
      <c r="K39" s="58"/>
      <c r="L39" s="56">
        <v>0</v>
      </c>
      <c r="M39" s="56">
        <v>49924</v>
      </c>
      <c r="N39" s="56">
        <v>0</v>
      </c>
      <c r="O39" s="56">
        <v>25701</v>
      </c>
      <c r="P39" s="56">
        <v>469215</v>
      </c>
      <c r="Q39" s="56">
        <v>900105</v>
      </c>
      <c r="R39" s="56">
        <v>318398</v>
      </c>
      <c r="S39" s="56">
        <v>4244075</v>
      </c>
      <c r="T39" s="93">
        <v>1608707</v>
      </c>
    </row>
    <row r="40" spans="1:20" ht="11.25" customHeight="1">
      <c r="A40" s="9"/>
      <c r="B40" s="9"/>
      <c r="C40" s="54"/>
      <c r="D40" s="56"/>
      <c r="E40" s="56"/>
      <c r="F40" s="56"/>
      <c r="G40" s="56"/>
      <c r="H40" s="56"/>
      <c r="I40" s="56"/>
      <c r="J40" s="56"/>
      <c r="K40" s="58"/>
      <c r="L40" s="56"/>
      <c r="M40" s="56"/>
      <c r="N40" s="56"/>
      <c r="O40" s="56"/>
      <c r="P40" s="56"/>
      <c r="Q40" s="56"/>
      <c r="R40" s="56"/>
      <c r="S40" s="56"/>
      <c r="T40" s="93"/>
    </row>
    <row r="41" spans="1:20" ht="15" customHeight="1">
      <c r="A41" s="9" t="s">
        <v>34</v>
      </c>
      <c r="B41" s="9"/>
      <c r="C41" s="54">
        <v>70811784</v>
      </c>
      <c r="D41" s="56">
        <v>27802137</v>
      </c>
      <c r="E41" s="56">
        <v>456086</v>
      </c>
      <c r="F41" s="56">
        <v>1047556</v>
      </c>
      <c r="G41" s="56">
        <v>11161190</v>
      </c>
      <c r="H41" s="56">
        <v>363051</v>
      </c>
      <c r="I41" s="56">
        <v>2056512</v>
      </c>
      <c r="J41" s="56">
        <v>401686</v>
      </c>
      <c r="K41" s="58"/>
      <c r="L41" s="56">
        <v>0</v>
      </c>
      <c r="M41" s="56">
        <v>0</v>
      </c>
      <c r="N41" s="56">
        <v>0</v>
      </c>
      <c r="O41" s="56">
        <v>42729</v>
      </c>
      <c r="P41" s="56">
        <v>386957</v>
      </c>
      <c r="Q41" s="56">
        <v>1050736</v>
      </c>
      <c r="R41" s="56">
        <v>541931</v>
      </c>
      <c r="S41" s="56">
        <v>10173990</v>
      </c>
      <c r="T41" s="93">
        <v>3401177</v>
      </c>
    </row>
    <row r="42" spans="1:20" ht="15" customHeight="1">
      <c r="A42" s="9" t="s">
        <v>35</v>
      </c>
      <c r="B42" s="9"/>
      <c r="C42" s="54">
        <v>35199430</v>
      </c>
      <c r="D42" s="56">
        <v>14176901</v>
      </c>
      <c r="E42" s="56">
        <v>325319</v>
      </c>
      <c r="F42" s="56">
        <v>620634</v>
      </c>
      <c r="G42" s="56">
        <v>4647123</v>
      </c>
      <c r="H42" s="56">
        <v>206162</v>
      </c>
      <c r="I42" s="56">
        <v>893706</v>
      </c>
      <c r="J42" s="56">
        <v>286643</v>
      </c>
      <c r="K42" s="58"/>
      <c r="L42" s="56">
        <v>0</v>
      </c>
      <c r="M42" s="56">
        <v>18368</v>
      </c>
      <c r="N42" s="56">
        <v>0</v>
      </c>
      <c r="O42" s="56">
        <v>23708</v>
      </c>
      <c r="P42" s="56">
        <v>241146</v>
      </c>
      <c r="Q42" s="56">
        <v>784920</v>
      </c>
      <c r="R42" s="56">
        <v>331738</v>
      </c>
      <c r="S42" s="56">
        <v>3429976</v>
      </c>
      <c r="T42" s="93">
        <v>1494124</v>
      </c>
    </row>
    <row r="43" spans="1:20" ht="15" customHeight="1">
      <c r="A43" s="9" t="s">
        <v>36</v>
      </c>
      <c r="B43" s="9"/>
      <c r="C43" s="54">
        <v>37666707</v>
      </c>
      <c r="D43" s="56">
        <v>13882889</v>
      </c>
      <c r="E43" s="56">
        <v>250200</v>
      </c>
      <c r="F43" s="56">
        <v>491482</v>
      </c>
      <c r="G43" s="56">
        <v>8331856</v>
      </c>
      <c r="H43" s="56">
        <v>166611</v>
      </c>
      <c r="I43" s="56">
        <v>1112195</v>
      </c>
      <c r="J43" s="56">
        <v>220319</v>
      </c>
      <c r="K43" s="58"/>
      <c r="L43" s="56">
        <v>0</v>
      </c>
      <c r="M43" s="56">
        <v>0</v>
      </c>
      <c r="N43" s="56">
        <v>0</v>
      </c>
      <c r="O43" s="56">
        <v>25296</v>
      </c>
      <c r="P43" s="56">
        <v>111856</v>
      </c>
      <c r="Q43" s="56">
        <v>533647</v>
      </c>
      <c r="R43" s="56">
        <v>54124</v>
      </c>
      <c r="S43" s="56">
        <v>5313085</v>
      </c>
      <c r="T43" s="93">
        <v>1739915</v>
      </c>
    </row>
    <row r="44" spans="1:20" ht="15" customHeight="1">
      <c r="A44" s="9" t="s">
        <v>37</v>
      </c>
      <c r="B44" s="9"/>
      <c r="C44" s="54">
        <v>39472429</v>
      </c>
      <c r="D44" s="56">
        <v>18140590</v>
      </c>
      <c r="E44" s="56">
        <v>250451</v>
      </c>
      <c r="F44" s="56">
        <v>614054</v>
      </c>
      <c r="G44" s="56">
        <v>2602393</v>
      </c>
      <c r="H44" s="56">
        <v>167983</v>
      </c>
      <c r="I44" s="56">
        <v>1243685</v>
      </c>
      <c r="J44" s="56">
        <v>220598</v>
      </c>
      <c r="K44" s="58"/>
      <c r="L44" s="56">
        <v>0</v>
      </c>
      <c r="M44" s="56">
        <v>34365</v>
      </c>
      <c r="N44" s="56">
        <v>0</v>
      </c>
      <c r="O44" s="56">
        <v>25154</v>
      </c>
      <c r="P44" s="56">
        <v>316483</v>
      </c>
      <c r="Q44" s="56">
        <v>589160</v>
      </c>
      <c r="R44" s="56">
        <v>306776</v>
      </c>
      <c r="S44" s="56">
        <v>4346054</v>
      </c>
      <c r="T44" s="93">
        <v>1956261</v>
      </c>
    </row>
    <row r="45" spans="1:20" ht="15" customHeight="1">
      <c r="A45" s="9" t="s">
        <v>38</v>
      </c>
      <c r="B45" s="9"/>
      <c r="C45" s="54">
        <v>51440928</v>
      </c>
      <c r="D45" s="56">
        <v>19790003</v>
      </c>
      <c r="E45" s="56">
        <v>377353</v>
      </c>
      <c r="F45" s="56">
        <v>726487</v>
      </c>
      <c r="G45" s="56">
        <v>7882423</v>
      </c>
      <c r="H45" s="56">
        <v>239757</v>
      </c>
      <c r="I45" s="56">
        <v>1375726</v>
      </c>
      <c r="J45" s="56">
        <v>332463</v>
      </c>
      <c r="K45" s="58"/>
      <c r="L45" s="56">
        <v>0</v>
      </c>
      <c r="M45" s="56">
        <v>24545</v>
      </c>
      <c r="N45" s="56">
        <v>0</v>
      </c>
      <c r="O45" s="56">
        <v>29835</v>
      </c>
      <c r="P45" s="56">
        <v>247719</v>
      </c>
      <c r="Q45" s="56">
        <v>1054393</v>
      </c>
      <c r="R45" s="56">
        <v>88661</v>
      </c>
      <c r="S45" s="56">
        <v>7627466</v>
      </c>
      <c r="T45" s="93">
        <v>2320021</v>
      </c>
    </row>
    <row r="46" spans="1:20" ht="11.25" customHeight="1">
      <c r="A46" s="9"/>
      <c r="B46" s="9"/>
      <c r="C46" s="54"/>
      <c r="D46" s="56"/>
      <c r="E46" s="56"/>
      <c r="F46" s="56"/>
      <c r="G46" s="56"/>
      <c r="H46" s="56"/>
      <c r="I46" s="56"/>
      <c r="J46" s="56"/>
      <c r="K46" s="58"/>
      <c r="L46" s="56"/>
      <c r="M46" s="56"/>
      <c r="N46" s="56"/>
      <c r="O46" s="56"/>
      <c r="P46" s="56"/>
      <c r="Q46" s="56"/>
      <c r="R46" s="56"/>
      <c r="S46" s="56"/>
      <c r="T46" s="93"/>
    </row>
    <row r="47" spans="1:20" ht="15" customHeight="1">
      <c r="A47" s="9" t="s">
        <v>39</v>
      </c>
      <c r="B47" s="9"/>
      <c r="C47" s="54">
        <v>49654007</v>
      </c>
      <c r="D47" s="56">
        <v>21645845</v>
      </c>
      <c r="E47" s="56">
        <v>291718</v>
      </c>
      <c r="F47" s="56">
        <v>916141</v>
      </c>
      <c r="G47" s="56">
        <v>162133</v>
      </c>
      <c r="H47" s="56">
        <v>288546</v>
      </c>
      <c r="I47" s="56">
        <v>1031749</v>
      </c>
      <c r="J47" s="56">
        <v>256975</v>
      </c>
      <c r="K47" s="58"/>
      <c r="L47" s="56">
        <v>0</v>
      </c>
      <c r="M47" s="56">
        <v>3787</v>
      </c>
      <c r="N47" s="56">
        <v>0</v>
      </c>
      <c r="O47" s="56">
        <v>26345</v>
      </c>
      <c r="P47" s="56">
        <v>184645</v>
      </c>
      <c r="Q47" s="56">
        <v>807788</v>
      </c>
      <c r="R47" s="56">
        <v>231749</v>
      </c>
      <c r="S47" s="56">
        <v>3550630</v>
      </c>
      <c r="T47" s="93">
        <v>1619975</v>
      </c>
    </row>
    <row r="48" spans="1:20" ht="15" customHeight="1">
      <c r="A48" s="9" t="s">
        <v>40</v>
      </c>
      <c r="B48" s="9"/>
      <c r="C48" s="54">
        <v>24709145</v>
      </c>
      <c r="D48" s="56">
        <v>9105634</v>
      </c>
      <c r="E48" s="56">
        <v>166807</v>
      </c>
      <c r="F48" s="56">
        <v>341548</v>
      </c>
      <c r="G48" s="56">
        <v>4601937</v>
      </c>
      <c r="H48" s="56">
        <v>109244</v>
      </c>
      <c r="I48" s="56">
        <v>661968</v>
      </c>
      <c r="J48" s="56">
        <v>146905</v>
      </c>
      <c r="K48" s="58"/>
      <c r="L48" s="56">
        <v>0</v>
      </c>
      <c r="M48" s="56">
        <v>0</v>
      </c>
      <c r="N48" s="56">
        <v>0</v>
      </c>
      <c r="O48" s="56">
        <v>16146</v>
      </c>
      <c r="P48" s="56">
        <v>169274</v>
      </c>
      <c r="Q48" s="56">
        <v>381614</v>
      </c>
      <c r="R48" s="56">
        <v>83536</v>
      </c>
      <c r="S48" s="56">
        <v>2684265</v>
      </c>
      <c r="T48" s="93">
        <v>946240</v>
      </c>
    </row>
    <row r="49" spans="1:20" ht="15" customHeight="1">
      <c r="A49" s="9" t="s">
        <v>41</v>
      </c>
      <c r="B49" s="9"/>
      <c r="C49" s="54">
        <v>37729967</v>
      </c>
      <c r="D49" s="56">
        <v>12636894</v>
      </c>
      <c r="E49" s="56">
        <v>252368</v>
      </c>
      <c r="F49" s="56">
        <v>527026</v>
      </c>
      <c r="G49" s="56">
        <v>7593853</v>
      </c>
      <c r="H49" s="56">
        <v>171603</v>
      </c>
      <c r="I49" s="56">
        <v>957543</v>
      </c>
      <c r="J49" s="56">
        <v>222248</v>
      </c>
      <c r="K49" s="58"/>
      <c r="L49" s="56">
        <v>0</v>
      </c>
      <c r="M49" s="56">
        <v>0</v>
      </c>
      <c r="N49" s="56">
        <v>0</v>
      </c>
      <c r="O49" s="56">
        <v>23273</v>
      </c>
      <c r="P49" s="56">
        <v>210420</v>
      </c>
      <c r="Q49" s="56">
        <v>588946</v>
      </c>
      <c r="R49" s="56">
        <v>32672</v>
      </c>
      <c r="S49" s="56">
        <v>4710608</v>
      </c>
      <c r="T49" s="93">
        <v>1882353</v>
      </c>
    </row>
    <row r="50" spans="1:20" ht="15" customHeight="1">
      <c r="A50" s="9" t="s">
        <v>42</v>
      </c>
      <c r="B50" s="9"/>
      <c r="C50" s="54">
        <v>45303202</v>
      </c>
      <c r="D50" s="56">
        <v>19019782</v>
      </c>
      <c r="E50" s="56">
        <v>248387</v>
      </c>
      <c r="F50" s="56">
        <v>500857</v>
      </c>
      <c r="G50" s="56">
        <v>4933876</v>
      </c>
      <c r="H50" s="56">
        <v>169317</v>
      </c>
      <c r="I50" s="56">
        <v>1463624</v>
      </c>
      <c r="J50" s="56">
        <v>218783</v>
      </c>
      <c r="K50" s="58"/>
      <c r="L50" s="56">
        <v>0</v>
      </c>
      <c r="M50" s="56">
        <v>0</v>
      </c>
      <c r="N50" s="56">
        <v>0</v>
      </c>
      <c r="O50" s="56">
        <v>25006</v>
      </c>
      <c r="P50" s="56">
        <v>180622</v>
      </c>
      <c r="Q50" s="56">
        <v>548510</v>
      </c>
      <c r="R50" s="56">
        <v>165298</v>
      </c>
      <c r="S50" s="56">
        <v>8659704</v>
      </c>
      <c r="T50" s="93">
        <v>2006038</v>
      </c>
    </row>
    <row r="51" spans="1:20" ht="15" customHeight="1">
      <c r="A51" s="9" t="s">
        <v>43</v>
      </c>
      <c r="B51" s="9"/>
      <c r="C51" s="54">
        <v>29986987</v>
      </c>
      <c r="D51" s="56">
        <v>17340687</v>
      </c>
      <c r="E51" s="56">
        <v>189918</v>
      </c>
      <c r="F51" s="56">
        <v>477159</v>
      </c>
      <c r="G51" s="56">
        <v>660524</v>
      </c>
      <c r="H51" s="56">
        <v>127700</v>
      </c>
      <c r="I51" s="56">
        <v>939444</v>
      </c>
      <c r="J51" s="56">
        <v>167302</v>
      </c>
      <c r="K51" s="58"/>
      <c r="L51" s="56">
        <v>0</v>
      </c>
      <c r="M51" s="56">
        <v>3047</v>
      </c>
      <c r="N51" s="56">
        <v>0</v>
      </c>
      <c r="O51" s="56">
        <v>19137</v>
      </c>
      <c r="P51" s="56">
        <v>234355</v>
      </c>
      <c r="Q51" s="56">
        <v>629377</v>
      </c>
      <c r="R51" s="56">
        <v>171514</v>
      </c>
      <c r="S51" s="56">
        <v>2618684</v>
      </c>
      <c r="T51" s="93">
        <v>1302313</v>
      </c>
    </row>
    <row r="52" spans="1:20" ht="11.25" customHeight="1">
      <c r="A52" s="9"/>
      <c r="B52" s="9"/>
      <c r="C52" s="54"/>
      <c r="D52" s="56"/>
      <c r="E52" s="56"/>
      <c r="F52" s="56"/>
      <c r="G52" s="56"/>
      <c r="H52" s="56"/>
      <c r="I52" s="56"/>
      <c r="J52" s="56"/>
      <c r="K52" s="58"/>
      <c r="L52" s="56"/>
      <c r="M52" s="56"/>
      <c r="N52" s="56"/>
      <c r="O52" s="56"/>
      <c r="P52" s="56"/>
      <c r="Q52" s="56"/>
      <c r="R52" s="56"/>
      <c r="S52" s="56"/>
      <c r="T52" s="93"/>
    </row>
    <row r="53" spans="1:20" ht="15" customHeight="1">
      <c r="A53" s="9" t="s">
        <v>44</v>
      </c>
      <c r="B53" s="9"/>
      <c r="C53" s="54">
        <v>21746657</v>
      </c>
      <c r="D53" s="56">
        <v>10958101</v>
      </c>
      <c r="E53" s="56">
        <v>159200</v>
      </c>
      <c r="F53" s="56">
        <v>321318</v>
      </c>
      <c r="G53" s="56">
        <v>378906</v>
      </c>
      <c r="H53" s="56">
        <v>93973</v>
      </c>
      <c r="I53" s="56">
        <v>539165</v>
      </c>
      <c r="J53" s="56">
        <v>110467</v>
      </c>
      <c r="K53" s="58"/>
      <c r="L53" s="56">
        <v>0</v>
      </c>
      <c r="M53" s="56">
        <v>0</v>
      </c>
      <c r="N53" s="56">
        <v>0</v>
      </c>
      <c r="O53" s="56">
        <v>10789</v>
      </c>
      <c r="P53" s="56">
        <v>73115</v>
      </c>
      <c r="Q53" s="56">
        <v>478213</v>
      </c>
      <c r="R53" s="56">
        <v>45621</v>
      </c>
      <c r="S53" s="56">
        <v>1861250</v>
      </c>
      <c r="T53" s="93">
        <v>1590350</v>
      </c>
    </row>
    <row r="54" spans="1:20" ht="15" customHeight="1">
      <c r="A54" s="9" t="s">
        <v>45</v>
      </c>
      <c r="B54" s="9"/>
      <c r="C54" s="54">
        <v>19587952</v>
      </c>
      <c r="D54" s="56">
        <v>7904481</v>
      </c>
      <c r="E54" s="56">
        <v>136965</v>
      </c>
      <c r="F54" s="56">
        <v>313267</v>
      </c>
      <c r="G54" s="56">
        <v>3765942</v>
      </c>
      <c r="H54" s="56">
        <v>98985</v>
      </c>
      <c r="I54" s="56">
        <v>562585</v>
      </c>
      <c r="J54" s="56">
        <v>120619</v>
      </c>
      <c r="K54" s="58"/>
      <c r="L54" s="56">
        <v>0</v>
      </c>
      <c r="M54" s="56">
        <v>0</v>
      </c>
      <c r="N54" s="56">
        <v>0</v>
      </c>
      <c r="O54" s="56">
        <v>13580</v>
      </c>
      <c r="P54" s="56">
        <v>51130</v>
      </c>
      <c r="Q54" s="56">
        <v>413855</v>
      </c>
      <c r="R54" s="56">
        <v>50212</v>
      </c>
      <c r="S54" s="56">
        <v>2671210</v>
      </c>
      <c r="T54" s="93">
        <v>854181</v>
      </c>
    </row>
    <row r="55" spans="1:20" ht="15" customHeight="1">
      <c r="A55" s="9" t="s">
        <v>46</v>
      </c>
      <c r="B55" s="9"/>
      <c r="C55" s="54">
        <v>176090705</v>
      </c>
      <c r="D55" s="56">
        <v>76180543</v>
      </c>
      <c r="E55" s="56">
        <v>1009102</v>
      </c>
      <c r="F55" s="56">
        <v>2312471</v>
      </c>
      <c r="G55" s="56">
        <v>15807735</v>
      </c>
      <c r="H55" s="56">
        <v>698210</v>
      </c>
      <c r="I55" s="56">
        <v>5126976</v>
      </c>
      <c r="J55" s="56">
        <v>888785</v>
      </c>
      <c r="K55" s="58"/>
      <c r="L55" s="56">
        <v>0</v>
      </c>
      <c r="M55" s="56">
        <v>0</v>
      </c>
      <c r="N55" s="56">
        <v>0</v>
      </c>
      <c r="O55" s="56">
        <v>106433</v>
      </c>
      <c r="P55" s="56">
        <v>3328205</v>
      </c>
      <c r="Q55" s="56">
        <v>2701343</v>
      </c>
      <c r="R55" s="56">
        <v>655790</v>
      </c>
      <c r="S55" s="56">
        <v>27261688</v>
      </c>
      <c r="T55" s="93">
        <v>8997773</v>
      </c>
    </row>
    <row r="56" spans="1:20" ht="15" customHeight="1">
      <c r="A56" s="9" t="s">
        <v>47</v>
      </c>
      <c r="B56" s="9"/>
      <c r="C56" s="54">
        <v>20165965</v>
      </c>
      <c r="D56" s="56">
        <v>8958901</v>
      </c>
      <c r="E56" s="56">
        <v>178298</v>
      </c>
      <c r="F56" s="56">
        <v>204492</v>
      </c>
      <c r="G56" s="56">
        <v>2462039</v>
      </c>
      <c r="H56" s="56">
        <v>74735</v>
      </c>
      <c r="I56" s="56">
        <v>555910</v>
      </c>
      <c r="J56" s="56">
        <v>132799</v>
      </c>
      <c r="K56" s="58"/>
      <c r="L56" s="56">
        <v>0</v>
      </c>
      <c r="M56" s="56">
        <v>54915</v>
      </c>
      <c r="N56" s="56">
        <v>0</v>
      </c>
      <c r="O56" s="56">
        <v>12046</v>
      </c>
      <c r="P56" s="56">
        <v>35005</v>
      </c>
      <c r="Q56" s="56">
        <v>270101</v>
      </c>
      <c r="R56" s="56">
        <v>102031</v>
      </c>
      <c r="S56" s="56">
        <v>2380263</v>
      </c>
      <c r="T56" s="93">
        <v>1084145</v>
      </c>
    </row>
    <row r="57" spans="1:20" ht="15" customHeight="1">
      <c r="A57" s="6" t="s">
        <v>48</v>
      </c>
      <c r="B57" s="6"/>
      <c r="C57" s="54">
        <v>17141578</v>
      </c>
      <c r="D57" s="56">
        <v>6543367</v>
      </c>
      <c r="E57" s="56">
        <v>129915</v>
      </c>
      <c r="F57" s="56">
        <v>244019</v>
      </c>
      <c r="G57" s="56">
        <v>3474929</v>
      </c>
      <c r="H57" s="56">
        <v>81294</v>
      </c>
      <c r="I57" s="56">
        <v>427404</v>
      </c>
      <c r="J57" s="56">
        <v>114423</v>
      </c>
      <c r="K57" s="58"/>
      <c r="L57" s="56">
        <v>0</v>
      </c>
      <c r="M57" s="56">
        <v>26878</v>
      </c>
      <c r="N57" s="56">
        <v>0</v>
      </c>
      <c r="O57" s="56">
        <v>11397</v>
      </c>
      <c r="P57" s="56">
        <v>272646</v>
      </c>
      <c r="Q57" s="56">
        <v>192760</v>
      </c>
      <c r="R57" s="56">
        <v>112248</v>
      </c>
      <c r="S57" s="56">
        <v>1759041</v>
      </c>
      <c r="T57" s="93">
        <v>778549</v>
      </c>
    </row>
    <row r="58" spans="1:20" ht="11.25" customHeight="1">
      <c r="A58" s="6"/>
      <c r="B58" s="6"/>
      <c r="C58" s="54"/>
      <c r="D58" s="56"/>
      <c r="E58" s="56"/>
      <c r="F58" s="56"/>
      <c r="G58" s="56"/>
      <c r="H58" s="56"/>
      <c r="I58" s="56"/>
      <c r="J58" s="56"/>
      <c r="K58" s="58"/>
      <c r="L58" s="56"/>
      <c r="M58" s="56"/>
      <c r="N58" s="56"/>
      <c r="O58" s="56"/>
      <c r="P58" s="56"/>
      <c r="Q58" s="56"/>
      <c r="R58" s="56"/>
      <c r="S58" s="56"/>
      <c r="T58" s="93"/>
    </row>
    <row r="59" spans="1:20" ht="15" customHeight="1">
      <c r="A59" s="9" t="s">
        <v>49</v>
      </c>
      <c r="B59" s="9"/>
      <c r="C59" s="54">
        <v>19716347</v>
      </c>
      <c r="D59" s="56">
        <v>8938203</v>
      </c>
      <c r="E59" s="56">
        <v>172632</v>
      </c>
      <c r="F59" s="56">
        <v>408029</v>
      </c>
      <c r="G59" s="56">
        <v>3565673</v>
      </c>
      <c r="H59" s="56">
        <v>135099</v>
      </c>
      <c r="I59" s="56">
        <v>583794</v>
      </c>
      <c r="J59" s="56">
        <v>152059</v>
      </c>
      <c r="K59" s="58"/>
      <c r="L59" s="56">
        <v>0</v>
      </c>
      <c r="M59" s="56">
        <v>92373</v>
      </c>
      <c r="N59" s="56">
        <v>0</v>
      </c>
      <c r="O59" s="56">
        <v>13150</v>
      </c>
      <c r="P59" s="56">
        <v>146136</v>
      </c>
      <c r="Q59" s="56">
        <v>175923</v>
      </c>
      <c r="R59" s="56">
        <v>90365</v>
      </c>
      <c r="S59" s="56">
        <v>1590861</v>
      </c>
      <c r="T59" s="93">
        <v>880933</v>
      </c>
    </row>
    <row r="60" spans="1:20" ht="15" customHeight="1">
      <c r="A60" s="9" t="s">
        <v>50</v>
      </c>
      <c r="B60" s="9"/>
      <c r="C60" s="54">
        <v>17034210</v>
      </c>
      <c r="D60" s="56">
        <v>7264376</v>
      </c>
      <c r="E60" s="56">
        <v>134643</v>
      </c>
      <c r="F60" s="56">
        <v>355204</v>
      </c>
      <c r="G60" s="56">
        <v>2850945</v>
      </c>
      <c r="H60" s="56">
        <v>103702</v>
      </c>
      <c r="I60" s="56">
        <v>474876</v>
      </c>
      <c r="J60" s="56">
        <v>118607</v>
      </c>
      <c r="K60" s="58"/>
      <c r="L60" s="56">
        <v>0</v>
      </c>
      <c r="M60" s="56">
        <v>0</v>
      </c>
      <c r="N60" s="56">
        <v>0</v>
      </c>
      <c r="O60" s="56">
        <v>12731</v>
      </c>
      <c r="P60" s="56">
        <v>89186</v>
      </c>
      <c r="Q60" s="56">
        <v>250635</v>
      </c>
      <c r="R60" s="56">
        <v>37059</v>
      </c>
      <c r="S60" s="56">
        <v>1429287</v>
      </c>
      <c r="T60" s="93">
        <v>771372</v>
      </c>
    </row>
    <row r="61" spans="1:20" ht="15" customHeight="1">
      <c r="A61" s="9" t="s">
        <v>51</v>
      </c>
      <c r="B61" s="9"/>
      <c r="C61" s="54">
        <v>17161637</v>
      </c>
      <c r="D61" s="56">
        <v>5666496</v>
      </c>
      <c r="E61" s="56">
        <v>146618</v>
      </c>
      <c r="F61" s="56">
        <v>214539</v>
      </c>
      <c r="G61" s="56">
        <v>3668248</v>
      </c>
      <c r="H61" s="56">
        <v>79940</v>
      </c>
      <c r="I61" s="56">
        <v>431442</v>
      </c>
      <c r="J61" s="56">
        <v>129140</v>
      </c>
      <c r="K61" s="58"/>
      <c r="L61" s="56">
        <v>0</v>
      </c>
      <c r="M61" s="56">
        <v>4730</v>
      </c>
      <c r="N61" s="56">
        <v>0</v>
      </c>
      <c r="O61" s="56">
        <v>12582</v>
      </c>
      <c r="P61" s="56">
        <v>56127</v>
      </c>
      <c r="Q61" s="56">
        <v>236123</v>
      </c>
      <c r="R61" s="56">
        <v>33664</v>
      </c>
      <c r="S61" s="56">
        <v>1753605</v>
      </c>
      <c r="T61" s="93">
        <v>699290</v>
      </c>
    </row>
    <row r="62" spans="1:20" ht="11.25" customHeight="1">
      <c r="A62" s="9"/>
      <c r="B62" s="9"/>
      <c r="C62" s="54"/>
      <c r="D62" s="56"/>
      <c r="E62" s="56"/>
      <c r="F62" s="56"/>
      <c r="G62" s="56"/>
      <c r="H62" s="56"/>
      <c r="I62" s="56"/>
      <c r="J62" s="56"/>
      <c r="K62" s="58"/>
      <c r="L62" s="56"/>
      <c r="M62" s="56"/>
      <c r="N62" s="56"/>
      <c r="O62" s="56"/>
      <c r="P62" s="56"/>
      <c r="Q62" s="56"/>
      <c r="R62" s="56"/>
      <c r="S62" s="56"/>
      <c r="T62" s="93"/>
    </row>
    <row r="63" spans="1:20" ht="15" customHeight="1">
      <c r="A63" s="9" t="s">
        <v>52</v>
      </c>
      <c r="B63" s="9"/>
      <c r="C63" s="54">
        <v>11393891</v>
      </c>
      <c r="D63" s="56">
        <v>4577576</v>
      </c>
      <c r="E63" s="56">
        <v>70021</v>
      </c>
      <c r="F63" s="56">
        <v>201597</v>
      </c>
      <c r="G63" s="56">
        <v>1477077</v>
      </c>
      <c r="H63" s="56">
        <v>50398</v>
      </c>
      <c r="I63" s="56">
        <v>233919</v>
      </c>
      <c r="J63" s="56">
        <v>61685</v>
      </c>
      <c r="K63" s="58"/>
      <c r="L63" s="56">
        <v>0</v>
      </c>
      <c r="M63" s="56">
        <v>60452</v>
      </c>
      <c r="N63" s="56">
        <v>0</v>
      </c>
      <c r="O63" s="56">
        <v>4439</v>
      </c>
      <c r="P63" s="56">
        <v>44651</v>
      </c>
      <c r="Q63" s="56">
        <v>171232</v>
      </c>
      <c r="R63" s="56">
        <v>38688</v>
      </c>
      <c r="S63" s="56">
        <v>1652411</v>
      </c>
      <c r="T63" s="93">
        <v>352597</v>
      </c>
    </row>
    <row r="64" spans="1:20" ht="15" customHeight="1">
      <c r="A64" s="9" t="s">
        <v>53</v>
      </c>
      <c r="B64" s="9"/>
      <c r="C64" s="54">
        <v>7613377</v>
      </c>
      <c r="D64" s="56">
        <v>2659120</v>
      </c>
      <c r="E64" s="56">
        <v>88941</v>
      </c>
      <c r="F64" s="56">
        <v>155946</v>
      </c>
      <c r="G64" s="56">
        <v>1817019</v>
      </c>
      <c r="H64" s="56">
        <v>52833</v>
      </c>
      <c r="I64" s="56">
        <v>163738</v>
      </c>
      <c r="J64" s="56">
        <v>78347</v>
      </c>
      <c r="K64" s="58"/>
      <c r="L64" s="56">
        <v>0</v>
      </c>
      <c r="M64" s="56">
        <v>10466</v>
      </c>
      <c r="N64" s="56">
        <v>0</v>
      </c>
      <c r="O64" s="56">
        <v>5010</v>
      </c>
      <c r="P64" s="56">
        <v>9540</v>
      </c>
      <c r="Q64" s="56">
        <v>148405</v>
      </c>
      <c r="R64" s="56">
        <v>16535</v>
      </c>
      <c r="S64" s="56">
        <v>151634</v>
      </c>
      <c r="T64" s="93">
        <v>389387</v>
      </c>
    </row>
    <row r="65" spans="1:20" ht="15" customHeight="1">
      <c r="A65" s="9" t="s">
        <v>54</v>
      </c>
      <c r="B65" s="9"/>
      <c r="C65" s="54">
        <v>5180135</v>
      </c>
      <c r="D65" s="56">
        <v>1397030</v>
      </c>
      <c r="E65" s="56">
        <v>76814</v>
      </c>
      <c r="F65" s="56">
        <v>49522</v>
      </c>
      <c r="G65" s="56">
        <v>1518045</v>
      </c>
      <c r="H65" s="56">
        <v>16738</v>
      </c>
      <c r="I65" s="56">
        <v>116261</v>
      </c>
      <c r="J65" s="56">
        <v>67620</v>
      </c>
      <c r="K65" s="58"/>
      <c r="L65" s="56">
        <v>0</v>
      </c>
      <c r="M65" s="56">
        <v>27649</v>
      </c>
      <c r="N65" s="56">
        <v>0</v>
      </c>
      <c r="O65" s="56">
        <v>2906</v>
      </c>
      <c r="P65" s="56">
        <v>6785</v>
      </c>
      <c r="Q65" s="56">
        <v>95667</v>
      </c>
      <c r="R65" s="56">
        <v>49992</v>
      </c>
      <c r="S65" s="56">
        <v>145929</v>
      </c>
      <c r="T65" s="93">
        <v>318754</v>
      </c>
    </row>
    <row r="66" spans="1:20" ht="15" customHeight="1">
      <c r="A66" s="9" t="s">
        <v>55</v>
      </c>
      <c r="B66" s="9"/>
      <c r="C66" s="54">
        <v>6726507</v>
      </c>
      <c r="D66" s="56">
        <v>2304021</v>
      </c>
      <c r="E66" s="56">
        <v>43780</v>
      </c>
      <c r="F66" s="56">
        <v>57531</v>
      </c>
      <c r="G66" s="56">
        <v>1872848</v>
      </c>
      <c r="H66" s="56">
        <v>20094</v>
      </c>
      <c r="I66" s="56">
        <v>171402</v>
      </c>
      <c r="J66" s="56">
        <v>38567</v>
      </c>
      <c r="K66" s="58"/>
      <c r="L66" s="56">
        <v>0</v>
      </c>
      <c r="M66" s="56">
        <v>0</v>
      </c>
      <c r="N66" s="56">
        <v>0</v>
      </c>
      <c r="O66" s="56">
        <v>3978</v>
      </c>
      <c r="P66" s="56">
        <v>3903</v>
      </c>
      <c r="Q66" s="56">
        <v>150742</v>
      </c>
      <c r="R66" s="56">
        <v>16644</v>
      </c>
      <c r="S66" s="56">
        <v>247905</v>
      </c>
      <c r="T66" s="93">
        <v>263119</v>
      </c>
    </row>
    <row r="67" spans="1:20" ht="15" customHeight="1">
      <c r="A67" s="9" t="s">
        <v>56</v>
      </c>
      <c r="B67" s="9"/>
      <c r="C67" s="54">
        <v>12208573</v>
      </c>
      <c r="D67" s="56">
        <v>4374164</v>
      </c>
      <c r="E67" s="56">
        <v>108433</v>
      </c>
      <c r="F67" s="56">
        <v>201860</v>
      </c>
      <c r="G67" s="56">
        <v>2232125</v>
      </c>
      <c r="H67" s="56">
        <v>67352</v>
      </c>
      <c r="I67" s="56">
        <v>320639</v>
      </c>
      <c r="J67" s="56">
        <v>95518</v>
      </c>
      <c r="K67" s="58"/>
      <c r="L67" s="56">
        <v>0</v>
      </c>
      <c r="M67" s="56">
        <v>13748</v>
      </c>
      <c r="N67" s="56">
        <v>0</v>
      </c>
      <c r="O67" s="56">
        <v>8450</v>
      </c>
      <c r="P67" s="56">
        <v>3504</v>
      </c>
      <c r="Q67" s="56">
        <v>247992</v>
      </c>
      <c r="R67" s="56">
        <v>29593</v>
      </c>
      <c r="S67" s="56">
        <v>829278</v>
      </c>
      <c r="T67" s="93">
        <v>525859</v>
      </c>
    </row>
    <row r="68" spans="1:20" ht="11.25" customHeight="1">
      <c r="A68" s="9"/>
      <c r="B68" s="9"/>
      <c r="C68" s="54"/>
      <c r="D68" s="56"/>
      <c r="E68" s="56"/>
      <c r="F68" s="56"/>
      <c r="G68" s="56"/>
      <c r="H68" s="56"/>
      <c r="I68" s="56"/>
      <c r="J68" s="56"/>
      <c r="K68" s="58"/>
      <c r="L68" s="56"/>
      <c r="M68" s="56"/>
      <c r="N68" s="56"/>
      <c r="O68" s="56"/>
      <c r="P68" s="56"/>
      <c r="Q68" s="56"/>
      <c r="R68" s="56"/>
      <c r="S68" s="56"/>
      <c r="T68" s="93"/>
    </row>
    <row r="69" spans="1:20" ht="15" customHeight="1">
      <c r="A69" s="9" t="s">
        <v>57</v>
      </c>
      <c r="B69" s="9"/>
      <c r="C69" s="54">
        <v>5628584</v>
      </c>
      <c r="D69" s="56">
        <v>4360895</v>
      </c>
      <c r="E69" s="56">
        <v>46999</v>
      </c>
      <c r="F69" s="56">
        <v>299</v>
      </c>
      <c r="G69" s="56">
        <v>16437</v>
      </c>
      <c r="H69" s="56">
        <v>9165</v>
      </c>
      <c r="I69" s="56">
        <v>101091</v>
      </c>
      <c r="J69" s="56">
        <v>16129</v>
      </c>
      <c r="K69" s="58"/>
      <c r="L69" s="56">
        <v>0</v>
      </c>
      <c r="M69" s="56">
        <v>0</v>
      </c>
      <c r="N69" s="56">
        <v>0</v>
      </c>
      <c r="O69" s="56">
        <v>1337</v>
      </c>
      <c r="P69" s="56">
        <v>1325</v>
      </c>
      <c r="Q69" s="56">
        <v>49613</v>
      </c>
      <c r="R69" s="56">
        <v>4486</v>
      </c>
      <c r="S69" s="56">
        <v>186594</v>
      </c>
      <c r="T69" s="93">
        <v>157696</v>
      </c>
    </row>
    <row r="70" spans="1:20" ht="15" customHeight="1">
      <c r="A70" s="9" t="s">
        <v>58</v>
      </c>
      <c r="B70" s="9"/>
      <c r="C70" s="54">
        <v>7010888</v>
      </c>
      <c r="D70" s="56">
        <v>2373277</v>
      </c>
      <c r="E70" s="56">
        <v>63693</v>
      </c>
      <c r="F70" s="56">
        <v>79261</v>
      </c>
      <c r="G70" s="56">
        <v>1619942</v>
      </c>
      <c r="H70" s="56">
        <v>26480</v>
      </c>
      <c r="I70" s="56">
        <v>152916</v>
      </c>
      <c r="J70" s="56">
        <v>56089</v>
      </c>
      <c r="K70" s="58"/>
      <c r="L70" s="56">
        <v>0</v>
      </c>
      <c r="M70" s="56">
        <v>63407</v>
      </c>
      <c r="N70" s="56">
        <v>0</v>
      </c>
      <c r="O70" s="56">
        <v>4275</v>
      </c>
      <c r="P70" s="56">
        <v>5140</v>
      </c>
      <c r="Q70" s="56">
        <v>233977</v>
      </c>
      <c r="R70" s="56">
        <v>12852</v>
      </c>
      <c r="S70" s="56">
        <v>247286</v>
      </c>
      <c r="T70" s="93">
        <v>419887</v>
      </c>
    </row>
    <row r="71" spans="1:20" ht="15" customHeight="1">
      <c r="A71" s="9" t="s">
        <v>59</v>
      </c>
      <c r="B71" s="9"/>
      <c r="C71" s="54">
        <v>4718702</v>
      </c>
      <c r="D71" s="56">
        <v>1546526</v>
      </c>
      <c r="E71" s="56">
        <v>43888</v>
      </c>
      <c r="F71" s="56">
        <v>55929</v>
      </c>
      <c r="G71" s="56">
        <v>1410371</v>
      </c>
      <c r="H71" s="56">
        <v>20630</v>
      </c>
      <c r="I71" s="56">
        <v>104359</v>
      </c>
      <c r="J71" s="56">
        <v>38660</v>
      </c>
      <c r="K71" s="58"/>
      <c r="L71" s="56">
        <v>0</v>
      </c>
      <c r="M71" s="56">
        <v>24550</v>
      </c>
      <c r="N71" s="56">
        <v>0</v>
      </c>
      <c r="O71" s="56">
        <v>2837</v>
      </c>
      <c r="P71" s="56">
        <v>44742</v>
      </c>
      <c r="Q71" s="56">
        <v>27243</v>
      </c>
      <c r="R71" s="56">
        <v>23182</v>
      </c>
      <c r="S71" s="56">
        <v>246634</v>
      </c>
      <c r="T71" s="93">
        <v>290788</v>
      </c>
    </row>
    <row r="72" spans="1:20" ht="15" customHeight="1">
      <c r="A72" s="9" t="s">
        <v>60</v>
      </c>
      <c r="B72" s="9"/>
      <c r="C72" s="54">
        <v>5972489</v>
      </c>
      <c r="D72" s="56">
        <v>1602182</v>
      </c>
      <c r="E72" s="56">
        <v>61752</v>
      </c>
      <c r="F72" s="56">
        <v>73070</v>
      </c>
      <c r="G72" s="56">
        <v>1512884</v>
      </c>
      <c r="H72" s="56">
        <v>24286</v>
      </c>
      <c r="I72" s="56">
        <v>137621</v>
      </c>
      <c r="J72" s="56">
        <v>54403</v>
      </c>
      <c r="K72" s="58"/>
      <c r="L72" s="56">
        <v>0</v>
      </c>
      <c r="M72" s="56">
        <v>44458</v>
      </c>
      <c r="N72" s="56">
        <v>0</v>
      </c>
      <c r="O72" s="56">
        <v>3204</v>
      </c>
      <c r="P72" s="56">
        <v>12334</v>
      </c>
      <c r="Q72" s="56">
        <v>63174</v>
      </c>
      <c r="R72" s="56">
        <v>51672</v>
      </c>
      <c r="S72" s="56">
        <v>146771</v>
      </c>
      <c r="T72" s="93">
        <v>380554</v>
      </c>
    </row>
    <row r="73" spans="1:20" ht="15" customHeight="1">
      <c r="A73" s="9" t="s">
        <v>61</v>
      </c>
      <c r="B73" s="9"/>
      <c r="C73" s="54">
        <v>3085227</v>
      </c>
      <c r="D73" s="56">
        <v>660155</v>
      </c>
      <c r="E73" s="56">
        <v>25626</v>
      </c>
      <c r="F73" s="56">
        <v>30598</v>
      </c>
      <c r="G73" s="56">
        <v>1052205</v>
      </c>
      <c r="H73" s="56">
        <v>10245</v>
      </c>
      <c r="I73" s="56">
        <v>55055</v>
      </c>
      <c r="J73" s="56">
        <v>22568</v>
      </c>
      <c r="K73" s="58"/>
      <c r="L73" s="56">
        <v>0</v>
      </c>
      <c r="M73" s="56">
        <v>25809</v>
      </c>
      <c r="N73" s="56">
        <v>0</v>
      </c>
      <c r="O73" s="56">
        <v>1215</v>
      </c>
      <c r="P73" s="56">
        <v>12629</v>
      </c>
      <c r="Q73" s="56">
        <v>18996</v>
      </c>
      <c r="R73" s="56">
        <v>9744</v>
      </c>
      <c r="S73" s="56">
        <v>66070</v>
      </c>
      <c r="T73" s="93">
        <v>187644</v>
      </c>
    </row>
    <row r="74" spans="1:20" ht="15" customHeight="1">
      <c r="A74" s="12" t="s">
        <v>62</v>
      </c>
      <c r="B74" s="12"/>
      <c r="C74" s="54">
        <v>11702494</v>
      </c>
      <c r="D74" s="56">
        <v>5907731</v>
      </c>
      <c r="E74" s="56">
        <v>98772</v>
      </c>
      <c r="F74" s="56">
        <v>190046</v>
      </c>
      <c r="G74" s="56">
        <v>1184558</v>
      </c>
      <c r="H74" s="56">
        <v>58256</v>
      </c>
      <c r="I74" s="56">
        <v>395335</v>
      </c>
      <c r="J74" s="56">
        <v>87016</v>
      </c>
      <c r="K74" s="59"/>
      <c r="L74" s="56">
        <v>0</v>
      </c>
      <c r="M74" s="56">
        <v>12071</v>
      </c>
      <c r="N74" s="56">
        <v>0</v>
      </c>
      <c r="O74" s="56">
        <v>10630</v>
      </c>
      <c r="P74" s="56">
        <v>20535</v>
      </c>
      <c r="Q74" s="56">
        <v>161955</v>
      </c>
      <c r="R74" s="56">
        <v>87996</v>
      </c>
      <c r="S74" s="56">
        <v>914464</v>
      </c>
      <c r="T74" s="93">
        <v>553717</v>
      </c>
    </row>
    <row r="75" spans="1:20" ht="3.75" customHeight="1">
      <c r="A75" s="10"/>
      <c r="B75" s="27"/>
      <c r="C75" s="60"/>
      <c r="D75" s="60"/>
      <c r="E75" s="60"/>
      <c r="F75" s="60"/>
      <c r="G75" s="60"/>
      <c r="H75" s="60"/>
      <c r="I75" s="60"/>
      <c r="J75" s="60"/>
      <c r="K75" s="60"/>
      <c r="L75" s="61"/>
      <c r="M75" s="61"/>
      <c r="N75" s="61"/>
      <c r="O75" s="60"/>
      <c r="P75" s="60"/>
      <c r="Q75" s="60"/>
      <c r="R75" s="60"/>
      <c r="S75" s="60"/>
      <c r="T75" s="60"/>
    </row>
    <row r="76" spans="1:20" ht="18" customHeight="1">
      <c r="A76" s="2" t="s">
        <v>86</v>
      </c>
      <c r="B76" s="2"/>
      <c r="C76" s="47"/>
      <c r="D76" s="48"/>
      <c r="E76" s="48"/>
      <c r="F76" s="48"/>
      <c r="G76" s="48"/>
      <c r="H76" s="48"/>
      <c r="I76" s="48"/>
      <c r="J76" s="48"/>
      <c r="K76" s="48"/>
      <c r="O76" s="48"/>
      <c r="P76" s="48"/>
      <c r="Q76" s="48"/>
      <c r="R76" s="48"/>
      <c r="S76" s="48"/>
      <c r="T76" s="35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9.8984375" style="15" customWidth="1"/>
    <col min="2" max="8" width="15.8984375" style="15" customWidth="1"/>
    <col min="9" max="9" width="17" style="15" customWidth="1"/>
    <col min="10" max="16" width="16.3984375" style="15" customWidth="1"/>
    <col min="17" max="16384" width="10.59765625" style="15" customWidth="1"/>
  </cols>
  <sheetData>
    <row r="1" spans="1:9" ht="21.75" customHeight="1">
      <c r="A1" s="17" t="s">
        <v>0</v>
      </c>
      <c r="H1" s="25" t="s">
        <v>99</v>
      </c>
      <c r="I1" s="11" t="s">
        <v>100</v>
      </c>
    </row>
    <row r="2" ht="24" customHeight="1">
      <c r="I2" s="36"/>
    </row>
    <row r="3" spans="1:16" ht="1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2.5" customHeight="1">
      <c r="A4" s="96" t="s">
        <v>101</v>
      </c>
      <c r="B4" s="19" t="s">
        <v>1</v>
      </c>
      <c r="C4" s="20"/>
      <c r="D4" s="21" t="s">
        <v>2</v>
      </c>
      <c r="E4" s="20"/>
      <c r="F4" s="22" t="s">
        <v>3</v>
      </c>
      <c r="G4" s="20"/>
      <c r="H4" s="82"/>
      <c r="I4" s="20"/>
      <c r="J4" s="20"/>
      <c r="K4" s="23" t="s">
        <v>2</v>
      </c>
      <c r="L4" s="20"/>
      <c r="M4" s="20"/>
      <c r="N4" s="22" t="s">
        <v>63</v>
      </c>
      <c r="O4" s="20" t="s">
        <v>1</v>
      </c>
      <c r="P4" s="20"/>
    </row>
    <row r="5" spans="1:16" ht="38.25" customHeight="1">
      <c r="A5" s="97"/>
      <c r="B5" s="65" t="s">
        <v>64</v>
      </c>
      <c r="C5" s="66" t="s">
        <v>65</v>
      </c>
      <c r="D5" s="67" t="s">
        <v>66</v>
      </c>
      <c r="E5" s="67" t="s">
        <v>67</v>
      </c>
      <c r="F5" s="67" t="s">
        <v>68</v>
      </c>
      <c r="G5" s="67" t="s">
        <v>69</v>
      </c>
      <c r="H5" s="67" t="s">
        <v>70</v>
      </c>
      <c r="I5" s="68" t="s">
        <v>4</v>
      </c>
      <c r="J5" s="67" t="s">
        <v>71</v>
      </c>
      <c r="K5" s="67" t="s">
        <v>72</v>
      </c>
      <c r="L5" s="67" t="s">
        <v>73</v>
      </c>
      <c r="M5" s="65" t="s">
        <v>74</v>
      </c>
      <c r="N5" s="65" t="s">
        <v>75</v>
      </c>
      <c r="O5" s="65" t="s">
        <v>76</v>
      </c>
      <c r="P5" s="69" t="s">
        <v>77</v>
      </c>
    </row>
    <row r="6" spans="2:10" ht="14.25" customHeight="1">
      <c r="B6" s="5" t="s">
        <v>10</v>
      </c>
      <c r="H6" s="51"/>
      <c r="J6" s="32"/>
    </row>
    <row r="7" spans="1:16" ht="15" customHeight="1">
      <c r="A7" s="6" t="s">
        <v>111</v>
      </c>
      <c r="B7" s="34">
        <v>51564954</v>
      </c>
      <c r="C7" s="37">
        <v>6435798</v>
      </c>
      <c r="D7" s="37">
        <v>325666</v>
      </c>
      <c r="E7" s="37">
        <v>104500013</v>
      </c>
      <c r="F7" s="37">
        <v>50397702</v>
      </c>
      <c r="G7" s="37">
        <v>381906783</v>
      </c>
      <c r="H7" s="37">
        <v>415455740</v>
      </c>
      <c r="I7" s="36">
        <v>3978103886</v>
      </c>
      <c r="J7" s="35">
        <v>20476881</v>
      </c>
      <c r="K7" s="35">
        <v>404540973</v>
      </c>
      <c r="L7" s="35">
        <v>1060197863</v>
      </c>
      <c r="M7" s="35">
        <v>413111341</v>
      </c>
      <c r="N7" s="35">
        <v>5990320</v>
      </c>
      <c r="O7" s="35">
        <v>19468935</v>
      </c>
      <c r="P7" s="35">
        <v>166390041</v>
      </c>
    </row>
    <row r="8" spans="1:16" ht="15" customHeight="1">
      <c r="A8" s="7" t="s">
        <v>108</v>
      </c>
      <c r="B8" s="34">
        <v>58211454</v>
      </c>
      <c r="C8" s="37">
        <v>5012948</v>
      </c>
      <c r="D8" s="37">
        <v>318076</v>
      </c>
      <c r="E8" s="37">
        <v>109782995</v>
      </c>
      <c r="F8" s="37">
        <v>22073331</v>
      </c>
      <c r="G8" s="37">
        <v>360371699</v>
      </c>
      <c r="H8" s="37">
        <v>382691900</v>
      </c>
      <c r="I8" s="36">
        <v>3806698872</v>
      </c>
      <c r="J8" s="35">
        <v>20149018</v>
      </c>
      <c r="K8" s="35">
        <v>373949041</v>
      </c>
      <c r="L8" s="35">
        <v>959492501</v>
      </c>
      <c r="M8" s="35">
        <v>404701769</v>
      </c>
      <c r="N8" s="35">
        <v>6355779</v>
      </c>
      <c r="O8" s="35">
        <v>13646048</v>
      </c>
      <c r="P8" s="35">
        <v>178828435</v>
      </c>
    </row>
    <row r="9" spans="1:16" ht="15" customHeight="1">
      <c r="A9" s="7" t="s">
        <v>110</v>
      </c>
      <c r="B9" s="34">
        <v>43193849</v>
      </c>
      <c r="C9" s="37">
        <v>4790237</v>
      </c>
      <c r="D9" s="37">
        <v>342566</v>
      </c>
      <c r="E9" s="37">
        <v>145293989</v>
      </c>
      <c r="F9" s="37">
        <v>29171660</v>
      </c>
      <c r="G9" s="37">
        <v>347300516</v>
      </c>
      <c r="H9" s="37">
        <v>386679003</v>
      </c>
      <c r="I9" s="36">
        <v>3806298412</v>
      </c>
      <c r="J9" s="35">
        <v>19896709</v>
      </c>
      <c r="K9" s="35">
        <v>389128586</v>
      </c>
      <c r="L9" s="35">
        <v>1013282867</v>
      </c>
      <c r="M9" s="35">
        <v>392609180</v>
      </c>
      <c r="N9" s="35">
        <v>6463173</v>
      </c>
      <c r="O9" s="35">
        <v>13009043</v>
      </c>
      <c r="P9" s="35">
        <v>153634835</v>
      </c>
    </row>
    <row r="10" spans="1:16" ht="15" customHeight="1">
      <c r="A10" s="7" t="s">
        <v>112</v>
      </c>
      <c r="B10" s="34">
        <v>49190971</v>
      </c>
      <c r="C10" s="37">
        <v>4085736</v>
      </c>
      <c r="D10" s="37">
        <v>340804</v>
      </c>
      <c r="E10" s="37">
        <v>151675723</v>
      </c>
      <c r="F10" s="37">
        <v>19701725</v>
      </c>
      <c r="G10" s="37">
        <v>336259956</v>
      </c>
      <c r="H10" s="37">
        <v>432968847</v>
      </c>
      <c r="I10" s="36">
        <v>3758805776</v>
      </c>
      <c r="J10" s="35">
        <v>19475006</v>
      </c>
      <c r="K10" s="35">
        <v>375178742</v>
      </c>
      <c r="L10" s="35">
        <v>1059168445</v>
      </c>
      <c r="M10" s="35">
        <v>365355426</v>
      </c>
      <c r="N10" s="35">
        <v>5528728</v>
      </c>
      <c r="O10" s="35">
        <v>11847269</v>
      </c>
      <c r="P10" s="35">
        <v>141328409</v>
      </c>
    </row>
    <row r="11" spans="1:16" ht="12" customHeight="1">
      <c r="A11" s="7"/>
      <c r="B11" s="34"/>
      <c r="C11" s="35"/>
      <c r="D11" s="35"/>
      <c r="E11" s="35"/>
      <c r="F11" s="35"/>
      <c r="G11" s="35"/>
      <c r="H11" s="37"/>
      <c r="I11" s="36"/>
      <c r="J11" s="36"/>
      <c r="K11" s="35"/>
      <c r="L11" s="35"/>
      <c r="M11" s="35"/>
      <c r="N11" s="35"/>
      <c r="O11" s="35"/>
      <c r="P11" s="35"/>
    </row>
    <row r="12" spans="1:16" s="42" customFormat="1" ht="18" customHeight="1">
      <c r="A12" s="26" t="s">
        <v>113</v>
      </c>
      <c r="B12" s="38">
        <f aca="true" t="shared" si="0" ref="B12:P12">SUM(B14:B21)</f>
        <v>56524632</v>
      </c>
      <c r="C12" s="39">
        <f t="shared" si="0"/>
        <v>3752918</v>
      </c>
      <c r="D12" s="39">
        <f t="shared" si="0"/>
        <v>338970</v>
      </c>
      <c r="E12" s="39">
        <f t="shared" si="0"/>
        <v>82555074</v>
      </c>
      <c r="F12" s="39">
        <f t="shared" si="0"/>
        <v>15215043</v>
      </c>
      <c r="G12" s="39">
        <f t="shared" si="0"/>
        <v>318204585</v>
      </c>
      <c r="H12" s="39">
        <f t="shared" si="0"/>
        <v>442209930</v>
      </c>
      <c r="I12" s="40">
        <f t="shared" si="0"/>
        <v>1935571072</v>
      </c>
      <c r="J12" s="41">
        <f t="shared" si="0"/>
        <v>18693049</v>
      </c>
      <c r="K12" s="41">
        <f t="shared" si="0"/>
        <v>353485141</v>
      </c>
      <c r="L12" s="41">
        <f t="shared" si="0"/>
        <v>1121517830</v>
      </c>
      <c r="M12" s="41">
        <f t="shared" si="0"/>
        <v>339527726</v>
      </c>
      <c r="N12" s="41">
        <f t="shared" si="0"/>
        <v>4973450</v>
      </c>
      <c r="O12" s="41">
        <f t="shared" si="0"/>
        <v>10978400</v>
      </c>
      <c r="P12" s="41">
        <f t="shared" si="0"/>
        <v>127351673</v>
      </c>
    </row>
    <row r="13" spans="1:16" s="42" customFormat="1" ht="12.75" customHeight="1">
      <c r="A13" s="26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42" customFormat="1" ht="15" customHeight="1">
      <c r="A14" s="8" t="s">
        <v>11</v>
      </c>
      <c r="B14" s="85">
        <f aca="true" t="shared" si="1" ref="B14:P14">B23</f>
        <v>46191364</v>
      </c>
      <c r="C14" s="86">
        <f t="shared" si="1"/>
        <v>1372807</v>
      </c>
      <c r="D14" s="84">
        <f t="shared" si="1"/>
        <v>0</v>
      </c>
      <c r="E14" s="86">
        <f t="shared" si="1"/>
        <v>30255978</v>
      </c>
      <c r="F14" s="86">
        <f t="shared" si="1"/>
        <v>2734734</v>
      </c>
      <c r="G14" s="86">
        <f t="shared" si="1"/>
        <v>260717170</v>
      </c>
      <c r="H14" s="86">
        <f t="shared" si="1"/>
        <v>242899000</v>
      </c>
      <c r="I14" s="91" t="s">
        <v>114</v>
      </c>
      <c r="J14" s="86">
        <f t="shared" si="1"/>
        <v>3097128</v>
      </c>
      <c r="K14" s="86">
        <f t="shared" si="1"/>
        <v>121254309</v>
      </c>
      <c r="L14" s="86">
        <f t="shared" si="1"/>
        <v>496857822</v>
      </c>
      <c r="M14" s="86">
        <f t="shared" si="1"/>
        <v>136542932</v>
      </c>
      <c r="N14" s="86">
        <f t="shared" si="1"/>
        <v>537656</v>
      </c>
      <c r="O14" s="86">
        <f t="shared" si="1"/>
        <v>194702</v>
      </c>
      <c r="P14" s="86">
        <f t="shared" si="1"/>
        <v>110246223</v>
      </c>
    </row>
    <row r="15" spans="1:16" s="42" customFormat="1" ht="15" customHeight="1">
      <c r="A15" s="8" t="s">
        <v>12</v>
      </c>
      <c r="B15" s="85">
        <f aca="true" t="shared" si="2" ref="B15:P15">B29+B31+B36+B51+B63</f>
        <v>702421</v>
      </c>
      <c r="C15" s="86">
        <f t="shared" si="2"/>
        <v>291922</v>
      </c>
      <c r="D15" s="84">
        <f t="shared" si="2"/>
        <v>0</v>
      </c>
      <c r="E15" s="86">
        <f t="shared" si="2"/>
        <v>6172076</v>
      </c>
      <c r="F15" s="86">
        <f t="shared" si="2"/>
        <v>2002985</v>
      </c>
      <c r="G15" s="86">
        <f t="shared" si="2"/>
        <v>7146797</v>
      </c>
      <c r="H15" s="86">
        <f t="shared" si="2"/>
        <v>29220300</v>
      </c>
      <c r="I15" s="86">
        <f t="shared" si="2"/>
        <v>316230737</v>
      </c>
      <c r="J15" s="86">
        <f t="shared" si="2"/>
        <v>2373366</v>
      </c>
      <c r="K15" s="86">
        <f t="shared" si="2"/>
        <v>36744697</v>
      </c>
      <c r="L15" s="86">
        <f t="shared" si="2"/>
        <v>97787380</v>
      </c>
      <c r="M15" s="86">
        <f t="shared" si="2"/>
        <v>29204564</v>
      </c>
      <c r="N15" s="86">
        <f t="shared" si="2"/>
        <v>948792</v>
      </c>
      <c r="O15" s="86">
        <f t="shared" si="2"/>
        <v>2044286</v>
      </c>
      <c r="P15" s="86">
        <f t="shared" si="2"/>
        <v>2166526</v>
      </c>
    </row>
    <row r="16" spans="1:16" s="42" customFormat="1" ht="15" customHeight="1">
      <c r="A16" s="8" t="s">
        <v>13</v>
      </c>
      <c r="B16" s="85">
        <f aca="true" t="shared" si="3" ref="B16:P16">B26+B27+B47+B64+B65</f>
        <v>1421722</v>
      </c>
      <c r="C16" s="86">
        <f t="shared" si="3"/>
        <v>645563</v>
      </c>
      <c r="D16" s="84">
        <f t="shared" si="3"/>
        <v>0</v>
      </c>
      <c r="E16" s="86">
        <f t="shared" si="3"/>
        <v>5581113</v>
      </c>
      <c r="F16" s="86">
        <f t="shared" si="3"/>
        <v>2518398</v>
      </c>
      <c r="G16" s="86">
        <f t="shared" si="3"/>
        <v>13611499</v>
      </c>
      <c r="H16" s="86">
        <f t="shared" si="3"/>
        <v>21994930</v>
      </c>
      <c r="I16" s="86">
        <f t="shared" si="3"/>
        <v>210128378</v>
      </c>
      <c r="J16" s="86">
        <f t="shared" si="3"/>
        <v>1729394</v>
      </c>
      <c r="K16" s="86">
        <f t="shared" si="3"/>
        <v>26921766</v>
      </c>
      <c r="L16" s="86">
        <f t="shared" si="3"/>
        <v>62330003</v>
      </c>
      <c r="M16" s="86">
        <f t="shared" si="3"/>
        <v>21371885</v>
      </c>
      <c r="N16" s="86">
        <f t="shared" si="3"/>
        <v>512880</v>
      </c>
      <c r="O16" s="86">
        <f t="shared" si="3"/>
        <v>774171</v>
      </c>
      <c r="P16" s="86">
        <f t="shared" si="3"/>
        <v>1666030</v>
      </c>
    </row>
    <row r="17" spans="1:16" s="42" customFormat="1" ht="15" customHeight="1">
      <c r="A17" s="8" t="s">
        <v>14</v>
      </c>
      <c r="B17" s="85">
        <f aca="true" t="shared" si="4" ref="B17:P17">B33+B35+B41+B44+B50+B57+B59</f>
        <v>1167588</v>
      </c>
      <c r="C17" s="86">
        <f t="shared" si="4"/>
        <v>100109</v>
      </c>
      <c r="D17" s="84">
        <f t="shared" si="4"/>
        <v>0</v>
      </c>
      <c r="E17" s="86">
        <f t="shared" si="4"/>
        <v>3598870</v>
      </c>
      <c r="F17" s="86">
        <f t="shared" si="4"/>
        <v>974655</v>
      </c>
      <c r="G17" s="86">
        <f t="shared" si="4"/>
        <v>9274698</v>
      </c>
      <c r="H17" s="86">
        <f t="shared" si="4"/>
        <v>35021800</v>
      </c>
      <c r="I17" s="86">
        <f t="shared" si="4"/>
        <v>345523679</v>
      </c>
      <c r="J17" s="86">
        <f t="shared" si="4"/>
        <v>3079555</v>
      </c>
      <c r="K17" s="86">
        <f t="shared" si="4"/>
        <v>42454664</v>
      </c>
      <c r="L17" s="86">
        <f t="shared" si="4"/>
        <v>117612823</v>
      </c>
      <c r="M17" s="86">
        <f t="shared" si="4"/>
        <v>30797571</v>
      </c>
      <c r="N17" s="86">
        <f t="shared" si="4"/>
        <v>627848</v>
      </c>
      <c r="O17" s="86">
        <f t="shared" si="4"/>
        <v>1046584</v>
      </c>
      <c r="P17" s="86">
        <f t="shared" si="4"/>
        <v>1060781</v>
      </c>
    </row>
    <row r="18" spans="1:16" s="42" customFormat="1" ht="15" customHeight="1">
      <c r="A18" s="8" t="s">
        <v>15</v>
      </c>
      <c r="B18" s="85">
        <f aca="true" t="shared" si="5" ref="B18:P18">B37+B48+B55</f>
        <v>334380</v>
      </c>
      <c r="C18" s="86">
        <f t="shared" si="5"/>
        <v>183257</v>
      </c>
      <c r="D18" s="84">
        <f t="shared" si="5"/>
        <v>48886</v>
      </c>
      <c r="E18" s="86">
        <f t="shared" si="5"/>
        <v>11388928</v>
      </c>
      <c r="F18" s="86">
        <f t="shared" si="5"/>
        <v>1623527</v>
      </c>
      <c r="G18" s="86">
        <f t="shared" si="5"/>
        <v>6682388</v>
      </c>
      <c r="H18" s="86">
        <f t="shared" si="5"/>
        <v>30183600</v>
      </c>
      <c r="I18" s="86">
        <f t="shared" si="5"/>
        <v>285961405</v>
      </c>
      <c r="J18" s="86">
        <f t="shared" si="5"/>
        <v>1831806</v>
      </c>
      <c r="K18" s="86">
        <f t="shared" si="5"/>
        <v>29436349</v>
      </c>
      <c r="L18" s="86">
        <f t="shared" si="5"/>
        <v>102030119</v>
      </c>
      <c r="M18" s="86">
        <f t="shared" si="5"/>
        <v>36828655</v>
      </c>
      <c r="N18" s="86">
        <f t="shared" si="5"/>
        <v>839205</v>
      </c>
      <c r="O18" s="86">
        <f t="shared" si="5"/>
        <v>692259</v>
      </c>
      <c r="P18" s="86">
        <f t="shared" si="5"/>
        <v>2271314</v>
      </c>
    </row>
    <row r="19" spans="1:16" s="42" customFormat="1" ht="15" customHeight="1">
      <c r="A19" s="8" t="s">
        <v>16</v>
      </c>
      <c r="B19" s="85">
        <f aca="true" t="shared" si="6" ref="B19:P19">B39+B42+B43+B49+B54+B60+B71+B72+B73+B74</f>
        <v>2065156</v>
      </c>
      <c r="C19" s="86">
        <f t="shared" si="6"/>
        <v>663706</v>
      </c>
      <c r="D19" s="84">
        <f t="shared" si="6"/>
        <v>0</v>
      </c>
      <c r="E19" s="86">
        <f t="shared" si="6"/>
        <v>6132462</v>
      </c>
      <c r="F19" s="86">
        <f t="shared" si="6"/>
        <v>1920149</v>
      </c>
      <c r="G19" s="86">
        <f t="shared" si="6"/>
        <v>5147972</v>
      </c>
      <c r="H19" s="86">
        <f t="shared" si="6"/>
        <v>22059900</v>
      </c>
      <c r="I19" s="86">
        <f t="shared" si="6"/>
        <v>206421208</v>
      </c>
      <c r="J19" s="86">
        <f t="shared" si="6"/>
        <v>2398818</v>
      </c>
      <c r="K19" s="86">
        <f t="shared" si="6"/>
        <v>27079361</v>
      </c>
      <c r="L19" s="86">
        <f t="shared" si="6"/>
        <v>64605073</v>
      </c>
      <c r="M19" s="86">
        <f t="shared" si="6"/>
        <v>23441490</v>
      </c>
      <c r="N19" s="86">
        <f t="shared" si="6"/>
        <v>562440</v>
      </c>
      <c r="O19" s="86">
        <f t="shared" si="6"/>
        <v>2081667</v>
      </c>
      <c r="P19" s="86">
        <f t="shared" si="6"/>
        <v>1008396</v>
      </c>
    </row>
    <row r="20" spans="1:16" s="42" customFormat="1" ht="15" customHeight="1">
      <c r="A20" s="8" t="s">
        <v>17</v>
      </c>
      <c r="B20" s="85">
        <f aca="true" t="shared" si="7" ref="B20:P20">B24+B30+B45+B53+B66</f>
        <v>4506191</v>
      </c>
      <c r="C20" s="86">
        <f t="shared" si="7"/>
        <v>293745</v>
      </c>
      <c r="D20" s="84">
        <f t="shared" si="7"/>
        <v>290084</v>
      </c>
      <c r="E20" s="86">
        <f t="shared" si="7"/>
        <v>14187982</v>
      </c>
      <c r="F20" s="86">
        <f t="shared" si="7"/>
        <v>2339614</v>
      </c>
      <c r="G20" s="86">
        <f t="shared" si="7"/>
        <v>11525931</v>
      </c>
      <c r="H20" s="86">
        <f t="shared" si="7"/>
        <v>40667800</v>
      </c>
      <c r="I20" s="86">
        <f t="shared" si="7"/>
        <v>379789982</v>
      </c>
      <c r="J20" s="86">
        <f t="shared" si="7"/>
        <v>2249212</v>
      </c>
      <c r="K20" s="86">
        <f t="shared" si="7"/>
        <v>47086216</v>
      </c>
      <c r="L20" s="86">
        <f t="shared" si="7"/>
        <v>123907403</v>
      </c>
      <c r="M20" s="86">
        <f t="shared" si="7"/>
        <v>42381917</v>
      </c>
      <c r="N20" s="86">
        <f t="shared" si="7"/>
        <v>576504</v>
      </c>
      <c r="O20" s="86">
        <f t="shared" si="7"/>
        <v>2062532</v>
      </c>
      <c r="P20" s="86">
        <f t="shared" si="7"/>
        <v>8115130</v>
      </c>
    </row>
    <row r="21" spans="1:16" s="42" customFormat="1" ht="15" customHeight="1">
      <c r="A21" s="8" t="s">
        <v>18</v>
      </c>
      <c r="B21" s="85">
        <f aca="true" t="shared" si="8" ref="B21:P21">B25+B38+B32+B56+B61+B67+B69+B70</f>
        <v>135810</v>
      </c>
      <c r="C21" s="86">
        <f t="shared" si="8"/>
        <v>201809</v>
      </c>
      <c r="D21" s="84">
        <f t="shared" si="8"/>
        <v>0</v>
      </c>
      <c r="E21" s="86">
        <f t="shared" si="8"/>
        <v>5237665</v>
      </c>
      <c r="F21" s="86">
        <f t="shared" si="8"/>
        <v>1100981</v>
      </c>
      <c r="G21" s="86">
        <f t="shared" si="8"/>
        <v>4098130</v>
      </c>
      <c r="H21" s="86">
        <f t="shared" si="8"/>
        <v>20162600</v>
      </c>
      <c r="I21" s="86">
        <f t="shared" si="8"/>
        <v>191515683</v>
      </c>
      <c r="J21" s="86">
        <f t="shared" si="8"/>
        <v>1933770</v>
      </c>
      <c r="K21" s="86">
        <f t="shared" si="8"/>
        <v>22507779</v>
      </c>
      <c r="L21" s="86">
        <f t="shared" si="8"/>
        <v>56387207</v>
      </c>
      <c r="M21" s="86">
        <f t="shared" si="8"/>
        <v>18958712</v>
      </c>
      <c r="N21" s="86">
        <f t="shared" si="8"/>
        <v>368125</v>
      </c>
      <c r="O21" s="86">
        <f t="shared" si="8"/>
        <v>2082199</v>
      </c>
      <c r="P21" s="86">
        <f t="shared" si="8"/>
        <v>817273</v>
      </c>
    </row>
    <row r="22" spans="1:16" s="42" customFormat="1" ht="11.25" customHeight="1">
      <c r="A22" s="8"/>
      <c r="B22" s="85"/>
      <c r="C22" s="86"/>
      <c r="D22" s="86"/>
      <c r="E22" s="86"/>
      <c r="F22" s="86"/>
      <c r="G22" s="86"/>
      <c r="H22" s="86"/>
      <c r="I22" s="87"/>
      <c r="J22" s="86"/>
      <c r="K22" s="86"/>
      <c r="L22" s="86"/>
      <c r="M22" s="86"/>
      <c r="N22" s="86"/>
      <c r="O22" s="86"/>
      <c r="P22" s="86"/>
    </row>
    <row r="23" spans="1:16" ht="15" customHeight="1">
      <c r="A23" s="9" t="s">
        <v>19</v>
      </c>
      <c r="B23" s="34">
        <v>46191364</v>
      </c>
      <c r="C23" s="37">
        <v>1372807</v>
      </c>
      <c r="D23" s="59">
        <v>0</v>
      </c>
      <c r="E23" s="37">
        <v>30255978</v>
      </c>
      <c r="F23" s="37">
        <v>2734734</v>
      </c>
      <c r="G23" s="37">
        <v>260717170</v>
      </c>
      <c r="H23" s="37">
        <v>242899000</v>
      </c>
      <c r="I23" s="36">
        <v>1719986920</v>
      </c>
      <c r="J23" s="35">
        <v>3097128</v>
      </c>
      <c r="K23" s="35">
        <v>121254309</v>
      </c>
      <c r="L23" s="35">
        <v>496857822</v>
      </c>
      <c r="M23" s="35">
        <v>136542932</v>
      </c>
      <c r="N23" s="35">
        <v>537656</v>
      </c>
      <c r="O23" s="35">
        <v>194702</v>
      </c>
      <c r="P23" s="35">
        <v>110246223</v>
      </c>
    </row>
    <row r="24" spans="1:16" ht="15" customHeight="1">
      <c r="A24" s="9" t="s">
        <v>20</v>
      </c>
      <c r="B24" s="34">
        <v>3458439</v>
      </c>
      <c r="C24" s="37">
        <v>246254</v>
      </c>
      <c r="D24" s="37">
        <v>14489</v>
      </c>
      <c r="E24" s="37">
        <v>9216362</v>
      </c>
      <c r="F24" s="37">
        <v>1594488</v>
      </c>
      <c r="G24" s="37">
        <v>9390993</v>
      </c>
      <c r="H24" s="37">
        <v>30149200</v>
      </c>
      <c r="I24" s="36">
        <v>275064880</v>
      </c>
      <c r="J24" s="35">
        <v>1230161</v>
      </c>
      <c r="K24" s="35">
        <v>34911747</v>
      </c>
      <c r="L24" s="35">
        <v>90893031</v>
      </c>
      <c r="M24" s="35">
        <v>30515746</v>
      </c>
      <c r="N24" s="35">
        <v>309330</v>
      </c>
      <c r="O24" s="35">
        <v>1465688</v>
      </c>
      <c r="P24" s="35">
        <v>7541093</v>
      </c>
    </row>
    <row r="25" spans="1:16" ht="15" customHeight="1">
      <c r="A25" s="9" t="s">
        <v>21</v>
      </c>
      <c r="B25" s="34">
        <v>81559</v>
      </c>
      <c r="C25" s="37">
        <v>40593</v>
      </c>
      <c r="D25" s="59">
        <v>0</v>
      </c>
      <c r="E25" s="37">
        <v>1289652</v>
      </c>
      <c r="F25" s="37">
        <v>337228</v>
      </c>
      <c r="G25" s="37">
        <v>1072508</v>
      </c>
      <c r="H25" s="37">
        <v>5542600</v>
      </c>
      <c r="I25" s="36">
        <v>61341856</v>
      </c>
      <c r="J25" s="35">
        <v>439422</v>
      </c>
      <c r="K25" s="35">
        <v>6220776</v>
      </c>
      <c r="L25" s="35">
        <v>20811015</v>
      </c>
      <c r="M25" s="35">
        <v>6492958</v>
      </c>
      <c r="N25" s="35">
        <v>226111</v>
      </c>
      <c r="O25" s="35">
        <v>471136</v>
      </c>
      <c r="P25" s="35">
        <v>386349</v>
      </c>
    </row>
    <row r="26" spans="1:16" ht="15" customHeight="1">
      <c r="A26" s="9" t="s">
        <v>22</v>
      </c>
      <c r="B26" s="34">
        <v>1030532</v>
      </c>
      <c r="C26" s="37">
        <v>449481</v>
      </c>
      <c r="D26" s="59">
        <v>0</v>
      </c>
      <c r="E26" s="37">
        <v>3095959</v>
      </c>
      <c r="F26" s="37">
        <v>0</v>
      </c>
      <c r="G26" s="37">
        <v>2989966</v>
      </c>
      <c r="H26" s="37">
        <v>9374400</v>
      </c>
      <c r="I26" s="36">
        <v>117496506</v>
      </c>
      <c r="J26" s="35">
        <v>660002</v>
      </c>
      <c r="K26" s="35">
        <v>14346056</v>
      </c>
      <c r="L26" s="35">
        <v>42300146</v>
      </c>
      <c r="M26" s="35">
        <v>11416761</v>
      </c>
      <c r="N26" s="35">
        <v>346612</v>
      </c>
      <c r="O26" s="35">
        <v>85745</v>
      </c>
      <c r="P26" s="35">
        <v>867700</v>
      </c>
    </row>
    <row r="27" spans="1:16" ht="15" customHeight="1">
      <c r="A27" s="9" t="s">
        <v>23</v>
      </c>
      <c r="B27" s="34">
        <v>284203</v>
      </c>
      <c r="C27" s="37">
        <v>86956</v>
      </c>
      <c r="D27" s="59">
        <v>0</v>
      </c>
      <c r="E27" s="37">
        <v>214241</v>
      </c>
      <c r="F27" s="37">
        <v>173707</v>
      </c>
      <c r="G27" s="37">
        <v>2659390</v>
      </c>
      <c r="H27" s="37">
        <v>3621530</v>
      </c>
      <c r="I27" s="36">
        <v>32140759</v>
      </c>
      <c r="J27" s="35">
        <v>390993</v>
      </c>
      <c r="K27" s="35">
        <v>4501976</v>
      </c>
      <c r="L27" s="35">
        <v>8015723</v>
      </c>
      <c r="M27" s="35">
        <v>3452559</v>
      </c>
      <c r="N27" s="35">
        <v>32746</v>
      </c>
      <c r="O27" s="35">
        <v>148102</v>
      </c>
      <c r="P27" s="35">
        <v>603684</v>
      </c>
    </row>
    <row r="28" spans="1:16" ht="11.25" customHeight="1">
      <c r="A28" s="9"/>
      <c r="B28" s="34"/>
      <c r="C28" s="37"/>
      <c r="D28" s="59"/>
      <c r="E28" s="37"/>
      <c r="F28" s="37"/>
      <c r="G28" s="37"/>
      <c r="H28" s="37"/>
      <c r="I28" s="36"/>
      <c r="J28" s="35"/>
      <c r="K28" s="35"/>
      <c r="L28" s="35"/>
      <c r="M28" s="35"/>
      <c r="N28" s="35"/>
      <c r="O28" s="35"/>
      <c r="P28" s="35"/>
    </row>
    <row r="29" spans="1:16" ht="15" customHeight="1">
      <c r="A29" s="9" t="s">
        <v>24</v>
      </c>
      <c r="B29" s="34">
        <v>186604</v>
      </c>
      <c r="C29" s="37">
        <v>12866</v>
      </c>
      <c r="D29" s="59">
        <v>0</v>
      </c>
      <c r="E29" s="37">
        <v>988317</v>
      </c>
      <c r="F29" s="37">
        <v>314490</v>
      </c>
      <c r="G29" s="37">
        <v>1966117</v>
      </c>
      <c r="H29" s="37">
        <v>10079600</v>
      </c>
      <c r="I29" s="36">
        <v>101913266</v>
      </c>
      <c r="J29" s="35">
        <v>673319</v>
      </c>
      <c r="K29" s="35">
        <v>11318470</v>
      </c>
      <c r="L29" s="35">
        <v>34394770</v>
      </c>
      <c r="M29" s="35">
        <v>10941748</v>
      </c>
      <c r="N29" s="35">
        <v>276194</v>
      </c>
      <c r="O29" s="35">
        <v>96932</v>
      </c>
      <c r="P29" s="35">
        <v>525158</v>
      </c>
    </row>
    <row r="30" spans="1:16" ht="15" customHeight="1">
      <c r="A30" s="9" t="s">
        <v>25</v>
      </c>
      <c r="B30" s="34">
        <v>251619</v>
      </c>
      <c r="C30" s="37">
        <v>8042</v>
      </c>
      <c r="D30" s="59">
        <v>0</v>
      </c>
      <c r="E30" s="37">
        <v>53685</v>
      </c>
      <c r="F30" s="37">
        <v>0</v>
      </c>
      <c r="G30" s="37">
        <v>314638</v>
      </c>
      <c r="H30" s="37">
        <v>3130900</v>
      </c>
      <c r="I30" s="36">
        <v>25129482</v>
      </c>
      <c r="J30" s="35">
        <v>247827</v>
      </c>
      <c r="K30" s="35">
        <v>2148384</v>
      </c>
      <c r="L30" s="35">
        <v>7326105</v>
      </c>
      <c r="M30" s="35">
        <v>2869898</v>
      </c>
      <c r="N30" s="35">
        <v>76916</v>
      </c>
      <c r="O30" s="35">
        <v>34811</v>
      </c>
      <c r="P30" s="35">
        <v>86951</v>
      </c>
    </row>
    <row r="31" spans="1:16" ht="15" customHeight="1">
      <c r="A31" s="9" t="s">
        <v>26</v>
      </c>
      <c r="B31" s="34">
        <v>42495</v>
      </c>
      <c r="C31" s="37">
        <v>60042</v>
      </c>
      <c r="D31" s="59">
        <v>0</v>
      </c>
      <c r="E31" s="37">
        <v>2218936</v>
      </c>
      <c r="F31" s="37">
        <v>523808</v>
      </c>
      <c r="G31" s="37">
        <v>2431938</v>
      </c>
      <c r="H31" s="37">
        <v>7498200</v>
      </c>
      <c r="I31" s="36">
        <v>99757355</v>
      </c>
      <c r="J31" s="35">
        <v>649365</v>
      </c>
      <c r="K31" s="35">
        <v>11429774</v>
      </c>
      <c r="L31" s="35">
        <v>29484881</v>
      </c>
      <c r="M31" s="35">
        <v>9076289</v>
      </c>
      <c r="N31" s="35">
        <v>492935</v>
      </c>
      <c r="O31" s="35">
        <v>960027</v>
      </c>
      <c r="P31" s="35">
        <v>755663</v>
      </c>
    </row>
    <row r="32" spans="1:16" ht="15" customHeight="1">
      <c r="A32" s="9" t="s">
        <v>27</v>
      </c>
      <c r="B32" s="34">
        <v>17695</v>
      </c>
      <c r="C32" s="37">
        <v>9915</v>
      </c>
      <c r="D32" s="59">
        <v>0</v>
      </c>
      <c r="E32" s="37">
        <v>94223</v>
      </c>
      <c r="F32" s="37">
        <v>0</v>
      </c>
      <c r="G32" s="37">
        <v>271331</v>
      </c>
      <c r="H32" s="37">
        <v>2660700</v>
      </c>
      <c r="I32" s="36">
        <v>27572797</v>
      </c>
      <c r="J32" s="35">
        <v>295352</v>
      </c>
      <c r="K32" s="35">
        <v>3402637</v>
      </c>
      <c r="L32" s="35">
        <v>8690828</v>
      </c>
      <c r="M32" s="35">
        <v>2745127</v>
      </c>
      <c r="N32" s="35">
        <v>41515</v>
      </c>
      <c r="O32" s="35">
        <v>230496</v>
      </c>
      <c r="P32" s="35">
        <v>116488</v>
      </c>
    </row>
    <row r="33" spans="1:16" ht="15" customHeight="1">
      <c r="A33" s="9" t="s">
        <v>28</v>
      </c>
      <c r="B33" s="34">
        <v>78147</v>
      </c>
      <c r="C33" s="37">
        <v>7199</v>
      </c>
      <c r="D33" s="59">
        <v>0</v>
      </c>
      <c r="E33" s="37">
        <v>4240</v>
      </c>
      <c r="F33" s="37">
        <v>30292</v>
      </c>
      <c r="G33" s="37">
        <v>350543</v>
      </c>
      <c r="H33" s="37">
        <v>5470800</v>
      </c>
      <c r="I33" s="36">
        <v>49968533</v>
      </c>
      <c r="J33" s="35">
        <v>525173</v>
      </c>
      <c r="K33" s="35">
        <v>5334637</v>
      </c>
      <c r="L33" s="35">
        <v>19543132</v>
      </c>
      <c r="M33" s="35">
        <v>5074348</v>
      </c>
      <c r="N33" s="35">
        <v>23815</v>
      </c>
      <c r="O33" s="35">
        <v>68188</v>
      </c>
      <c r="P33" s="35">
        <v>167530</v>
      </c>
    </row>
    <row r="34" spans="1:16" ht="11.25" customHeight="1">
      <c r="A34" s="9"/>
      <c r="B34" s="34"/>
      <c r="C34" s="37"/>
      <c r="D34" s="59"/>
      <c r="E34" s="37"/>
      <c r="F34" s="37"/>
      <c r="G34" s="37"/>
      <c r="H34" s="37"/>
      <c r="I34" s="36"/>
      <c r="J34" s="35"/>
      <c r="K34" s="35"/>
      <c r="L34" s="35"/>
      <c r="M34" s="35"/>
      <c r="N34" s="35"/>
      <c r="O34" s="35"/>
      <c r="P34" s="35"/>
    </row>
    <row r="35" spans="1:16" ht="15" customHeight="1">
      <c r="A35" s="9" t="s">
        <v>29</v>
      </c>
      <c r="B35" s="34">
        <v>330650</v>
      </c>
      <c r="C35" s="37">
        <v>18359</v>
      </c>
      <c r="D35" s="59">
        <v>0</v>
      </c>
      <c r="E35" s="37">
        <v>447374</v>
      </c>
      <c r="F35" s="37">
        <v>157510</v>
      </c>
      <c r="G35" s="37">
        <v>473915</v>
      </c>
      <c r="H35" s="37">
        <v>9277000</v>
      </c>
      <c r="I35" s="36">
        <v>101819101</v>
      </c>
      <c r="J35" s="35">
        <v>669244</v>
      </c>
      <c r="K35" s="35">
        <v>11630857</v>
      </c>
      <c r="L35" s="35">
        <v>33461142</v>
      </c>
      <c r="M35" s="35">
        <v>8970610</v>
      </c>
      <c r="N35" s="35">
        <v>319458</v>
      </c>
      <c r="O35" s="35">
        <v>310156</v>
      </c>
      <c r="P35" s="35">
        <v>216490</v>
      </c>
    </row>
    <row r="36" spans="1:16" ht="15" customHeight="1">
      <c r="A36" s="9" t="s">
        <v>30</v>
      </c>
      <c r="B36" s="34">
        <v>21083</v>
      </c>
      <c r="C36" s="37">
        <v>150303</v>
      </c>
      <c r="D36" s="59">
        <v>0</v>
      </c>
      <c r="E36" s="37">
        <v>876909</v>
      </c>
      <c r="F36" s="37">
        <v>1029874</v>
      </c>
      <c r="G36" s="37">
        <v>2061545</v>
      </c>
      <c r="H36" s="37">
        <v>7570400</v>
      </c>
      <c r="I36" s="36">
        <v>73323559</v>
      </c>
      <c r="J36" s="35">
        <v>566299</v>
      </c>
      <c r="K36" s="35">
        <v>7607916</v>
      </c>
      <c r="L36" s="35">
        <v>23465866</v>
      </c>
      <c r="M36" s="35">
        <v>6055766</v>
      </c>
      <c r="N36" s="35">
        <v>98884</v>
      </c>
      <c r="O36" s="35">
        <v>687406</v>
      </c>
      <c r="P36" s="35">
        <v>688356</v>
      </c>
    </row>
    <row r="37" spans="1:16" ht="15" customHeight="1">
      <c r="A37" s="9" t="s">
        <v>31</v>
      </c>
      <c r="B37" s="34">
        <v>62749</v>
      </c>
      <c r="C37" s="37">
        <v>94725</v>
      </c>
      <c r="D37" s="37">
        <v>48886</v>
      </c>
      <c r="E37" s="37">
        <v>4094162</v>
      </c>
      <c r="F37" s="37">
        <v>752075</v>
      </c>
      <c r="G37" s="37">
        <v>1150791</v>
      </c>
      <c r="H37" s="37">
        <v>7931900</v>
      </c>
      <c r="I37" s="36">
        <v>86129239</v>
      </c>
      <c r="J37" s="35">
        <v>564080</v>
      </c>
      <c r="K37" s="35">
        <v>7960326</v>
      </c>
      <c r="L37" s="35">
        <v>30696725</v>
      </c>
      <c r="M37" s="35">
        <v>12582092</v>
      </c>
      <c r="N37" s="35">
        <v>223641</v>
      </c>
      <c r="O37" s="35">
        <v>333300</v>
      </c>
      <c r="P37" s="35">
        <v>380214</v>
      </c>
    </row>
    <row r="38" spans="1:16" ht="15" customHeight="1">
      <c r="A38" s="9" t="s">
        <v>32</v>
      </c>
      <c r="B38" s="34">
        <v>11814</v>
      </c>
      <c r="C38" s="37">
        <v>50107</v>
      </c>
      <c r="D38" s="59">
        <v>0</v>
      </c>
      <c r="E38" s="37">
        <v>176460</v>
      </c>
      <c r="F38" s="37">
        <v>0</v>
      </c>
      <c r="G38" s="37">
        <v>883850</v>
      </c>
      <c r="H38" s="37">
        <v>5228400</v>
      </c>
      <c r="I38" s="36">
        <v>40694935</v>
      </c>
      <c r="J38" s="35">
        <v>318836</v>
      </c>
      <c r="K38" s="35">
        <v>3813671</v>
      </c>
      <c r="L38" s="35">
        <v>10661802</v>
      </c>
      <c r="M38" s="35">
        <v>4037102</v>
      </c>
      <c r="N38" s="35">
        <v>46004</v>
      </c>
      <c r="O38" s="35">
        <v>342627</v>
      </c>
      <c r="P38" s="35">
        <v>138137</v>
      </c>
    </row>
    <row r="39" spans="1:16" ht="15" customHeight="1">
      <c r="A39" s="9" t="s">
        <v>33</v>
      </c>
      <c r="B39" s="34">
        <v>3168</v>
      </c>
      <c r="C39" s="37">
        <v>760</v>
      </c>
      <c r="D39" s="59">
        <v>0</v>
      </c>
      <c r="E39" s="37">
        <v>339057</v>
      </c>
      <c r="F39" s="37">
        <v>635458</v>
      </c>
      <c r="G39" s="37">
        <v>1595054</v>
      </c>
      <c r="H39" s="37">
        <v>3002400</v>
      </c>
      <c r="I39" s="36">
        <v>34198072</v>
      </c>
      <c r="J39" s="35">
        <v>383996</v>
      </c>
      <c r="K39" s="35">
        <v>4748522</v>
      </c>
      <c r="L39" s="35">
        <v>12153764</v>
      </c>
      <c r="M39" s="35">
        <v>4852553</v>
      </c>
      <c r="N39" s="35">
        <v>60800</v>
      </c>
      <c r="O39" s="35">
        <v>246158</v>
      </c>
      <c r="P39" s="35">
        <v>146591</v>
      </c>
    </row>
    <row r="40" spans="1:16" ht="11.25" customHeight="1">
      <c r="A40" s="9"/>
      <c r="B40" s="34"/>
      <c r="C40" s="37"/>
      <c r="D40" s="59"/>
      <c r="E40" s="37"/>
      <c r="F40" s="37"/>
      <c r="G40" s="37"/>
      <c r="H40" s="37"/>
      <c r="I40" s="36"/>
      <c r="J40" s="35"/>
      <c r="K40" s="35"/>
      <c r="L40" s="35"/>
      <c r="M40" s="35"/>
      <c r="N40" s="35"/>
      <c r="O40" s="35"/>
      <c r="P40" s="35"/>
    </row>
    <row r="41" spans="1:16" ht="15" customHeight="1">
      <c r="A41" s="9" t="s">
        <v>34</v>
      </c>
      <c r="B41" s="34">
        <v>61831</v>
      </c>
      <c r="C41" s="37">
        <v>9755</v>
      </c>
      <c r="D41" s="59">
        <v>0</v>
      </c>
      <c r="E41" s="37">
        <v>1389920</v>
      </c>
      <c r="F41" s="37">
        <v>0</v>
      </c>
      <c r="G41" s="37">
        <v>4382340</v>
      </c>
      <c r="H41" s="37">
        <v>6082200</v>
      </c>
      <c r="I41" s="36">
        <v>71970562</v>
      </c>
      <c r="J41" s="35">
        <v>578424</v>
      </c>
      <c r="K41" s="35">
        <v>9025994</v>
      </c>
      <c r="L41" s="35">
        <v>25265345</v>
      </c>
      <c r="M41" s="35">
        <v>5948286</v>
      </c>
      <c r="N41" s="35">
        <v>100749</v>
      </c>
      <c r="O41" s="35">
        <v>193218</v>
      </c>
      <c r="P41" s="35">
        <v>257868</v>
      </c>
    </row>
    <row r="42" spans="1:16" ht="15" customHeight="1">
      <c r="A42" s="9" t="s">
        <v>35</v>
      </c>
      <c r="B42" s="34">
        <v>321816</v>
      </c>
      <c r="C42" s="37">
        <v>13660</v>
      </c>
      <c r="D42" s="59">
        <v>0</v>
      </c>
      <c r="E42" s="37">
        <v>1269130</v>
      </c>
      <c r="F42" s="37">
        <v>534914</v>
      </c>
      <c r="G42" s="37">
        <v>1007442</v>
      </c>
      <c r="H42" s="37">
        <v>4572000</v>
      </c>
      <c r="I42" s="36">
        <v>34502805</v>
      </c>
      <c r="J42" s="35">
        <v>350852</v>
      </c>
      <c r="K42" s="35">
        <v>4088296</v>
      </c>
      <c r="L42" s="35">
        <v>8989377</v>
      </c>
      <c r="M42" s="35">
        <v>4504384</v>
      </c>
      <c r="N42" s="35">
        <v>114236</v>
      </c>
      <c r="O42" s="35">
        <v>560307</v>
      </c>
      <c r="P42" s="35">
        <v>251113</v>
      </c>
    </row>
    <row r="43" spans="1:16" ht="15" customHeight="1">
      <c r="A43" s="9" t="s">
        <v>36</v>
      </c>
      <c r="B43" s="34">
        <v>124677</v>
      </c>
      <c r="C43" s="37">
        <v>162357</v>
      </c>
      <c r="D43" s="59">
        <v>0</v>
      </c>
      <c r="E43" s="37">
        <v>906817</v>
      </c>
      <c r="F43" s="37">
        <v>138862</v>
      </c>
      <c r="G43" s="37">
        <v>231019</v>
      </c>
      <c r="H43" s="37">
        <v>3869500</v>
      </c>
      <c r="I43" s="36">
        <v>37597060</v>
      </c>
      <c r="J43" s="35">
        <v>345177</v>
      </c>
      <c r="K43" s="35">
        <v>4146430</v>
      </c>
      <c r="L43" s="35">
        <v>13509953</v>
      </c>
      <c r="M43" s="35">
        <v>4456105</v>
      </c>
      <c r="N43" s="35">
        <v>249796</v>
      </c>
      <c r="O43" s="35">
        <v>102317</v>
      </c>
      <c r="P43" s="35">
        <v>257359</v>
      </c>
    </row>
    <row r="44" spans="1:16" ht="15" customHeight="1">
      <c r="A44" s="9" t="s">
        <v>37</v>
      </c>
      <c r="B44" s="34">
        <v>172717</v>
      </c>
      <c r="C44" s="37">
        <v>9633</v>
      </c>
      <c r="D44" s="59">
        <v>0</v>
      </c>
      <c r="E44" s="37">
        <v>36458</v>
      </c>
      <c r="F44" s="37">
        <v>293289</v>
      </c>
      <c r="G44" s="37">
        <v>3414725</v>
      </c>
      <c r="H44" s="37">
        <v>4731600</v>
      </c>
      <c r="I44" s="36">
        <v>39106466</v>
      </c>
      <c r="J44" s="35">
        <v>312152</v>
      </c>
      <c r="K44" s="35">
        <v>5046238</v>
      </c>
      <c r="L44" s="35">
        <v>12116760</v>
      </c>
      <c r="M44" s="35">
        <v>3555480</v>
      </c>
      <c r="N44" s="35">
        <v>10490</v>
      </c>
      <c r="O44" s="35">
        <v>188451</v>
      </c>
      <c r="P44" s="35">
        <v>117354</v>
      </c>
    </row>
    <row r="45" spans="1:16" ht="15" customHeight="1">
      <c r="A45" s="9" t="s">
        <v>38</v>
      </c>
      <c r="B45" s="34">
        <v>726463</v>
      </c>
      <c r="C45" s="37">
        <v>29145</v>
      </c>
      <c r="D45" s="37">
        <v>275595</v>
      </c>
      <c r="E45" s="37">
        <v>1660767</v>
      </c>
      <c r="F45" s="37">
        <v>490381</v>
      </c>
      <c r="G45" s="37">
        <v>1160625</v>
      </c>
      <c r="H45" s="37">
        <v>4981100</v>
      </c>
      <c r="I45" s="36">
        <v>51187931</v>
      </c>
      <c r="J45" s="35">
        <v>397271</v>
      </c>
      <c r="K45" s="35">
        <v>5530581</v>
      </c>
      <c r="L45" s="35">
        <v>18082578</v>
      </c>
      <c r="M45" s="35">
        <v>5663247</v>
      </c>
      <c r="N45" s="35">
        <v>153268</v>
      </c>
      <c r="O45" s="35">
        <v>484384</v>
      </c>
      <c r="P45" s="35">
        <v>351715</v>
      </c>
    </row>
    <row r="46" spans="1:16" ht="11.25" customHeight="1">
      <c r="A46" s="9"/>
      <c r="B46" s="34"/>
      <c r="C46" s="37"/>
      <c r="D46" s="37"/>
      <c r="E46" s="37"/>
      <c r="F46" s="37"/>
      <c r="G46" s="37"/>
      <c r="H46" s="37"/>
      <c r="I46" s="36"/>
      <c r="J46" s="35"/>
      <c r="K46" s="35"/>
      <c r="L46" s="35"/>
      <c r="M46" s="35"/>
      <c r="N46" s="35"/>
      <c r="O46" s="35"/>
      <c r="P46" s="35"/>
    </row>
    <row r="47" spans="1:16" ht="15" customHeight="1">
      <c r="A47" s="9" t="s">
        <v>39</v>
      </c>
      <c r="B47" s="34">
        <v>104576</v>
      </c>
      <c r="C47" s="37">
        <v>96798</v>
      </c>
      <c r="D47" s="59">
        <v>0</v>
      </c>
      <c r="E47" s="37">
        <v>1851917</v>
      </c>
      <c r="F47" s="37">
        <v>1292277</v>
      </c>
      <c r="G47" s="37">
        <v>7688413</v>
      </c>
      <c r="H47" s="37">
        <v>7602000</v>
      </c>
      <c r="I47" s="36">
        <v>48766994</v>
      </c>
      <c r="J47" s="35">
        <v>416164</v>
      </c>
      <c r="K47" s="35">
        <v>5614635</v>
      </c>
      <c r="L47" s="35">
        <v>9882477</v>
      </c>
      <c r="M47" s="35">
        <v>4710293</v>
      </c>
      <c r="N47" s="35">
        <v>109206</v>
      </c>
      <c r="O47" s="35">
        <v>119685</v>
      </c>
      <c r="P47" s="35">
        <v>159320</v>
      </c>
    </row>
    <row r="48" spans="1:16" ht="15" customHeight="1">
      <c r="A48" s="9" t="s">
        <v>40</v>
      </c>
      <c r="B48" s="34">
        <v>28803</v>
      </c>
      <c r="C48" s="37">
        <v>60174</v>
      </c>
      <c r="D48" s="59">
        <v>0</v>
      </c>
      <c r="E48" s="37">
        <v>1351580</v>
      </c>
      <c r="F48" s="37">
        <v>63368</v>
      </c>
      <c r="G48" s="37">
        <v>1590202</v>
      </c>
      <c r="H48" s="37">
        <v>2199900</v>
      </c>
      <c r="I48" s="36">
        <v>24670137</v>
      </c>
      <c r="J48" s="35">
        <v>282861</v>
      </c>
      <c r="K48" s="35">
        <v>2815101</v>
      </c>
      <c r="L48" s="35">
        <v>7026814</v>
      </c>
      <c r="M48" s="35">
        <v>3371239</v>
      </c>
      <c r="N48" s="35">
        <v>41019</v>
      </c>
      <c r="O48" s="35">
        <v>118564</v>
      </c>
      <c r="P48" s="35">
        <v>83334</v>
      </c>
    </row>
    <row r="49" spans="1:16" ht="15" customHeight="1">
      <c r="A49" s="9" t="s">
        <v>41</v>
      </c>
      <c r="B49" s="34">
        <v>1555557</v>
      </c>
      <c r="C49" s="37">
        <v>168732</v>
      </c>
      <c r="D49" s="59">
        <v>0</v>
      </c>
      <c r="E49" s="37">
        <v>458548</v>
      </c>
      <c r="F49" s="37">
        <v>0</v>
      </c>
      <c r="G49" s="37">
        <v>1744623</v>
      </c>
      <c r="H49" s="37">
        <v>3992700</v>
      </c>
      <c r="I49" s="36">
        <v>38482331</v>
      </c>
      <c r="J49" s="35">
        <v>276291</v>
      </c>
      <c r="K49" s="35">
        <v>4900264</v>
      </c>
      <c r="L49" s="35">
        <v>12883462</v>
      </c>
      <c r="M49" s="35">
        <v>3356650</v>
      </c>
      <c r="N49" s="35">
        <v>65550</v>
      </c>
      <c r="O49" s="35">
        <v>328967</v>
      </c>
      <c r="P49" s="35">
        <v>63460</v>
      </c>
    </row>
    <row r="50" spans="1:16" ht="15" customHeight="1">
      <c r="A50" s="9" t="s">
        <v>42</v>
      </c>
      <c r="B50" s="34">
        <v>21845</v>
      </c>
      <c r="C50" s="37">
        <v>10252</v>
      </c>
      <c r="D50" s="59">
        <v>0</v>
      </c>
      <c r="E50" s="37">
        <v>905961</v>
      </c>
      <c r="F50" s="37">
        <v>493564</v>
      </c>
      <c r="G50" s="37">
        <v>277276</v>
      </c>
      <c r="H50" s="37">
        <v>5454500</v>
      </c>
      <c r="I50" s="36">
        <v>44992897</v>
      </c>
      <c r="J50" s="35">
        <v>464943</v>
      </c>
      <c r="K50" s="35">
        <v>5871130</v>
      </c>
      <c r="L50" s="35">
        <v>17047846</v>
      </c>
      <c r="M50" s="35">
        <v>3675380</v>
      </c>
      <c r="N50" s="35">
        <v>82446</v>
      </c>
      <c r="O50" s="35">
        <v>134725</v>
      </c>
      <c r="P50" s="35">
        <v>209345</v>
      </c>
    </row>
    <row r="51" spans="1:16" ht="15" customHeight="1">
      <c r="A51" s="9" t="s">
        <v>43</v>
      </c>
      <c r="B51" s="34">
        <v>448169</v>
      </c>
      <c r="C51" s="37">
        <v>68204</v>
      </c>
      <c r="D51" s="59">
        <v>0</v>
      </c>
      <c r="E51" s="37">
        <v>1715101</v>
      </c>
      <c r="F51" s="37">
        <v>77116</v>
      </c>
      <c r="G51" s="37">
        <v>573536</v>
      </c>
      <c r="H51" s="37">
        <v>2223700</v>
      </c>
      <c r="I51" s="36">
        <v>29895062</v>
      </c>
      <c r="J51" s="35">
        <v>327462</v>
      </c>
      <c r="K51" s="35">
        <v>4704269</v>
      </c>
      <c r="L51" s="35">
        <v>8238332</v>
      </c>
      <c r="M51" s="35">
        <v>2248531</v>
      </c>
      <c r="N51" s="35">
        <v>80779</v>
      </c>
      <c r="O51" s="35">
        <v>222601</v>
      </c>
      <c r="P51" s="35">
        <v>170625</v>
      </c>
    </row>
    <row r="52" spans="1:16" ht="11.25" customHeight="1">
      <c r="A52" s="9"/>
      <c r="B52" s="34"/>
      <c r="C52" s="37"/>
      <c r="D52" s="59"/>
      <c r="E52" s="37"/>
      <c r="F52" s="37"/>
      <c r="G52" s="37"/>
      <c r="H52" s="37"/>
      <c r="I52" s="36"/>
      <c r="J52" s="35"/>
      <c r="K52" s="35"/>
      <c r="L52" s="35"/>
      <c r="M52" s="35"/>
      <c r="N52" s="35"/>
      <c r="O52" s="35"/>
      <c r="P52" s="35"/>
    </row>
    <row r="53" spans="1:16" ht="15" customHeight="1">
      <c r="A53" s="9" t="s">
        <v>44</v>
      </c>
      <c r="B53" s="34">
        <v>68658</v>
      </c>
      <c r="C53" s="37">
        <v>8885</v>
      </c>
      <c r="D53" s="59">
        <v>0</v>
      </c>
      <c r="E53" s="37">
        <v>2825698</v>
      </c>
      <c r="F53" s="37">
        <v>215745</v>
      </c>
      <c r="G53" s="37">
        <v>367503</v>
      </c>
      <c r="H53" s="37">
        <v>1639700</v>
      </c>
      <c r="I53" s="36">
        <v>21690803</v>
      </c>
      <c r="J53" s="35">
        <v>241620</v>
      </c>
      <c r="K53" s="35">
        <v>3657454</v>
      </c>
      <c r="L53" s="35">
        <v>6294192</v>
      </c>
      <c r="M53" s="35">
        <v>2471780</v>
      </c>
      <c r="N53" s="35">
        <v>3289</v>
      </c>
      <c r="O53" s="35">
        <v>50604</v>
      </c>
      <c r="P53" s="35">
        <v>114892</v>
      </c>
    </row>
    <row r="54" spans="1:16" ht="15" customHeight="1">
      <c r="A54" s="9" t="s">
        <v>45</v>
      </c>
      <c r="B54" s="34">
        <v>6851</v>
      </c>
      <c r="C54" s="37">
        <v>73886</v>
      </c>
      <c r="D54" s="59">
        <v>0</v>
      </c>
      <c r="E54" s="37">
        <v>777808</v>
      </c>
      <c r="F54" s="37">
        <v>37445</v>
      </c>
      <c r="G54" s="37">
        <v>202850</v>
      </c>
      <c r="H54" s="37">
        <v>1532100</v>
      </c>
      <c r="I54" s="36">
        <v>19577230</v>
      </c>
      <c r="J54" s="35">
        <v>271428</v>
      </c>
      <c r="K54" s="35">
        <v>2649897</v>
      </c>
      <c r="L54" s="35">
        <v>6554311</v>
      </c>
      <c r="M54" s="35">
        <v>2367660</v>
      </c>
      <c r="N54" s="35">
        <v>36135</v>
      </c>
      <c r="O54" s="35">
        <v>77664</v>
      </c>
      <c r="P54" s="35">
        <v>58220</v>
      </c>
    </row>
    <row r="55" spans="1:16" ht="15" customHeight="1">
      <c r="A55" s="9" t="s">
        <v>46</v>
      </c>
      <c r="B55" s="34">
        <v>242828</v>
      </c>
      <c r="C55" s="37">
        <v>28358</v>
      </c>
      <c r="D55" s="59">
        <v>0</v>
      </c>
      <c r="E55" s="37">
        <v>5943186</v>
      </c>
      <c r="F55" s="37">
        <v>808084</v>
      </c>
      <c r="G55" s="37">
        <v>3941395</v>
      </c>
      <c r="H55" s="37">
        <v>20051800</v>
      </c>
      <c r="I55" s="36">
        <v>175162029</v>
      </c>
      <c r="J55" s="35">
        <v>984865</v>
      </c>
      <c r="K55" s="35">
        <v>18660922</v>
      </c>
      <c r="L55" s="35">
        <v>64306580</v>
      </c>
      <c r="M55" s="35">
        <v>20875324</v>
      </c>
      <c r="N55" s="35">
        <v>574545</v>
      </c>
      <c r="O55" s="35">
        <v>240395</v>
      </c>
      <c r="P55" s="35">
        <v>1807766</v>
      </c>
    </row>
    <row r="56" spans="1:16" ht="15" customHeight="1">
      <c r="A56" s="9" t="s">
        <v>47</v>
      </c>
      <c r="B56" s="34">
        <v>3853</v>
      </c>
      <c r="C56" s="37">
        <v>54161</v>
      </c>
      <c r="D56" s="59">
        <v>0</v>
      </c>
      <c r="E56" s="37">
        <v>627453</v>
      </c>
      <c r="F56" s="37">
        <v>0</v>
      </c>
      <c r="G56" s="37">
        <v>244418</v>
      </c>
      <c r="H56" s="37">
        <v>2730400</v>
      </c>
      <c r="I56" s="36">
        <v>20486479</v>
      </c>
      <c r="J56" s="35">
        <v>301346</v>
      </c>
      <c r="K56" s="35">
        <v>2103203</v>
      </c>
      <c r="L56" s="35">
        <v>6457602</v>
      </c>
      <c r="M56" s="35">
        <v>1615885</v>
      </c>
      <c r="N56" s="35">
        <v>14784</v>
      </c>
      <c r="O56" s="35">
        <v>632110</v>
      </c>
      <c r="P56" s="35">
        <v>60782</v>
      </c>
    </row>
    <row r="57" spans="1:16" ht="15" customHeight="1">
      <c r="A57" s="6" t="s">
        <v>48</v>
      </c>
      <c r="B57" s="34">
        <v>187757</v>
      </c>
      <c r="C57" s="37">
        <v>13168</v>
      </c>
      <c r="D57" s="59">
        <v>0</v>
      </c>
      <c r="E57" s="37">
        <v>810437</v>
      </c>
      <c r="F57" s="37">
        <v>0</v>
      </c>
      <c r="G57" s="37">
        <v>190646</v>
      </c>
      <c r="H57" s="37">
        <v>1770700</v>
      </c>
      <c r="I57" s="36">
        <v>18102400</v>
      </c>
      <c r="J57" s="35">
        <v>230100</v>
      </c>
      <c r="K57" s="35">
        <v>2938592</v>
      </c>
      <c r="L57" s="35">
        <v>5070807</v>
      </c>
      <c r="M57" s="35">
        <v>1729321</v>
      </c>
      <c r="N57" s="35">
        <v>64091</v>
      </c>
      <c r="O57" s="35">
        <v>67495</v>
      </c>
      <c r="P57" s="35">
        <v>37219</v>
      </c>
    </row>
    <row r="58" spans="1:16" ht="11.25" customHeight="1">
      <c r="A58" s="6"/>
      <c r="B58" s="34"/>
      <c r="C58" s="37"/>
      <c r="D58" s="59"/>
      <c r="E58" s="37"/>
      <c r="F58" s="37"/>
      <c r="G58" s="37"/>
      <c r="H58" s="37"/>
      <c r="I58" s="36"/>
      <c r="J58" s="35"/>
      <c r="K58" s="35"/>
      <c r="L58" s="35"/>
      <c r="M58" s="35"/>
      <c r="N58" s="35"/>
      <c r="O58" s="35"/>
      <c r="P58" s="35"/>
    </row>
    <row r="59" spans="1:16" ht="15" customHeight="1">
      <c r="A59" s="9" t="s">
        <v>49</v>
      </c>
      <c r="B59" s="34">
        <v>314641</v>
      </c>
      <c r="C59" s="37">
        <v>31743</v>
      </c>
      <c r="D59" s="59">
        <v>0</v>
      </c>
      <c r="E59" s="37">
        <v>4480</v>
      </c>
      <c r="F59" s="37">
        <v>0</v>
      </c>
      <c r="G59" s="37">
        <v>185253</v>
      </c>
      <c r="H59" s="37">
        <v>2235000</v>
      </c>
      <c r="I59" s="36">
        <v>19563720</v>
      </c>
      <c r="J59" s="35">
        <v>299519</v>
      </c>
      <c r="K59" s="35">
        <v>2607216</v>
      </c>
      <c r="L59" s="35">
        <v>5107791</v>
      </c>
      <c r="M59" s="35">
        <v>1844146</v>
      </c>
      <c r="N59" s="35">
        <v>26799</v>
      </c>
      <c r="O59" s="35">
        <v>84351</v>
      </c>
      <c r="P59" s="35">
        <v>54975</v>
      </c>
    </row>
    <row r="60" spans="1:16" ht="15" customHeight="1">
      <c r="A60" s="9" t="s">
        <v>50</v>
      </c>
      <c r="B60" s="34">
        <v>24439</v>
      </c>
      <c r="C60" s="37">
        <v>190690</v>
      </c>
      <c r="D60" s="59">
        <v>0</v>
      </c>
      <c r="E60" s="37">
        <v>661000</v>
      </c>
      <c r="F60" s="37">
        <v>232066</v>
      </c>
      <c r="G60" s="37">
        <v>67692</v>
      </c>
      <c r="H60" s="37">
        <v>1965700</v>
      </c>
      <c r="I60" s="36">
        <v>16963452</v>
      </c>
      <c r="J60" s="35">
        <v>221189</v>
      </c>
      <c r="K60" s="35">
        <v>2680144</v>
      </c>
      <c r="L60" s="35">
        <v>4240175</v>
      </c>
      <c r="M60" s="35">
        <v>1421116</v>
      </c>
      <c r="N60" s="35">
        <v>17377</v>
      </c>
      <c r="O60" s="35">
        <v>123537</v>
      </c>
      <c r="P60" s="35">
        <v>47000</v>
      </c>
    </row>
    <row r="61" spans="1:16" ht="15" customHeight="1">
      <c r="A61" s="9" t="s">
        <v>51</v>
      </c>
      <c r="B61" s="34">
        <v>6737</v>
      </c>
      <c r="C61" s="37">
        <v>18111</v>
      </c>
      <c r="D61" s="59">
        <v>0</v>
      </c>
      <c r="E61" s="37">
        <v>1129730</v>
      </c>
      <c r="F61" s="37">
        <v>147384</v>
      </c>
      <c r="G61" s="37">
        <v>1190031</v>
      </c>
      <c r="H61" s="37">
        <v>1537100</v>
      </c>
      <c r="I61" s="36">
        <v>17047252</v>
      </c>
      <c r="J61" s="35">
        <v>220021</v>
      </c>
      <c r="K61" s="35">
        <v>3349597</v>
      </c>
      <c r="L61" s="35">
        <v>4271559</v>
      </c>
      <c r="M61" s="35">
        <v>1901525</v>
      </c>
      <c r="N61" s="35">
        <v>32554</v>
      </c>
      <c r="O61" s="35">
        <v>88955</v>
      </c>
      <c r="P61" s="35">
        <v>45794</v>
      </c>
    </row>
    <row r="62" spans="1:16" ht="11.25" customHeight="1">
      <c r="A62" s="9"/>
      <c r="B62" s="34"/>
      <c r="C62" s="37"/>
      <c r="D62" s="59"/>
      <c r="E62" s="37"/>
      <c r="F62" s="37"/>
      <c r="G62" s="37"/>
      <c r="H62" s="37"/>
      <c r="I62" s="36"/>
      <c r="J62" s="35"/>
      <c r="K62" s="35"/>
      <c r="L62" s="35"/>
      <c r="M62" s="35"/>
      <c r="N62" s="35"/>
      <c r="O62" s="35"/>
      <c r="P62" s="35"/>
    </row>
    <row r="63" spans="1:16" ht="15" customHeight="1">
      <c r="A63" s="9" t="s">
        <v>52</v>
      </c>
      <c r="B63" s="34">
        <v>4070</v>
      </c>
      <c r="C63" s="37">
        <v>507</v>
      </c>
      <c r="D63" s="59">
        <v>0</v>
      </c>
      <c r="E63" s="37">
        <v>372813</v>
      </c>
      <c r="F63" s="37">
        <v>57697</v>
      </c>
      <c r="G63" s="37">
        <v>113661</v>
      </c>
      <c r="H63" s="37">
        <v>1848400</v>
      </c>
      <c r="I63" s="36">
        <v>11341495</v>
      </c>
      <c r="J63" s="35">
        <v>156921</v>
      </c>
      <c r="K63" s="35">
        <v>1684268</v>
      </c>
      <c r="L63" s="35">
        <v>2203531</v>
      </c>
      <c r="M63" s="35">
        <v>882230</v>
      </c>
      <c r="N63" s="35">
        <v>0</v>
      </c>
      <c r="O63" s="35">
        <v>77320</v>
      </c>
      <c r="P63" s="35">
        <v>26724</v>
      </c>
    </row>
    <row r="64" spans="1:16" ht="15" customHeight="1">
      <c r="A64" s="9" t="s">
        <v>53</v>
      </c>
      <c r="B64" s="34">
        <v>1611</v>
      </c>
      <c r="C64" s="37">
        <v>1118</v>
      </c>
      <c r="D64" s="59">
        <v>0</v>
      </c>
      <c r="E64" s="37">
        <v>302939</v>
      </c>
      <c r="F64" s="37">
        <v>698895</v>
      </c>
      <c r="G64" s="37">
        <v>178193</v>
      </c>
      <c r="H64" s="37">
        <v>683700</v>
      </c>
      <c r="I64" s="36">
        <v>6870246</v>
      </c>
      <c r="J64" s="35">
        <v>145405</v>
      </c>
      <c r="K64" s="35">
        <v>1205407</v>
      </c>
      <c r="L64" s="35">
        <v>1289941</v>
      </c>
      <c r="M64" s="35">
        <v>1093712</v>
      </c>
      <c r="N64" s="35">
        <v>8363</v>
      </c>
      <c r="O64" s="35">
        <v>185307</v>
      </c>
      <c r="P64" s="35">
        <v>16598</v>
      </c>
    </row>
    <row r="65" spans="1:16" ht="15" customHeight="1">
      <c r="A65" s="9" t="s">
        <v>54</v>
      </c>
      <c r="B65" s="34">
        <v>800</v>
      </c>
      <c r="C65" s="37">
        <v>11210</v>
      </c>
      <c r="D65" s="59">
        <v>0</v>
      </c>
      <c r="E65" s="37">
        <v>116057</v>
      </c>
      <c r="F65" s="37">
        <v>353519</v>
      </c>
      <c r="G65" s="37">
        <v>95537</v>
      </c>
      <c r="H65" s="37">
        <v>713300</v>
      </c>
      <c r="I65" s="36">
        <v>4853873</v>
      </c>
      <c r="J65" s="35">
        <v>116830</v>
      </c>
      <c r="K65" s="35">
        <v>1253692</v>
      </c>
      <c r="L65" s="35">
        <v>841716</v>
      </c>
      <c r="M65" s="35">
        <v>698560</v>
      </c>
      <c r="N65" s="35">
        <v>15953</v>
      </c>
      <c r="O65" s="35">
        <v>235332</v>
      </c>
      <c r="P65" s="35">
        <v>18728</v>
      </c>
    </row>
    <row r="66" spans="1:16" ht="15" customHeight="1">
      <c r="A66" s="9" t="s">
        <v>55</v>
      </c>
      <c r="B66" s="34">
        <v>1012</v>
      </c>
      <c r="C66" s="37">
        <v>1419</v>
      </c>
      <c r="D66" s="59">
        <v>0</v>
      </c>
      <c r="E66" s="37">
        <v>431470</v>
      </c>
      <c r="F66" s="37">
        <v>39000</v>
      </c>
      <c r="G66" s="37">
        <v>292172</v>
      </c>
      <c r="H66" s="37">
        <v>766900</v>
      </c>
      <c r="I66" s="36">
        <v>6716886</v>
      </c>
      <c r="J66" s="35">
        <v>132333</v>
      </c>
      <c r="K66" s="35">
        <v>838050</v>
      </c>
      <c r="L66" s="35">
        <v>1311497</v>
      </c>
      <c r="M66" s="35">
        <v>861246</v>
      </c>
      <c r="N66" s="35">
        <v>33701</v>
      </c>
      <c r="O66" s="35">
        <v>27045</v>
      </c>
      <c r="P66" s="35">
        <v>20479</v>
      </c>
    </row>
    <row r="67" spans="1:16" ht="15" customHeight="1">
      <c r="A67" s="9" t="s">
        <v>56</v>
      </c>
      <c r="B67" s="34">
        <v>7570</v>
      </c>
      <c r="C67" s="37">
        <v>7913</v>
      </c>
      <c r="D67" s="59">
        <v>0</v>
      </c>
      <c r="E67" s="37">
        <v>1432852</v>
      </c>
      <c r="F67" s="37">
        <v>318522</v>
      </c>
      <c r="G67" s="37">
        <v>194701</v>
      </c>
      <c r="H67" s="37">
        <v>1188500</v>
      </c>
      <c r="I67" s="36">
        <v>12013636</v>
      </c>
      <c r="J67" s="35">
        <v>137633</v>
      </c>
      <c r="K67" s="35">
        <v>1560040</v>
      </c>
      <c r="L67" s="35">
        <v>2597416</v>
      </c>
      <c r="M67" s="35">
        <v>1137483</v>
      </c>
      <c r="N67" s="35">
        <v>1356</v>
      </c>
      <c r="O67" s="35">
        <v>127977</v>
      </c>
      <c r="P67" s="35">
        <v>25952</v>
      </c>
    </row>
    <row r="68" spans="1:16" ht="11.25" customHeight="1">
      <c r="A68" s="9"/>
      <c r="B68" s="34"/>
      <c r="C68" s="37"/>
      <c r="D68" s="59"/>
      <c r="E68" s="37"/>
      <c r="F68" s="37"/>
      <c r="G68" s="37"/>
      <c r="H68" s="37"/>
      <c r="I68" s="36"/>
      <c r="J68" s="35"/>
      <c r="K68" s="35"/>
      <c r="L68" s="35"/>
      <c r="M68" s="35"/>
      <c r="N68" s="35"/>
      <c r="O68" s="35"/>
      <c r="P68" s="35"/>
    </row>
    <row r="69" spans="1:16" ht="15" customHeight="1">
      <c r="A69" s="9" t="s">
        <v>57</v>
      </c>
      <c r="B69" s="34">
        <v>3967</v>
      </c>
      <c r="C69" s="37">
        <v>20100</v>
      </c>
      <c r="D69" s="59">
        <v>0</v>
      </c>
      <c r="E69" s="37">
        <v>0</v>
      </c>
      <c r="F69" s="37">
        <v>284302</v>
      </c>
      <c r="G69" s="37">
        <v>56349</v>
      </c>
      <c r="H69" s="37">
        <v>311800</v>
      </c>
      <c r="I69" s="36">
        <v>5361938</v>
      </c>
      <c r="J69" s="35">
        <v>94884</v>
      </c>
      <c r="K69" s="35">
        <v>842676</v>
      </c>
      <c r="L69" s="35">
        <v>1197058</v>
      </c>
      <c r="M69" s="35">
        <v>370587</v>
      </c>
      <c r="N69" s="35">
        <v>5801</v>
      </c>
      <c r="O69" s="35">
        <v>102320</v>
      </c>
      <c r="P69" s="35">
        <v>3580</v>
      </c>
    </row>
    <row r="70" spans="1:16" ht="15" customHeight="1">
      <c r="A70" s="9" t="s">
        <v>58</v>
      </c>
      <c r="B70" s="34">
        <v>2615</v>
      </c>
      <c r="C70" s="37">
        <v>909</v>
      </c>
      <c r="D70" s="59">
        <v>0</v>
      </c>
      <c r="E70" s="37">
        <v>487295</v>
      </c>
      <c r="F70" s="37">
        <v>13545</v>
      </c>
      <c r="G70" s="37">
        <v>184942</v>
      </c>
      <c r="H70" s="37">
        <v>963100</v>
      </c>
      <c r="I70" s="36">
        <v>6996790</v>
      </c>
      <c r="J70" s="35">
        <v>126276</v>
      </c>
      <c r="K70" s="35">
        <v>1215179</v>
      </c>
      <c r="L70" s="35">
        <v>1699927</v>
      </c>
      <c r="M70" s="35">
        <v>658045</v>
      </c>
      <c r="N70" s="35">
        <v>0</v>
      </c>
      <c r="O70" s="35">
        <v>86578</v>
      </c>
      <c r="P70" s="35">
        <v>40191</v>
      </c>
    </row>
    <row r="71" spans="1:16" ht="15" customHeight="1">
      <c r="A71" s="9" t="s">
        <v>59</v>
      </c>
      <c r="B71" s="34">
        <v>2291</v>
      </c>
      <c r="C71" s="37">
        <v>0</v>
      </c>
      <c r="D71" s="59">
        <v>0</v>
      </c>
      <c r="E71" s="37">
        <v>2</v>
      </c>
      <c r="F71" s="37">
        <v>73747</v>
      </c>
      <c r="G71" s="37">
        <v>125223</v>
      </c>
      <c r="H71" s="37">
        <v>637100</v>
      </c>
      <c r="I71" s="36">
        <v>4594033</v>
      </c>
      <c r="J71" s="35">
        <v>126628</v>
      </c>
      <c r="K71" s="35">
        <v>755493</v>
      </c>
      <c r="L71" s="35">
        <v>874788</v>
      </c>
      <c r="M71" s="35">
        <v>426621</v>
      </c>
      <c r="N71" s="35">
        <v>0</v>
      </c>
      <c r="O71" s="35">
        <v>100613</v>
      </c>
      <c r="P71" s="35">
        <v>20878</v>
      </c>
    </row>
    <row r="72" spans="1:16" ht="15" customHeight="1">
      <c r="A72" s="9" t="s">
        <v>60</v>
      </c>
      <c r="B72" s="34">
        <v>6728</v>
      </c>
      <c r="C72" s="37">
        <v>0</v>
      </c>
      <c r="D72" s="59">
        <v>0</v>
      </c>
      <c r="E72" s="37">
        <v>626107</v>
      </c>
      <c r="F72" s="37">
        <v>115619</v>
      </c>
      <c r="G72" s="37">
        <v>32670</v>
      </c>
      <c r="H72" s="37">
        <v>1023000</v>
      </c>
      <c r="I72" s="36">
        <v>5858194</v>
      </c>
      <c r="J72" s="35">
        <v>137684</v>
      </c>
      <c r="K72" s="35">
        <v>822145</v>
      </c>
      <c r="L72" s="35">
        <v>1681533</v>
      </c>
      <c r="M72" s="35">
        <v>522137</v>
      </c>
      <c r="N72" s="35">
        <v>0</v>
      </c>
      <c r="O72" s="35">
        <v>317943</v>
      </c>
      <c r="P72" s="35">
        <v>18056</v>
      </c>
    </row>
    <row r="73" spans="1:16" ht="15" customHeight="1">
      <c r="A73" s="9" t="s">
        <v>61</v>
      </c>
      <c r="B73" s="34">
        <v>1935</v>
      </c>
      <c r="C73" s="37">
        <v>0</v>
      </c>
      <c r="D73" s="59">
        <v>0</v>
      </c>
      <c r="E73" s="37">
        <v>488847</v>
      </c>
      <c r="F73" s="37">
        <v>57394</v>
      </c>
      <c r="G73" s="37">
        <v>37092</v>
      </c>
      <c r="H73" s="37">
        <v>321400</v>
      </c>
      <c r="I73" s="36">
        <v>3018183</v>
      </c>
      <c r="J73" s="35">
        <v>93632</v>
      </c>
      <c r="K73" s="35">
        <v>727457</v>
      </c>
      <c r="L73" s="35">
        <v>481535</v>
      </c>
      <c r="M73" s="35">
        <v>292250</v>
      </c>
      <c r="N73" s="35">
        <v>0</v>
      </c>
      <c r="O73" s="35">
        <v>129787</v>
      </c>
      <c r="P73" s="35">
        <v>120255</v>
      </c>
    </row>
    <row r="74" spans="1:16" ht="15" customHeight="1">
      <c r="A74" s="12" t="s">
        <v>62</v>
      </c>
      <c r="B74" s="34">
        <v>17694</v>
      </c>
      <c r="C74" s="37">
        <v>53621</v>
      </c>
      <c r="D74" s="59">
        <v>0</v>
      </c>
      <c r="E74" s="37">
        <v>605146</v>
      </c>
      <c r="F74" s="37">
        <v>94644</v>
      </c>
      <c r="G74" s="37">
        <v>104307</v>
      </c>
      <c r="H74" s="37">
        <v>1144000</v>
      </c>
      <c r="I74" s="36">
        <v>11629848</v>
      </c>
      <c r="J74" s="35">
        <v>191941</v>
      </c>
      <c r="K74" s="35">
        <v>1560713</v>
      </c>
      <c r="L74" s="35">
        <v>3236175</v>
      </c>
      <c r="M74" s="35">
        <v>1242014</v>
      </c>
      <c r="N74" s="35">
        <v>18546</v>
      </c>
      <c r="O74" s="35">
        <v>94374</v>
      </c>
      <c r="P74" s="35">
        <v>25464</v>
      </c>
    </row>
    <row r="75" spans="1:16" ht="3.75" customHeight="1">
      <c r="A75" s="75" t="s">
        <v>1</v>
      </c>
      <c r="B75" s="43"/>
      <c r="C75" s="44"/>
      <c r="D75" s="83" t="s">
        <v>103</v>
      </c>
      <c r="E75" s="44"/>
      <c r="F75" s="44"/>
      <c r="G75" s="44"/>
      <c r="H75" s="44"/>
      <c r="I75" s="45"/>
      <c r="J75" s="45"/>
      <c r="K75" s="45"/>
      <c r="L75" s="44"/>
      <c r="M75" s="44"/>
      <c r="N75" s="44"/>
      <c r="O75" s="44"/>
      <c r="P75" s="46"/>
    </row>
    <row r="76" spans="1:8" ht="18" customHeight="1">
      <c r="A76" s="1"/>
      <c r="B76" s="76"/>
      <c r="C76" s="48"/>
      <c r="D76" s="48"/>
      <c r="E76" s="48"/>
      <c r="F76" s="48"/>
      <c r="G76" s="48"/>
      <c r="H76" s="48"/>
    </row>
    <row r="77" ht="13.5">
      <c r="B77" s="76"/>
    </row>
    <row r="78" ht="13.5">
      <c r="B78" s="76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5"/>
  <sheetViews>
    <sheetView showGridLine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20.5" style="15" customWidth="1"/>
    <col min="2" max="8" width="15.8984375" style="15" customWidth="1"/>
    <col min="9" max="16384" width="10.59765625" style="15" customWidth="1"/>
  </cols>
  <sheetData>
    <row r="1" spans="1:3" ht="21.75" customHeight="1">
      <c r="A1" s="17" t="s">
        <v>0</v>
      </c>
      <c r="C1" s="52" t="s">
        <v>104</v>
      </c>
    </row>
    <row r="2" ht="24" customHeight="1"/>
    <row r="3" spans="1:8" ht="15" customHeight="1" thickBot="1">
      <c r="A3" s="33"/>
      <c r="B3" s="33"/>
      <c r="C3" s="33"/>
      <c r="D3" s="33"/>
      <c r="E3" s="33"/>
      <c r="F3" s="33"/>
      <c r="G3" s="33"/>
      <c r="H3" s="33"/>
    </row>
    <row r="4" spans="1:8" ht="22.5" customHeight="1">
      <c r="A4" s="96" t="s">
        <v>105</v>
      </c>
      <c r="B4" s="28" t="s">
        <v>1</v>
      </c>
      <c r="C4" s="45"/>
      <c r="D4" s="21" t="s">
        <v>2</v>
      </c>
      <c r="E4" s="45"/>
      <c r="F4" s="22" t="s">
        <v>63</v>
      </c>
      <c r="G4" s="45"/>
      <c r="H4" s="45"/>
    </row>
    <row r="5" spans="1:8" ht="38.25" customHeight="1">
      <c r="A5" s="97"/>
      <c r="B5" s="68" t="s">
        <v>78</v>
      </c>
      <c r="C5" s="67" t="s">
        <v>79</v>
      </c>
      <c r="D5" s="67" t="s">
        <v>80</v>
      </c>
      <c r="E5" s="67" t="s">
        <v>81</v>
      </c>
      <c r="F5" s="67" t="s">
        <v>82</v>
      </c>
      <c r="G5" s="67" t="s">
        <v>83</v>
      </c>
      <c r="H5" s="70" t="s">
        <v>102</v>
      </c>
    </row>
    <row r="6" spans="1:2" ht="14.25" customHeight="1">
      <c r="A6" s="71"/>
      <c r="B6" s="49" t="s">
        <v>10</v>
      </c>
    </row>
    <row r="7" spans="1:8" ht="15" customHeight="1">
      <c r="A7" s="6" t="s">
        <v>111</v>
      </c>
      <c r="B7" s="88">
        <v>876501142</v>
      </c>
      <c r="C7" s="59">
        <v>126381554</v>
      </c>
      <c r="D7" s="59">
        <v>438670780</v>
      </c>
      <c r="E7" s="59">
        <v>1936982</v>
      </c>
      <c r="F7" s="59">
        <v>392550685</v>
      </c>
      <c r="G7" s="59">
        <v>50681985</v>
      </c>
      <c r="H7" s="59">
        <v>1204404</v>
      </c>
    </row>
    <row r="8" spans="1:8" ht="15" customHeight="1">
      <c r="A8" s="7" t="s">
        <v>106</v>
      </c>
      <c r="B8" s="88">
        <v>836175003</v>
      </c>
      <c r="C8" s="59">
        <v>122903304</v>
      </c>
      <c r="D8" s="59">
        <v>442822949</v>
      </c>
      <c r="E8" s="59">
        <v>431793</v>
      </c>
      <c r="F8" s="59">
        <v>401154843</v>
      </c>
      <c r="G8" s="59">
        <v>40039184</v>
      </c>
      <c r="H8" s="59">
        <v>6049205</v>
      </c>
    </row>
    <row r="9" spans="1:8" ht="15" customHeight="1">
      <c r="A9" s="7" t="s">
        <v>110</v>
      </c>
      <c r="B9" s="88">
        <v>804100643</v>
      </c>
      <c r="C9" s="59">
        <v>120247950</v>
      </c>
      <c r="D9" s="59">
        <v>428427336</v>
      </c>
      <c r="E9" s="59">
        <v>168420</v>
      </c>
      <c r="F9" s="59">
        <v>418664118</v>
      </c>
      <c r="G9" s="59">
        <v>36857226</v>
      </c>
      <c r="H9" s="59">
        <v>9807786</v>
      </c>
    </row>
    <row r="10" spans="1:8" ht="15" customHeight="1">
      <c r="A10" s="7" t="s">
        <v>112</v>
      </c>
      <c r="B10" s="88">
        <v>757953809</v>
      </c>
      <c r="C10" s="59">
        <v>126731530</v>
      </c>
      <c r="D10" s="59">
        <v>402828300</v>
      </c>
      <c r="E10" s="59">
        <v>213352</v>
      </c>
      <c r="F10" s="59">
        <v>447471667</v>
      </c>
      <c r="G10" s="59">
        <v>35399122</v>
      </c>
      <c r="H10" s="59">
        <v>10325971</v>
      </c>
    </row>
    <row r="11" spans="1:8" ht="12" customHeight="1">
      <c r="A11" s="7"/>
      <c r="B11" s="88"/>
      <c r="C11" s="58"/>
      <c r="D11" s="58"/>
      <c r="E11" s="58"/>
      <c r="F11" s="58"/>
      <c r="G11" s="58"/>
      <c r="H11" s="58"/>
    </row>
    <row r="12" spans="1:8" s="42" customFormat="1" ht="18" customHeight="1">
      <c r="A12" s="26" t="s">
        <v>113</v>
      </c>
      <c r="B12" s="85">
        <f aca="true" t="shared" si="0" ref="B12:H12">SUM(B14:B21)</f>
        <v>709030039</v>
      </c>
      <c r="C12" s="86">
        <f t="shared" si="0"/>
        <v>119635188</v>
      </c>
      <c r="D12" s="86">
        <f t="shared" si="0"/>
        <v>375810927</v>
      </c>
      <c r="E12" s="86">
        <f t="shared" si="0"/>
        <v>192632</v>
      </c>
      <c r="F12" s="86">
        <f t="shared" si="0"/>
        <v>424875666</v>
      </c>
      <c r="G12" s="86">
        <f t="shared" si="0"/>
        <v>37145520</v>
      </c>
      <c r="H12" s="86">
        <f t="shared" si="0"/>
        <v>12340751</v>
      </c>
    </row>
    <row r="13" spans="1:8" s="42" customFormat="1" ht="12.75" customHeight="1">
      <c r="A13" s="73"/>
      <c r="B13" s="86"/>
      <c r="C13" s="86"/>
      <c r="D13" s="86"/>
      <c r="E13" s="86"/>
      <c r="F13" s="86"/>
      <c r="G13" s="86"/>
      <c r="H13" s="86"/>
    </row>
    <row r="14" spans="1:8" s="42" customFormat="1" ht="15" customHeight="1">
      <c r="A14" s="24" t="s">
        <v>11</v>
      </c>
      <c r="B14" s="86">
        <f aca="true" t="shared" si="1" ref="B14:H14">B23</f>
        <v>392872624</v>
      </c>
      <c r="C14" s="87">
        <f t="shared" si="1"/>
        <v>45207689</v>
      </c>
      <c r="D14" s="87">
        <f t="shared" si="1"/>
        <v>157966781</v>
      </c>
      <c r="E14" s="89">
        <f t="shared" si="1"/>
        <v>0</v>
      </c>
      <c r="F14" s="87">
        <f t="shared" si="1"/>
        <v>220177707</v>
      </c>
      <c r="G14" s="87">
        <f t="shared" si="1"/>
        <v>35031347</v>
      </c>
      <c r="H14" s="89">
        <f t="shared" si="1"/>
        <v>0</v>
      </c>
    </row>
    <row r="15" spans="1:8" s="42" customFormat="1" ht="15" customHeight="1">
      <c r="A15" s="24" t="s">
        <v>12</v>
      </c>
      <c r="B15" s="86">
        <f aca="true" t="shared" si="2" ref="B15:H15">B29+B31+B36+B51+B63</f>
        <v>54442173</v>
      </c>
      <c r="C15" s="86">
        <f t="shared" si="2"/>
        <v>11886917</v>
      </c>
      <c r="D15" s="86">
        <f t="shared" si="2"/>
        <v>48313431</v>
      </c>
      <c r="E15" s="86">
        <f t="shared" si="2"/>
        <v>58261</v>
      </c>
      <c r="F15" s="86">
        <f t="shared" si="2"/>
        <v>29247036</v>
      </c>
      <c r="G15" s="86">
        <f t="shared" si="2"/>
        <v>1013308</v>
      </c>
      <c r="H15" s="86">
        <f t="shared" si="2"/>
        <v>0</v>
      </c>
    </row>
    <row r="16" spans="1:8" s="42" customFormat="1" ht="15" customHeight="1">
      <c r="A16" s="24" t="s">
        <v>13</v>
      </c>
      <c r="B16" s="86">
        <f aca="true" t="shared" si="3" ref="B16:H16">B26+B27+B47+B64+B65</f>
        <v>41052569</v>
      </c>
      <c r="C16" s="86">
        <f t="shared" si="3"/>
        <v>7652990</v>
      </c>
      <c r="D16" s="86">
        <f t="shared" si="3"/>
        <v>21277075</v>
      </c>
      <c r="E16" s="86">
        <f t="shared" si="3"/>
        <v>16544</v>
      </c>
      <c r="F16" s="86">
        <f t="shared" si="3"/>
        <v>22525439</v>
      </c>
      <c r="G16" s="86">
        <f t="shared" si="3"/>
        <v>64644</v>
      </c>
      <c r="H16" s="86">
        <f t="shared" si="3"/>
        <v>2232988</v>
      </c>
    </row>
    <row r="17" spans="1:8" s="42" customFormat="1" ht="15" customHeight="1">
      <c r="A17" s="24" t="s">
        <v>14</v>
      </c>
      <c r="B17" s="86">
        <f aca="true" t="shared" si="4" ref="B17:H17">B33+B35+B41+B44+B50+B57+B59</f>
        <v>56119801</v>
      </c>
      <c r="C17" s="86">
        <f t="shared" si="4"/>
        <v>15760641</v>
      </c>
      <c r="D17" s="86">
        <f t="shared" si="4"/>
        <v>36790960</v>
      </c>
      <c r="E17" s="86">
        <f t="shared" si="4"/>
        <v>641</v>
      </c>
      <c r="F17" s="86">
        <f t="shared" si="4"/>
        <v>37635403</v>
      </c>
      <c r="G17" s="86">
        <f t="shared" si="4"/>
        <v>55692</v>
      </c>
      <c r="H17" s="86">
        <f t="shared" si="4"/>
        <v>2480715</v>
      </c>
    </row>
    <row r="18" spans="1:8" s="42" customFormat="1" ht="15" customHeight="1">
      <c r="A18" s="24" t="s">
        <v>15</v>
      </c>
      <c r="B18" s="86">
        <f aca="true" t="shared" si="5" ref="B18:H18">B37+B48+B55</f>
        <v>44654619</v>
      </c>
      <c r="C18" s="86">
        <f t="shared" si="5"/>
        <v>9170436</v>
      </c>
      <c r="D18" s="86">
        <f t="shared" si="5"/>
        <v>31244826</v>
      </c>
      <c r="E18" s="86">
        <f t="shared" si="5"/>
        <v>0</v>
      </c>
      <c r="F18" s="86">
        <f t="shared" si="5"/>
        <v>26961817</v>
      </c>
      <c r="G18" s="86">
        <f t="shared" si="5"/>
        <v>0</v>
      </c>
      <c r="H18" s="86">
        <f t="shared" si="5"/>
        <v>0</v>
      </c>
    </row>
    <row r="19" spans="1:8" s="42" customFormat="1" ht="15" customHeight="1">
      <c r="A19" s="24" t="s">
        <v>16</v>
      </c>
      <c r="B19" s="86">
        <f aca="true" t="shared" si="6" ref="B19:H19">B39+B42+B43+B49+B54+B60+B71+B72+B73+B74</f>
        <v>29080378</v>
      </c>
      <c r="C19" s="86">
        <f t="shared" si="6"/>
        <v>8902640</v>
      </c>
      <c r="D19" s="86">
        <f t="shared" si="6"/>
        <v>24586643</v>
      </c>
      <c r="E19" s="86">
        <f t="shared" si="6"/>
        <v>41165</v>
      </c>
      <c r="F19" s="86">
        <f t="shared" si="6"/>
        <v>20639949</v>
      </c>
      <c r="G19" s="86">
        <f t="shared" si="6"/>
        <v>980529</v>
      </c>
      <c r="H19" s="86">
        <f t="shared" si="6"/>
        <v>1012659</v>
      </c>
    </row>
    <row r="20" spans="1:8" s="42" customFormat="1" ht="15" customHeight="1">
      <c r="A20" s="24" t="s">
        <v>17</v>
      </c>
      <c r="B20" s="86">
        <f aca="true" t="shared" si="7" ref="B20:H20">B24+B30+B45+B53+B66</f>
        <v>59761788</v>
      </c>
      <c r="C20" s="86">
        <f t="shared" si="7"/>
        <v>14702164</v>
      </c>
      <c r="D20" s="86">
        <f t="shared" si="7"/>
        <v>35740601</v>
      </c>
      <c r="E20" s="86">
        <f t="shared" si="7"/>
        <v>0</v>
      </c>
      <c r="F20" s="86">
        <f t="shared" si="7"/>
        <v>41619833</v>
      </c>
      <c r="G20" s="86">
        <f t="shared" si="7"/>
        <v>0</v>
      </c>
      <c r="H20" s="86">
        <f t="shared" si="7"/>
        <v>1586682</v>
      </c>
    </row>
    <row r="21" spans="1:8" s="42" customFormat="1" ht="15" customHeight="1">
      <c r="A21" s="24" t="s">
        <v>18</v>
      </c>
      <c r="B21" s="86">
        <f aca="true" t="shared" si="8" ref="B21:H21">B25+B38+B32+B56+B61+B67+B69+B70</f>
        <v>31046087</v>
      </c>
      <c r="C21" s="86">
        <f t="shared" si="8"/>
        <v>6351711</v>
      </c>
      <c r="D21" s="86">
        <f t="shared" si="8"/>
        <v>19890610</v>
      </c>
      <c r="E21" s="86">
        <f t="shared" si="8"/>
        <v>76021</v>
      </c>
      <c r="F21" s="86">
        <f t="shared" si="8"/>
        <v>26068482</v>
      </c>
      <c r="G21" s="86">
        <f t="shared" si="8"/>
        <v>0</v>
      </c>
      <c r="H21" s="86">
        <f t="shared" si="8"/>
        <v>5027707</v>
      </c>
    </row>
    <row r="22" spans="1:8" s="42" customFormat="1" ht="11.25" customHeight="1">
      <c r="A22" s="24"/>
      <c r="B22" s="86"/>
      <c r="C22" s="86"/>
      <c r="D22" s="86"/>
      <c r="E22" s="86"/>
      <c r="F22" s="86"/>
      <c r="G22" s="86"/>
      <c r="H22" s="86"/>
    </row>
    <row r="23" spans="1:8" ht="15" customHeight="1">
      <c r="A23" s="74" t="s">
        <v>19</v>
      </c>
      <c r="B23" s="90">
        <v>392872624</v>
      </c>
      <c r="C23" s="59">
        <v>45207689</v>
      </c>
      <c r="D23" s="59">
        <v>157966781</v>
      </c>
      <c r="E23" s="59">
        <v>0</v>
      </c>
      <c r="F23" s="59">
        <v>220177707</v>
      </c>
      <c r="G23" s="59">
        <v>35031347</v>
      </c>
      <c r="H23" s="59">
        <v>0</v>
      </c>
    </row>
    <row r="24" spans="1:8" ht="15" customHeight="1">
      <c r="A24" s="74" t="s">
        <v>20</v>
      </c>
      <c r="B24" s="90">
        <v>43727730</v>
      </c>
      <c r="C24" s="59">
        <v>10014852</v>
      </c>
      <c r="D24" s="59">
        <v>24232808</v>
      </c>
      <c r="E24" s="59">
        <v>0</v>
      </c>
      <c r="F24" s="59">
        <v>30222694</v>
      </c>
      <c r="G24" s="59">
        <v>0</v>
      </c>
      <c r="H24" s="59">
        <v>0</v>
      </c>
    </row>
    <row r="25" spans="1:8" ht="15" customHeight="1">
      <c r="A25" s="74" t="s">
        <v>21</v>
      </c>
      <c r="B25" s="90">
        <v>10336035</v>
      </c>
      <c r="C25" s="59">
        <v>1484169</v>
      </c>
      <c r="D25" s="59">
        <v>5731912</v>
      </c>
      <c r="E25" s="59">
        <v>490</v>
      </c>
      <c r="F25" s="59">
        <v>8741483</v>
      </c>
      <c r="G25" s="59">
        <v>0</v>
      </c>
      <c r="H25" s="59">
        <v>0</v>
      </c>
    </row>
    <row r="26" spans="1:8" ht="15" customHeight="1">
      <c r="A26" s="74" t="s">
        <v>22</v>
      </c>
      <c r="B26" s="90">
        <v>15909358</v>
      </c>
      <c r="C26" s="59">
        <v>4634556</v>
      </c>
      <c r="D26" s="59">
        <v>11196148</v>
      </c>
      <c r="E26" s="59">
        <v>0</v>
      </c>
      <c r="F26" s="59">
        <v>13435790</v>
      </c>
      <c r="G26" s="59">
        <v>64644</v>
      </c>
      <c r="H26" s="59">
        <v>2232988</v>
      </c>
    </row>
    <row r="27" spans="1:8" ht="15" customHeight="1">
      <c r="A27" s="74" t="s">
        <v>23</v>
      </c>
      <c r="B27" s="90">
        <v>6037685</v>
      </c>
      <c r="C27" s="59">
        <v>1118253</v>
      </c>
      <c r="D27" s="59">
        <v>4115193</v>
      </c>
      <c r="E27" s="59">
        <v>4883</v>
      </c>
      <c r="F27" s="59">
        <v>3718962</v>
      </c>
      <c r="G27" s="59">
        <v>0</v>
      </c>
      <c r="H27" s="59">
        <v>0</v>
      </c>
    </row>
    <row r="28" spans="1:8" ht="11.25" customHeight="1">
      <c r="A28" s="74"/>
      <c r="B28" s="90"/>
      <c r="C28" s="59"/>
      <c r="D28" s="59"/>
      <c r="E28" s="59"/>
      <c r="F28" s="59"/>
      <c r="G28" s="59"/>
      <c r="H28" s="59"/>
    </row>
    <row r="29" spans="1:8" ht="15" customHeight="1">
      <c r="A29" s="74" t="s">
        <v>24</v>
      </c>
      <c r="B29" s="90">
        <v>15589823</v>
      </c>
      <c r="C29" s="59">
        <v>4397839</v>
      </c>
      <c r="D29" s="59">
        <v>15374989</v>
      </c>
      <c r="E29" s="59">
        <v>0</v>
      </c>
      <c r="F29" s="59">
        <v>8324024</v>
      </c>
      <c r="G29" s="59">
        <v>0</v>
      </c>
      <c r="H29" s="59">
        <v>0</v>
      </c>
    </row>
    <row r="30" spans="1:8" ht="15" customHeight="1">
      <c r="A30" s="74" t="s">
        <v>25</v>
      </c>
      <c r="B30" s="90">
        <v>4056679</v>
      </c>
      <c r="C30" s="59">
        <v>1897363</v>
      </c>
      <c r="D30" s="59">
        <v>2090458</v>
      </c>
      <c r="E30" s="59">
        <v>0</v>
      </c>
      <c r="F30" s="59">
        <v>2743410</v>
      </c>
      <c r="G30" s="59">
        <v>0</v>
      </c>
      <c r="H30" s="59">
        <v>1550680</v>
      </c>
    </row>
    <row r="31" spans="1:8" ht="15" customHeight="1">
      <c r="A31" s="74" t="s">
        <v>26</v>
      </c>
      <c r="B31" s="90">
        <v>17100678</v>
      </c>
      <c r="C31" s="59">
        <v>3557913</v>
      </c>
      <c r="D31" s="59">
        <v>16124599</v>
      </c>
      <c r="E31" s="59">
        <v>34443</v>
      </c>
      <c r="F31" s="59">
        <v>9077480</v>
      </c>
      <c r="G31" s="59">
        <v>1013308</v>
      </c>
      <c r="H31" s="59">
        <v>0</v>
      </c>
    </row>
    <row r="32" spans="1:8" ht="15" customHeight="1">
      <c r="A32" s="74" t="s">
        <v>27</v>
      </c>
      <c r="B32" s="90">
        <v>3624240</v>
      </c>
      <c r="C32" s="59">
        <v>935822</v>
      </c>
      <c r="D32" s="59">
        <v>2861355</v>
      </c>
      <c r="E32" s="59">
        <v>7652</v>
      </c>
      <c r="F32" s="59">
        <v>2869838</v>
      </c>
      <c r="G32" s="59">
        <v>0</v>
      </c>
      <c r="H32" s="59">
        <v>1751447</v>
      </c>
    </row>
    <row r="33" spans="1:8" ht="15" customHeight="1">
      <c r="A33" s="74" t="s">
        <v>28</v>
      </c>
      <c r="B33" s="90">
        <v>6984806</v>
      </c>
      <c r="C33" s="59">
        <v>2120033</v>
      </c>
      <c r="D33" s="59">
        <v>5255949</v>
      </c>
      <c r="E33" s="59">
        <v>0</v>
      </c>
      <c r="F33" s="59">
        <v>4823169</v>
      </c>
      <c r="G33" s="59">
        <v>47753</v>
      </c>
      <c r="H33" s="59">
        <v>0</v>
      </c>
    </row>
    <row r="34" spans="1:8" ht="11.25" customHeight="1">
      <c r="A34" s="74"/>
      <c r="B34" s="90"/>
      <c r="C34" s="59"/>
      <c r="D34" s="59"/>
      <c r="E34" s="59"/>
      <c r="F34" s="59"/>
      <c r="G34" s="59"/>
      <c r="H34" s="59"/>
    </row>
    <row r="35" spans="1:8" ht="15" customHeight="1">
      <c r="A35" s="74" t="s">
        <v>29</v>
      </c>
      <c r="B35" s="90">
        <v>15530942</v>
      </c>
      <c r="C35" s="59">
        <v>5312105</v>
      </c>
      <c r="D35" s="59">
        <v>12395318</v>
      </c>
      <c r="E35" s="59">
        <v>0</v>
      </c>
      <c r="F35" s="59">
        <v>12998026</v>
      </c>
      <c r="G35" s="59">
        <v>4753</v>
      </c>
      <c r="H35" s="59">
        <v>0</v>
      </c>
    </row>
    <row r="36" spans="1:8" ht="15" customHeight="1">
      <c r="A36" s="74" t="s">
        <v>30</v>
      </c>
      <c r="B36" s="90">
        <v>13219761</v>
      </c>
      <c r="C36" s="59">
        <v>2508190</v>
      </c>
      <c r="D36" s="59">
        <v>12484506</v>
      </c>
      <c r="E36" s="59">
        <v>23818</v>
      </c>
      <c r="F36" s="59">
        <v>5916791</v>
      </c>
      <c r="G36" s="59">
        <v>0</v>
      </c>
      <c r="H36" s="59">
        <v>0</v>
      </c>
    </row>
    <row r="37" spans="1:8" ht="15" customHeight="1">
      <c r="A37" s="74" t="s">
        <v>31</v>
      </c>
      <c r="B37" s="90">
        <v>11867778</v>
      </c>
      <c r="C37" s="59">
        <v>2624652</v>
      </c>
      <c r="D37" s="59">
        <v>9542819</v>
      </c>
      <c r="E37" s="59">
        <v>0</v>
      </c>
      <c r="F37" s="59">
        <v>9353612</v>
      </c>
      <c r="G37" s="59">
        <v>0</v>
      </c>
      <c r="H37" s="59">
        <v>0</v>
      </c>
    </row>
    <row r="38" spans="1:8" ht="15" customHeight="1">
      <c r="A38" s="74" t="s">
        <v>32</v>
      </c>
      <c r="B38" s="90">
        <v>8088601</v>
      </c>
      <c r="C38" s="59">
        <v>1327237</v>
      </c>
      <c r="D38" s="59">
        <v>3430718</v>
      </c>
      <c r="E38" s="59">
        <v>1846</v>
      </c>
      <c r="F38" s="59">
        <v>5997063</v>
      </c>
      <c r="G38" s="59">
        <v>0</v>
      </c>
      <c r="H38" s="59">
        <v>2491291</v>
      </c>
    </row>
    <row r="39" spans="1:8" ht="15" customHeight="1">
      <c r="A39" s="74" t="s">
        <v>33</v>
      </c>
      <c r="B39" s="90">
        <v>3560449</v>
      </c>
      <c r="C39" s="59">
        <v>1559414</v>
      </c>
      <c r="D39" s="59">
        <v>4095816</v>
      </c>
      <c r="E39" s="59">
        <v>33847</v>
      </c>
      <c r="F39" s="59">
        <v>2356162</v>
      </c>
      <c r="G39" s="59">
        <v>0</v>
      </c>
      <c r="H39" s="59">
        <v>0</v>
      </c>
    </row>
    <row r="40" spans="1:8" ht="11.25" customHeight="1">
      <c r="A40" s="74"/>
      <c r="B40" s="90"/>
      <c r="C40" s="59"/>
      <c r="D40" s="59"/>
      <c r="E40" s="59"/>
      <c r="F40" s="59"/>
      <c r="G40" s="59"/>
      <c r="H40" s="59"/>
    </row>
    <row r="41" spans="1:8" ht="15" customHeight="1">
      <c r="A41" s="74" t="s">
        <v>34</v>
      </c>
      <c r="B41" s="90">
        <v>12412530</v>
      </c>
      <c r="C41" s="59">
        <v>3629964</v>
      </c>
      <c r="D41" s="59">
        <v>6807923</v>
      </c>
      <c r="E41" s="59">
        <v>0</v>
      </c>
      <c r="F41" s="59">
        <v>6834542</v>
      </c>
      <c r="G41" s="59">
        <v>0</v>
      </c>
      <c r="H41" s="59">
        <v>915719</v>
      </c>
    </row>
    <row r="42" spans="1:8" ht="15" customHeight="1">
      <c r="A42" s="74" t="s">
        <v>35</v>
      </c>
      <c r="B42" s="90">
        <v>6268270</v>
      </c>
      <c r="C42" s="59">
        <v>2521501</v>
      </c>
      <c r="D42" s="59">
        <v>3098394</v>
      </c>
      <c r="E42" s="59">
        <v>7318</v>
      </c>
      <c r="F42" s="59">
        <v>3748757</v>
      </c>
      <c r="G42" s="59">
        <v>0</v>
      </c>
      <c r="H42" s="59">
        <v>0</v>
      </c>
    </row>
    <row r="43" spans="1:8" ht="15" customHeight="1">
      <c r="A43" s="74" t="s">
        <v>36</v>
      </c>
      <c r="B43" s="90">
        <v>5237491</v>
      </c>
      <c r="C43" s="59">
        <v>1061396</v>
      </c>
      <c r="D43" s="59">
        <v>4543549</v>
      </c>
      <c r="E43" s="59">
        <v>0</v>
      </c>
      <c r="F43" s="59">
        <v>3687487</v>
      </c>
      <c r="G43" s="59">
        <v>0</v>
      </c>
      <c r="H43" s="59">
        <v>0</v>
      </c>
    </row>
    <row r="44" spans="1:8" ht="15" customHeight="1">
      <c r="A44" s="74" t="s">
        <v>37</v>
      </c>
      <c r="B44" s="90">
        <v>9564413</v>
      </c>
      <c r="C44" s="59">
        <v>1376230</v>
      </c>
      <c r="D44" s="59">
        <v>3473450</v>
      </c>
      <c r="E44" s="59">
        <v>0</v>
      </c>
      <c r="F44" s="59">
        <v>3342262</v>
      </c>
      <c r="G44" s="59">
        <v>3186</v>
      </c>
      <c r="H44" s="59">
        <v>0</v>
      </c>
    </row>
    <row r="45" spans="1:8" ht="15" customHeight="1">
      <c r="A45" s="74" t="s">
        <v>38</v>
      </c>
      <c r="B45" s="90">
        <v>6975039</v>
      </c>
      <c r="C45" s="59">
        <v>1411036</v>
      </c>
      <c r="D45" s="59">
        <v>6522522</v>
      </c>
      <c r="E45" s="59">
        <v>0</v>
      </c>
      <c r="F45" s="59">
        <v>5616290</v>
      </c>
      <c r="G45" s="59">
        <v>0</v>
      </c>
      <c r="H45" s="59">
        <v>0</v>
      </c>
    </row>
    <row r="46" spans="1:8" ht="11.25" customHeight="1">
      <c r="A46" s="74"/>
      <c r="B46" s="90"/>
      <c r="C46" s="59"/>
      <c r="D46" s="59"/>
      <c r="E46" s="59"/>
      <c r="F46" s="59"/>
      <c r="G46" s="59"/>
      <c r="H46" s="59"/>
    </row>
    <row r="47" spans="1:8" ht="15" customHeight="1">
      <c r="A47" s="74" t="s">
        <v>39</v>
      </c>
      <c r="B47" s="90">
        <v>18052946</v>
      </c>
      <c r="C47" s="59">
        <v>1313888</v>
      </c>
      <c r="D47" s="59">
        <v>4186565</v>
      </c>
      <c r="E47" s="59">
        <v>6100</v>
      </c>
      <c r="F47" s="59">
        <v>4195715</v>
      </c>
      <c r="G47" s="59">
        <v>0</v>
      </c>
      <c r="H47" s="59">
        <v>0</v>
      </c>
    </row>
    <row r="48" spans="1:8" ht="15" customHeight="1">
      <c r="A48" s="74" t="s">
        <v>40</v>
      </c>
      <c r="B48" s="90">
        <v>5208061</v>
      </c>
      <c r="C48" s="59">
        <v>854670</v>
      </c>
      <c r="D48" s="59">
        <v>2732236</v>
      </c>
      <c r="E48" s="59">
        <v>0</v>
      </c>
      <c r="F48" s="59">
        <v>2136238</v>
      </c>
      <c r="G48" s="59">
        <v>0</v>
      </c>
      <c r="H48" s="59">
        <v>0</v>
      </c>
    </row>
    <row r="49" spans="1:8" ht="15" customHeight="1">
      <c r="A49" s="74" t="s">
        <v>41</v>
      </c>
      <c r="B49" s="90">
        <v>4945414</v>
      </c>
      <c r="C49" s="59">
        <v>1207564</v>
      </c>
      <c r="D49" s="59">
        <v>4411627</v>
      </c>
      <c r="E49" s="59">
        <v>0</v>
      </c>
      <c r="F49" s="59">
        <v>4049894</v>
      </c>
      <c r="G49" s="59">
        <v>980529</v>
      </c>
      <c r="H49" s="59">
        <v>1012659</v>
      </c>
    </row>
    <row r="50" spans="1:8" ht="15" customHeight="1">
      <c r="A50" s="74" t="s">
        <v>42</v>
      </c>
      <c r="B50" s="90">
        <v>7403503</v>
      </c>
      <c r="C50" s="59">
        <v>1937462</v>
      </c>
      <c r="D50" s="59">
        <v>4123230</v>
      </c>
      <c r="E50" s="59">
        <v>0</v>
      </c>
      <c r="F50" s="59">
        <v>4042887</v>
      </c>
      <c r="G50" s="59">
        <v>0</v>
      </c>
      <c r="H50" s="59">
        <v>0</v>
      </c>
    </row>
    <row r="51" spans="1:8" ht="15" customHeight="1">
      <c r="A51" s="74" t="s">
        <v>43</v>
      </c>
      <c r="B51" s="90">
        <v>5224045</v>
      </c>
      <c r="C51" s="59">
        <v>995381</v>
      </c>
      <c r="D51" s="59">
        <v>3013974</v>
      </c>
      <c r="E51" s="59">
        <v>0</v>
      </c>
      <c r="F51" s="59">
        <v>4669063</v>
      </c>
      <c r="G51" s="59">
        <v>0</v>
      </c>
      <c r="H51" s="59">
        <v>0</v>
      </c>
    </row>
    <row r="52" spans="1:8" ht="11.25" customHeight="1">
      <c r="A52" s="74"/>
      <c r="B52" s="90"/>
      <c r="C52" s="59"/>
      <c r="D52" s="59"/>
      <c r="E52" s="59"/>
      <c r="F52" s="59"/>
      <c r="G52" s="59"/>
      <c r="H52" s="59"/>
    </row>
    <row r="53" spans="1:8" ht="15" customHeight="1">
      <c r="A53" s="74" t="s">
        <v>44</v>
      </c>
      <c r="B53" s="90">
        <v>3809557</v>
      </c>
      <c r="C53" s="59">
        <v>829861</v>
      </c>
      <c r="D53" s="59">
        <v>2116952</v>
      </c>
      <c r="E53" s="59">
        <v>0</v>
      </c>
      <c r="F53" s="59">
        <v>2064600</v>
      </c>
      <c r="G53" s="59">
        <v>0</v>
      </c>
      <c r="H53" s="59">
        <v>36002</v>
      </c>
    </row>
    <row r="54" spans="1:8" ht="15" customHeight="1">
      <c r="A54" s="74" t="s">
        <v>45</v>
      </c>
      <c r="B54" s="90">
        <v>2906224</v>
      </c>
      <c r="C54" s="59">
        <v>807673</v>
      </c>
      <c r="D54" s="59">
        <v>2373556</v>
      </c>
      <c r="E54" s="59">
        <v>0</v>
      </c>
      <c r="F54" s="59">
        <v>1474462</v>
      </c>
      <c r="G54" s="59">
        <v>0</v>
      </c>
      <c r="H54" s="59">
        <v>0</v>
      </c>
    </row>
    <row r="55" spans="1:8" ht="15" customHeight="1">
      <c r="A55" s="74" t="s">
        <v>46</v>
      </c>
      <c r="B55" s="90">
        <v>27578780</v>
      </c>
      <c r="C55" s="59">
        <v>5691114</v>
      </c>
      <c r="D55" s="59">
        <v>18969771</v>
      </c>
      <c r="E55" s="59">
        <v>0</v>
      </c>
      <c r="F55" s="59">
        <v>15471967</v>
      </c>
      <c r="G55" s="59">
        <v>0</v>
      </c>
      <c r="H55" s="59">
        <v>0</v>
      </c>
    </row>
    <row r="56" spans="1:8" ht="15" customHeight="1">
      <c r="A56" s="74" t="s">
        <v>47</v>
      </c>
      <c r="B56" s="90">
        <v>3010491</v>
      </c>
      <c r="C56" s="59">
        <v>929948</v>
      </c>
      <c r="D56" s="59">
        <v>2065512</v>
      </c>
      <c r="E56" s="59">
        <v>25323</v>
      </c>
      <c r="F56" s="59">
        <v>2484524</v>
      </c>
      <c r="G56" s="59">
        <v>0</v>
      </c>
      <c r="H56" s="59">
        <v>784969</v>
      </c>
    </row>
    <row r="57" spans="1:8" ht="15" customHeight="1">
      <c r="A57" s="72" t="s">
        <v>48</v>
      </c>
      <c r="B57" s="90">
        <v>2119935</v>
      </c>
      <c r="C57" s="59">
        <v>727062</v>
      </c>
      <c r="D57" s="59">
        <v>2066055</v>
      </c>
      <c r="E57" s="59">
        <v>0</v>
      </c>
      <c r="F57" s="59">
        <v>1884611</v>
      </c>
      <c r="G57" s="59">
        <v>0</v>
      </c>
      <c r="H57" s="59">
        <v>1167112</v>
      </c>
    </row>
    <row r="58" spans="1:8" ht="11.25" customHeight="1">
      <c r="A58" s="72"/>
      <c r="B58" s="90"/>
      <c r="C58" s="59"/>
      <c r="D58" s="59"/>
      <c r="E58" s="59"/>
      <c r="F58" s="59"/>
      <c r="G58" s="59"/>
      <c r="H58" s="59"/>
    </row>
    <row r="59" spans="1:8" ht="15" customHeight="1">
      <c r="A59" s="74" t="s">
        <v>49</v>
      </c>
      <c r="B59" s="90">
        <v>2103672</v>
      </c>
      <c r="C59" s="59">
        <v>657785</v>
      </c>
      <c r="D59" s="59">
        <v>2669035</v>
      </c>
      <c r="E59" s="59">
        <v>641</v>
      </c>
      <c r="F59" s="59">
        <v>3709906</v>
      </c>
      <c r="G59" s="59">
        <v>0</v>
      </c>
      <c r="H59" s="59">
        <v>397884</v>
      </c>
    </row>
    <row r="60" spans="1:8" ht="15" customHeight="1">
      <c r="A60" s="74" t="s">
        <v>50</v>
      </c>
      <c r="B60" s="90">
        <v>2726050</v>
      </c>
      <c r="C60" s="59">
        <v>691086</v>
      </c>
      <c r="D60" s="59">
        <v>2292650</v>
      </c>
      <c r="E60" s="59">
        <v>0</v>
      </c>
      <c r="F60" s="59">
        <v>2503128</v>
      </c>
      <c r="G60" s="59">
        <v>0</v>
      </c>
      <c r="H60" s="59">
        <v>0</v>
      </c>
    </row>
    <row r="61" spans="1:8" ht="15" customHeight="1">
      <c r="A61" s="74" t="s">
        <v>51</v>
      </c>
      <c r="B61" s="90">
        <v>2212366</v>
      </c>
      <c r="C61" s="59">
        <v>627213</v>
      </c>
      <c r="D61" s="59">
        <v>2467601</v>
      </c>
      <c r="E61" s="59">
        <v>1691</v>
      </c>
      <c r="F61" s="59">
        <v>1828376</v>
      </c>
      <c r="G61" s="59">
        <v>0</v>
      </c>
      <c r="H61" s="59">
        <v>0</v>
      </c>
    </row>
    <row r="62" spans="1:8" ht="11.25" customHeight="1">
      <c r="A62" s="74"/>
      <c r="B62" s="90"/>
      <c r="C62" s="59"/>
      <c r="D62" s="59"/>
      <c r="E62" s="59"/>
      <c r="F62" s="59"/>
      <c r="G62" s="59"/>
      <c r="H62" s="59"/>
    </row>
    <row r="63" spans="1:8" ht="15" customHeight="1">
      <c r="A63" s="74" t="s">
        <v>52</v>
      </c>
      <c r="B63" s="90">
        <v>3307866</v>
      </c>
      <c r="C63" s="59">
        <v>427594</v>
      </c>
      <c r="D63" s="59">
        <v>1315363</v>
      </c>
      <c r="E63" s="59">
        <v>0</v>
      </c>
      <c r="F63" s="59">
        <v>1259678</v>
      </c>
      <c r="G63" s="59">
        <v>0</v>
      </c>
      <c r="H63" s="59">
        <v>0</v>
      </c>
    </row>
    <row r="64" spans="1:8" ht="15" customHeight="1">
      <c r="A64" s="74" t="s">
        <v>53</v>
      </c>
      <c r="B64" s="90">
        <v>656686</v>
      </c>
      <c r="C64" s="59">
        <v>424118</v>
      </c>
      <c r="D64" s="59">
        <v>1088518</v>
      </c>
      <c r="E64" s="59">
        <v>5561</v>
      </c>
      <c r="F64" s="59">
        <v>750630</v>
      </c>
      <c r="G64" s="59">
        <v>0</v>
      </c>
      <c r="H64" s="59">
        <v>0</v>
      </c>
    </row>
    <row r="65" spans="1:8" ht="15" customHeight="1">
      <c r="A65" s="74" t="s">
        <v>54</v>
      </c>
      <c r="B65" s="90">
        <v>395894</v>
      </c>
      <c r="C65" s="59">
        <v>162175</v>
      </c>
      <c r="D65" s="59">
        <v>690651</v>
      </c>
      <c r="E65" s="59">
        <v>0</v>
      </c>
      <c r="F65" s="59">
        <v>424342</v>
      </c>
      <c r="G65" s="59">
        <v>0</v>
      </c>
      <c r="H65" s="59">
        <v>0</v>
      </c>
    </row>
    <row r="66" spans="1:8" ht="15" customHeight="1">
      <c r="A66" s="74" t="s">
        <v>55</v>
      </c>
      <c r="B66" s="90">
        <v>1192783</v>
      </c>
      <c r="C66" s="59">
        <v>549052</v>
      </c>
      <c r="D66" s="59">
        <v>777861</v>
      </c>
      <c r="E66" s="59">
        <v>0</v>
      </c>
      <c r="F66" s="59">
        <v>972839</v>
      </c>
      <c r="G66" s="59">
        <v>0</v>
      </c>
      <c r="H66" s="59">
        <v>0</v>
      </c>
    </row>
    <row r="67" spans="1:8" ht="15" customHeight="1">
      <c r="A67" s="74" t="s">
        <v>56</v>
      </c>
      <c r="B67" s="90">
        <v>1842259</v>
      </c>
      <c r="C67" s="59">
        <v>462867</v>
      </c>
      <c r="D67" s="59">
        <v>2019946</v>
      </c>
      <c r="E67" s="59">
        <v>34175</v>
      </c>
      <c r="F67" s="59">
        <v>2066532</v>
      </c>
      <c r="G67" s="59">
        <v>0</v>
      </c>
      <c r="H67" s="59">
        <v>0</v>
      </c>
    </row>
    <row r="68" spans="1:8" ht="11.25" customHeight="1">
      <c r="A68" s="74"/>
      <c r="B68" s="90"/>
      <c r="C68" s="59"/>
      <c r="D68" s="59"/>
      <c r="E68" s="59"/>
      <c r="F68" s="59"/>
      <c r="G68" s="59"/>
      <c r="H68" s="59"/>
    </row>
    <row r="69" spans="1:8" ht="15" customHeight="1">
      <c r="A69" s="74" t="s">
        <v>57</v>
      </c>
      <c r="B69" s="90">
        <v>856698</v>
      </c>
      <c r="C69" s="59">
        <v>253898</v>
      </c>
      <c r="D69" s="59">
        <v>703633</v>
      </c>
      <c r="E69" s="59">
        <v>0</v>
      </c>
      <c r="F69" s="59">
        <v>930803</v>
      </c>
      <c r="G69" s="59">
        <v>0</v>
      </c>
      <c r="H69" s="59">
        <v>0</v>
      </c>
    </row>
    <row r="70" spans="1:8" ht="15" customHeight="1">
      <c r="A70" s="74" t="s">
        <v>58</v>
      </c>
      <c r="B70" s="90">
        <v>1075397</v>
      </c>
      <c r="C70" s="59">
        <v>330557</v>
      </c>
      <c r="D70" s="59">
        <v>609933</v>
      </c>
      <c r="E70" s="59">
        <v>4844</v>
      </c>
      <c r="F70" s="59">
        <v>1149863</v>
      </c>
      <c r="G70" s="59">
        <v>0</v>
      </c>
      <c r="H70" s="59">
        <v>0</v>
      </c>
    </row>
    <row r="71" spans="1:8" ht="15" customHeight="1">
      <c r="A71" s="74" t="s">
        <v>59</v>
      </c>
      <c r="B71" s="90">
        <v>517525</v>
      </c>
      <c r="C71" s="59">
        <v>176954</v>
      </c>
      <c r="D71" s="59">
        <v>909794</v>
      </c>
      <c r="E71" s="59">
        <v>0</v>
      </c>
      <c r="F71" s="59">
        <v>684739</v>
      </c>
      <c r="G71" s="59">
        <v>0</v>
      </c>
      <c r="H71" s="59">
        <v>0</v>
      </c>
    </row>
    <row r="72" spans="1:8" ht="15" customHeight="1">
      <c r="A72" s="74" t="s">
        <v>60</v>
      </c>
      <c r="B72" s="90">
        <v>733918</v>
      </c>
      <c r="C72" s="59">
        <v>194898</v>
      </c>
      <c r="D72" s="59">
        <v>676565</v>
      </c>
      <c r="E72" s="59">
        <v>0</v>
      </c>
      <c r="F72" s="59">
        <v>753315</v>
      </c>
      <c r="G72" s="59">
        <v>0</v>
      </c>
      <c r="H72" s="59">
        <v>0</v>
      </c>
    </row>
    <row r="73" spans="1:8" ht="15" customHeight="1">
      <c r="A73" s="74" t="s">
        <v>61</v>
      </c>
      <c r="B73" s="90">
        <v>252771</v>
      </c>
      <c r="C73" s="59">
        <v>153062</v>
      </c>
      <c r="D73" s="59">
        <v>449140</v>
      </c>
      <c r="E73" s="59">
        <v>0</v>
      </c>
      <c r="F73" s="59">
        <v>318294</v>
      </c>
      <c r="G73" s="59">
        <v>0</v>
      </c>
      <c r="H73" s="59">
        <v>0</v>
      </c>
    </row>
    <row r="74" spans="1:8" ht="15" customHeight="1">
      <c r="A74" s="74" t="s">
        <v>62</v>
      </c>
      <c r="B74" s="90">
        <v>1932266</v>
      </c>
      <c r="C74" s="59">
        <v>529092</v>
      </c>
      <c r="D74" s="59">
        <v>1735552</v>
      </c>
      <c r="E74" s="59">
        <v>0</v>
      </c>
      <c r="F74" s="59">
        <v>1063711</v>
      </c>
      <c r="G74" s="59">
        <v>0</v>
      </c>
      <c r="H74" s="59">
        <v>0</v>
      </c>
    </row>
    <row r="75" spans="1:8" ht="3.75" customHeight="1">
      <c r="A75" s="75" t="s">
        <v>1</v>
      </c>
      <c r="B75" s="43"/>
      <c r="C75" s="44"/>
      <c r="D75" s="44"/>
      <c r="E75" s="44"/>
      <c r="F75" s="44"/>
      <c r="G75" s="44"/>
      <c r="H75" s="45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2005-03-29T01:32:36Z</cp:lastPrinted>
  <dcterms:created xsi:type="dcterms:W3CDTF">2002-03-27T15:00:00Z</dcterms:created>
  <dcterms:modified xsi:type="dcterms:W3CDTF">2005-03-29T01:32:43Z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1155414182</vt:i4>
  </property>
  <property fmtid="{D5CDD505-2E9C-101B-9397-08002B2CF9AE}" pid="3" name="_EmailSubject">
    <vt:lpwstr>統計年鑑のデータについて</vt:lpwstr>
  </property>
  <property fmtid="{D5CDD505-2E9C-101B-9397-08002B2CF9AE}" pid="4" name="_AuthorEmail">
    <vt:lpwstr>KijiS@mbox.pref.osaka.jp</vt:lpwstr>
  </property>
  <property fmtid="{D5CDD505-2E9C-101B-9397-08002B2CF9AE}" pid="5" name="_AuthorEmailDisplayName">
    <vt:lpwstr>木路 成文</vt:lpwstr>
  </property>
  <property fmtid="{D5CDD505-2E9C-101B-9397-08002B2CF9AE}" pid="6" name="_ReviewingToolsShownOnce">
    <vt:lpwstr/>
  </property>
</Properties>
</file>