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270" windowHeight="5205" activeTab="0"/>
  </bookViews>
  <sheets>
    <sheet name="n-21-0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<sst xmlns="http://schemas.openxmlformats.org/spreadsheetml/2006/main" count="69" uniqueCount="69">
  <si>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     第 ２ 表</t>
  </si>
  <si>
    <t>市町村</t>
  </si>
  <si>
    <t>総数</t>
  </si>
  <si>
    <t>神道系</t>
  </si>
  <si>
    <t>仏教系</t>
  </si>
  <si>
    <t>キリスト教系</t>
  </si>
  <si>
    <t>諸教</t>
  </si>
  <si>
    <t>法人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</si>
  <si>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</si>
  <si>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</si>
  <si>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</si>
  <si>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</si>
  <si>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</si>
  <si>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</si>
  <si>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</si>
  <si>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</si>
  <si>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</si>
  <si>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</si>
  <si>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</si>
  <si>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</si>
  <si>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</si>
  <si>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</si>
  <si>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</si>
  <si>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</si>
  <si>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</si>
  <si>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</si>
  <si>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</si>
  <si>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</si>
  <si>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</si>
  <si>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</si>
  <si>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</si>
  <si>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</si>
  <si>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</si>
  <si>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</si>
  <si>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</si>
  <si>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</si>
  <si>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</si>
  <si>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</si>
  <si>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</si>
  <si>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</si>
  <si>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</si>
  <si>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</si>
  <si>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</si>
  <si>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</si>
  <si>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</si>
  <si>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</si>
  <si>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</si>
  <si>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</si>
  <si>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</si>
  <si>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</si>
  <si>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</si>
  <si>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</si>
  <si>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</si>
  <si>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</si>
  <si>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</si>
  <si>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</si>
  <si>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</si>
  <si>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</si>
  <si>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</si>
  <si>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大阪府生活文化部私学課</t>
  </si>
  <si>
    <t>（各年度末現在）</t>
  </si>
  <si>
    <t xml:space="preserve">  </t>
  </si>
  <si>
    <t xml:space="preserve"> 市 町 村 、系 統 別 宗 教 法 人 数</t>
  </si>
  <si>
    <t xml:space="preserve">        1)大阪府知事所轄の宗教法人数である。</t>
  </si>
  <si>
    <t>平成１３年度</t>
  </si>
  <si>
    <t>１４</t>
  </si>
  <si>
    <t>１５</t>
  </si>
  <si>
    <t>１６</t>
  </si>
  <si>
    <t>平成１７年度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</si>
</sst>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;&quot;-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 quotePrefix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 quotePrefix="1">
      <alignment horizontal="distributed" vertical="center"/>
    </xf>
    <xf numFmtId="176" fontId="8" fillId="0" borderId="1" xfId="0" applyNumberFormat="1" applyFont="1" applyBorder="1" applyAlignment="1" quotePrefix="1">
      <alignment horizontal="distributed" vertical="center"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 quotePrefix="1">
      <alignment horizontal="right" vertical="top"/>
    </xf>
    <xf numFmtId="0" fontId="11" fillId="0" borderId="0" xfId="0" applyFont="1" applyAlignment="1">
      <alignment vertical="top"/>
    </xf>
    <xf numFmtId="176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5" style="0" customWidth="1"/>
    <col min="2" max="2" width="0.4921875" style="0" customWidth="1"/>
    <col min="3" max="7" width="21.19921875" style="0" customWidth="1"/>
  </cols>
  <sheetData>
    <row r="1" spans="1:9" ht="21.75" customHeight="1">
      <c r="A1" s="2" t="s">
        <v>0</v>
      </c>
      <c r="B1" s="2"/>
      <c r="C1" s="26" t="s">
        <v>62</v>
      </c>
      <c r="D1" s="27"/>
      <c r="E1" s="28"/>
      <c r="F1" s="28"/>
      <c r="G1" s="3"/>
      <c r="H1" s="3"/>
      <c r="I1" s="10"/>
    </row>
    <row r="2" spans="1:9" ht="24" customHeight="1">
      <c r="A2" s="3"/>
      <c r="B2" s="3"/>
      <c r="C2" s="3"/>
      <c r="D2" s="3"/>
      <c r="E2" s="3"/>
      <c r="F2" s="3"/>
      <c r="G2" s="5" t="s">
        <v>61</v>
      </c>
      <c r="H2" s="3"/>
      <c r="I2" s="10"/>
    </row>
    <row r="3" spans="1:7" s="37" customFormat="1" ht="15" customHeight="1" thickBot="1">
      <c r="A3" s="35" t="s">
        <v>63</v>
      </c>
      <c r="B3" s="35"/>
      <c r="C3" s="35"/>
      <c r="D3" s="35"/>
      <c r="E3" s="35"/>
      <c r="F3" s="35"/>
      <c r="G3" s="36" t="s">
        <v>60</v>
      </c>
    </row>
    <row r="4" spans="1:9" ht="47.25" customHeight="1">
      <c r="A4" s="16" t="s">
        <v>1</v>
      </c>
      <c r="B4" s="17"/>
      <c r="C4" s="18" t="s">
        <v>2</v>
      </c>
      <c r="D4" s="19" t="s">
        <v>3</v>
      </c>
      <c r="E4" s="19" t="s">
        <v>4</v>
      </c>
      <c r="F4" s="19" t="s">
        <v>5</v>
      </c>
      <c r="G4" s="16" t="s">
        <v>6</v>
      </c>
      <c r="H4" s="3"/>
      <c r="I4" s="10"/>
    </row>
    <row r="5" spans="1:9" ht="15.75" customHeight="1">
      <c r="A5" s="12"/>
      <c r="B5" s="4"/>
      <c r="C5" s="5" t="s">
        <v>7</v>
      </c>
      <c r="D5" s="3"/>
      <c r="E5" s="3"/>
      <c r="F5" s="3"/>
      <c r="G5" s="3"/>
      <c r="H5" s="3"/>
      <c r="I5" s="10"/>
    </row>
    <row r="6" spans="1:9" ht="15" customHeight="1">
      <c r="A6" s="13" t="s">
        <v>64</v>
      </c>
      <c r="B6" s="6"/>
      <c r="C6" s="32">
        <v>5982</v>
      </c>
      <c r="D6" s="32">
        <v>1016</v>
      </c>
      <c r="E6" s="32">
        <v>3371</v>
      </c>
      <c r="F6" s="32">
        <v>240</v>
      </c>
      <c r="G6" s="32">
        <v>1355</v>
      </c>
      <c r="H6" s="3"/>
      <c r="I6" s="10"/>
    </row>
    <row r="7" spans="1:9" ht="15" customHeight="1">
      <c r="A7" s="33" t="s">
        <v>65</v>
      </c>
      <c r="B7" s="6"/>
      <c r="C7" s="32">
        <v>5966</v>
      </c>
      <c r="D7" s="32">
        <v>1015</v>
      </c>
      <c r="E7" s="32">
        <v>3369</v>
      </c>
      <c r="F7" s="32">
        <v>243</v>
      </c>
      <c r="G7" s="32">
        <v>1339</v>
      </c>
      <c r="H7" s="3"/>
      <c r="I7" s="10"/>
    </row>
    <row r="8" spans="1:9" ht="15" customHeight="1">
      <c r="A8" s="33" t="s">
        <v>66</v>
      </c>
      <c r="B8" s="6"/>
      <c r="C8" s="32">
        <v>5969</v>
      </c>
      <c r="D8" s="32">
        <v>1017</v>
      </c>
      <c r="E8" s="32">
        <v>3367</v>
      </c>
      <c r="F8" s="32">
        <v>252</v>
      </c>
      <c r="G8" s="32">
        <v>1333</v>
      </c>
      <c r="H8" s="3"/>
      <c r="I8" s="10"/>
    </row>
    <row r="9" spans="1:9" s="31" customFormat="1" ht="15" customHeight="1">
      <c r="A9" s="33" t="s">
        <v>67</v>
      </c>
      <c r="B9" s="6"/>
      <c r="C9" s="32">
        <v>5968</v>
      </c>
      <c r="D9" s="32">
        <v>1015</v>
      </c>
      <c r="E9" s="32">
        <v>3367</v>
      </c>
      <c r="F9" s="32">
        <v>258</v>
      </c>
      <c r="G9" s="32">
        <v>1328</v>
      </c>
      <c r="H9" s="34"/>
      <c r="I9" s="3"/>
    </row>
    <row r="10" spans="1:9" ht="12.75" customHeight="1">
      <c r="A10" s="14"/>
      <c r="B10" s="7"/>
      <c r="C10" s="5"/>
      <c r="D10" s="5"/>
      <c r="E10" s="5"/>
      <c r="F10" s="5"/>
      <c r="G10" s="5"/>
      <c r="H10" s="34"/>
      <c r="I10" s="10"/>
    </row>
    <row r="11" spans="1:9" s="22" customFormat="1" ht="15" customHeight="1">
      <c r="A11" s="20" t="s">
        <v>68</v>
      </c>
      <c r="B11" s="21"/>
      <c r="C11" s="39">
        <f>SUM(C13:C20)</f>
        <v>5968</v>
      </c>
      <c r="D11" s="39">
        <f>SUM(D13:D20)</f>
        <v>1014</v>
      </c>
      <c r="E11" s="39">
        <f>SUM(E13:E20)</f>
        <v>3367</v>
      </c>
      <c r="F11" s="39">
        <f>SUM(F13:F20)</f>
        <v>263</v>
      </c>
      <c r="G11" s="39">
        <f>SUM(G13:G20)</f>
        <v>1324</v>
      </c>
      <c r="H11" s="34"/>
      <c r="I11" s="23"/>
    </row>
    <row r="12" spans="1:9" ht="12.75" customHeight="1">
      <c r="A12" s="29"/>
      <c r="B12" s="30"/>
      <c r="C12" s="11"/>
      <c r="D12" s="11"/>
      <c r="E12" s="11"/>
      <c r="F12" s="11"/>
      <c r="G12" s="11"/>
      <c r="H12" s="3"/>
      <c r="I12" s="10"/>
    </row>
    <row r="13" spans="1:10" s="31" customFormat="1" ht="15" customHeight="1">
      <c r="A13" s="29" t="s">
        <v>8</v>
      </c>
      <c r="B13" s="30"/>
      <c r="C13" s="39">
        <f>C22</f>
        <v>2128</v>
      </c>
      <c r="D13" s="39">
        <f>D22</f>
        <v>304</v>
      </c>
      <c r="E13" s="39">
        <f>E22</f>
        <v>1158</v>
      </c>
      <c r="F13" s="40">
        <f>F22</f>
        <v>100</v>
      </c>
      <c r="G13" s="39">
        <f>G22</f>
        <v>566</v>
      </c>
      <c r="H13" s="3"/>
      <c r="I13" s="24"/>
      <c r="J13" s="25"/>
    </row>
    <row r="14" spans="1:10" s="31" customFormat="1" ht="15" customHeight="1">
      <c r="A14" s="29" t="s">
        <v>9</v>
      </c>
      <c r="B14" s="30"/>
      <c r="C14" s="39">
        <f>C28+C30+C35+C50+C62</f>
        <v>574</v>
      </c>
      <c r="D14" s="39">
        <f>D28+D30+D35+D50+D62</f>
        <v>152</v>
      </c>
      <c r="E14" s="39">
        <f>E28+E30+E35+E50+E62</f>
        <v>325</v>
      </c>
      <c r="F14" s="40">
        <f>F28+F30+F35+F50+F62</f>
        <v>34</v>
      </c>
      <c r="G14" s="39">
        <f>G28+G30+G35+G50+G62</f>
        <v>63</v>
      </c>
      <c r="H14" s="3"/>
      <c r="I14" s="24"/>
      <c r="J14" s="25"/>
    </row>
    <row r="15" spans="1:10" s="31" customFormat="1" ht="15" customHeight="1">
      <c r="A15" s="29" t="s">
        <v>10</v>
      </c>
      <c r="B15" s="30"/>
      <c r="C15" s="39">
        <f>C25+C26+C46+C63+C64</f>
        <v>392</v>
      </c>
      <c r="D15" s="39">
        <f>D25+D26+D46+D63+D64</f>
        <v>65</v>
      </c>
      <c r="E15" s="39">
        <f>E25+E26+E46+E63+E64</f>
        <v>241</v>
      </c>
      <c r="F15" s="40">
        <f>F25+F26+F46+F63+F64</f>
        <v>26</v>
      </c>
      <c r="G15" s="39">
        <f>G25+G26+G46+G63+G64</f>
        <v>60</v>
      </c>
      <c r="H15" s="3"/>
      <c r="I15" s="24"/>
      <c r="J15" s="25"/>
    </row>
    <row r="16" spans="1:10" s="31" customFormat="1" ht="15" customHeight="1">
      <c r="A16" s="29" t="s">
        <v>11</v>
      </c>
      <c r="B16" s="30"/>
      <c r="C16" s="39">
        <f>C32+C34+C40+C43+C49+C56+C58</f>
        <v>568</v>
      </c>
      <c r="D16" s="39">
        <f>D32+D34+D40+D43+D49+D56+D58</f>
        <v>114</v>
      </c>
      <c r="E16" s="39">
        <f>E32+E34+E40+E43+E49+E56+E58</f>
        <v>327</v>
      </c>
      <c r="F16" s="40">
        <f>F32+F34+F40+F43+F49+F56+F58</f>
        <v>24</v>
      </c>
      <c r="G16" s="39">
        <f>G32+G34+G40+G43+G49+G56+G58</f>
        <v>103</v>
      </c>
      <c r="H16" s="3"/>
      <c r="I16" s="24"/>
      <c r="J16" s="25"/>
    </row>
    <row r="17" spans="1:10" s="31" customFormat="1" ht="15" customHeight="1">
      <c r="A17" s="29" t="s">
        <v>12</v>
      </c>
      <c r="B17" s="30"/>
      <c r="C17" s="39">
        <f>C36+C47+C54</f>
        <v>714</v>
      </c>
      <c r="D17" s="39">
        <f>D36+D47+D54</f>
        <v>135</v>
      </c>
      <c r="E17" s="39">
        <f>E36+E47+E54</f>
        <v>376</v>
      </c>
      <c r="F17" s="40">
        <f>F36+F47+F54</f>
        <v>18</v>
      </c>
      <c r="G17" s="39">
        <f>G36+G47+G54</f>
        <v>185</v>
      </c>
      <c r="H17" s="3"/>
      <c r="I17" s="24"/>
      <c r="J17" s="25"/>
    </row>
    <row r="18" spans="1:10" s="31" customFormat="1" ht="15" customHeight="1">
      <c r="A18" s="29" t="s">
        <v>13</v>
      </c>
      <c r="B18" s="30"/>
      <c r="C18" s="39">
        <f>C38+C41+C42+C48+C53+C59+C70+C71+C72</f>
        <v>450</v>
      </c>
      <c r="D18" s="39">
        <f>D38+D41+D42+D48+D53+D59+D70+D71+D72</f>
        <v>82</v>
      </c>
      <c r="E18" s="39">
        <f>E38+E41+E42+E48+E53+E59+E70+E71+E72</f>
        <v>236</v>
      </c>
      <c r="F18" s="40">
        <f>F38+F41+F42+F48+F53+F59+F70+F71+F72</f>
        <v>14</v>
      </c>
      <c r="G18" s="39">
        <f>G38+G41+G42+G48+G53+G59+G70+G71+G72</f>
        <v>118</v>
      </c>
      <c r="H18" s="3"/>
      <c r="I18" s="24"/>
      <c r="J18" s="25"/>
    </row>
    <row r="19" spans="1:10" s="31" customFormat="1" ht="15" customHeight="1">
      <c r="A19" s="29" t="s">
        <v>14</v>
      </c>
      <c r="B19" s="30"/>
      <c r="C19" s="39">
        <f>C23+C29+C44+C52+C65</f>
        <v>713</v>
      </c>
      <c r="D19" s="39">
        <f>D23+D29+D44+D52+D65</f>
        <v>80</v>
      </c>
      <c r="E19" s="39">
        <f>E23+E29+E44+E52+E65</f>
        <v>442</v>
      </c>
      <c r="F19" s="40">
        <f>F23+F29+F44+F52+F65</f>
        <v>36</v>
      </c>
      <c r="G19" s="39">
        <f>G23+G29+G44+G52+G65</f>
        <v>155</v>
      </c>
      <c r="H19" s="3"/>
      <c r="I19" s="24"/>
      <c r="J19" s="25"/>
    </row>
    <row r="20" spans="1:10" s="31" customFormat="1" ht="15" customHeight="1">
      <c r="A20" s="29" t="s">
        <v>15</v>
      </c>
      <c r="B20" s="30"/>
      <c r="C20" s="39">
        <f>C24+C31+C37+C55+C60+C66+C68+C69</f>
        <v>429</v>
      </c>
      <c r="D20" s="39">
        <f>D24+D31+D37+D55+D60+D66+D68+D69</f>
        <v>82</v>
      </c>
      <c r="E20" s="39">
        <f>E24+E31+E37+E55+E60+E66+E68+E69</f>
        <v>262</v>
      </c>
      <c r="F20" s="40">
        <f>F24+F31+F37+F55+F60+F66+F68+F69</f>
        <v>11</v>
      </c>
      <c r="G20" s="39">
        <f>G24+G31+G37+G55+G60+G66+G68+G69</f>
        <v>74</v>
      </c>
      <c r="H20" s="3"/>
      <c r="I20" s="24"/>
      <c r="J20" s="25"/>
    </row>
    <row r="21" spans="1:9" ht="12.75" customHeight="1">
      <c r="A21" s="14"/>
      <c r="B21" s="7"/>
      <c r="C21" s="11"/>
      <c r="D21" s="11"/>
      <c r="E21" s="11"/>
      <c r="F21" s="40"/>
      <c r="G21" s="11"/>
      <c r="H21" s="3"/>
      <c r="I21" s="10"/>
    </row>
    <row r="22" spans="1:9" ht="15" customHeight="1">
      <c r="A22" s="14" t="s">
        <v>16</v>
      </c>
      <c r="B22" s="7"/>
      <c r="C22" s="40">
        <f>SUM(D22:G22)</f>
        <v>2128</v>
      </c>
      <c r="D22" s="40">
        <f>157+147</f>
        <v>304</v>
      </c>
      <c r="E22" s="40">
        <v>1158</v>
      </c>
      <c r="F22" s="40">
        <v>100</v>
      </c>
      <c r="G22" s="40">
        <v>566</v>
      </c>
      <c r="H22" s="3"/>
      <c r="I22" s="10"/>
    </row>
    <row r="23" spans="1:9" ht="15" customHeight="1">
      <c r="A23" s="14" t="s">
        <v>17</v>
      </c>
      <c r="B23" s="7"/>
      <c r="C23" s="40">
        <f aca="true" t="shared" si="0" ref="C23:C72">SUM(D23:G23)</f>
        <v>500</v>
      </c>
      <c r="D23" s="40">
        <f>24+28</f>
        <v>52</v>
      </c>
      <c r="E23" s="40">
        <v>314</v>
      </c>
      <c r="F23" s="40">
        <v>28</v>
      </c>
      <c r="G23" s="40">
        <v>106</v>
      </c>
      <c r="H23" s="3"/>
      <c r="I23" s="10"/>
    </row>
    <row r="24" spans="1:9" ht="15" customHeight="1">
      <c r="A24" s="14" t="s">
        <v>18</v>
      </c>
      <c r="B24" s="7"/>
      <c r="C24" s="40">
        <f t="shared" si="0"/>
        <v>147</v>
      </c>
      <c r="D24" s="40">
        <f>6+22</f>
        <v>28</v>
      </c>
      <c r="E24" s="40">
        <v>77</v>
      </c>
      <c r="F24" s="40">
        <v>3</v>
      </c>
      <c r="G24" s="40">
        <v>39</v>
      </c>
      <c r="H24" s="3"/>
      <c r="I24" s="10"/>
    </row>
    <row r="25" spans="1:9" ht="15" customHeight="1">
      <c r="A25" s="14" t="s">
        <v>19</v>
      </c>
      <c r="B25" s="7"/>
      <c r="C25" s="40">
        <f t="shared" si="0"/>
        <v>140</v>
      </c>
      <c r="D25" s="40">
        <f>8+14</f>
        <v>22</v>
      </c>
      <c r="E25" s="40">
        <v>77</v>
      </c>
      <c r="F25" s="40">
        <v>15</v>
      </c>
      <c r="G25" s="40">
        <v>26</v>
      </c>
      <c r="H25" s="3"/>
      <c r="I25" s="10"/>
    </row>
    <row r="26" spans="1:9" ht="15" customHeight="1">
      <c r="A26" s="14" t="s">
        <v>20</v>
      </c>
      <c r="B26" s="7"/>
      <c r="C26" s="40">
        <f t="shared" si="0"/>
        <v>81</v>
      </c>
      <c r="D26" s="40">
        <f>3+9</f>
        <v>12</v>
      </c>
      <c r="E26" s="40">
        <v>50</v>
      </c>
      <c r="F26" s="40">
        <v>7</v>
      </c>
      <c r="G26" s="40">
        <v>12</v>
      </c>
      <c r="H26" s="3"/>
      <c r="I26" s="10"/>
    </row>
    <row r="27" spans="1:9" ht="12.75" customHeight="1">
      <c r="A27" s="14"/>
      <c r="B27" s="7"/>
      <c r="C27" s="40"/>
      <c r="D27" s="40"/>
      <c r="E27" s="40"/>
      <c r="F27" s="40"/>
      <c r="G27" s="40"/>
      <c r="H27" s="3"/>
      <c r="I27" s="10"/>
    </row>
    <row r="28" spans="1:9" ht="15" customHeight="1">
      <c r="A28" s="14" t="s">
        <v>21</v>
      </c>
      <c r="B28" s="7"/>
      <c r="C28" s="40">
        <f t="shared" si="0"/>
        <v>119</v>
      </c>
      <c r="D28" s="40">
        <f>8+13</f>
        <v>21</v>
      </c>
      <c r="E28" s="40">
        <v>60</v>
      </c>
      <c r="F28" s="40">
        <v>15</v>
      </c>
      <c r="G28" s="40">
        <v>23</v>
      </c>
      <c r="H28" s="3"/>
      <c r="I28" s="10"/>
    </row>
    <row r="29" spans="1:9" ht="15" customHeight="1">
      <c r="A29" s="14" t="s">
        <v>22</v>
      </c>
      <c r="B29" s="7"/>
      <c r="C29" s="40">
        <f t="shared" si="0"/>
        <v>46</v>
      </c>
      <c r="D29" s="40">
        <f>3+4</f>
        <v>7</v>
      </c>
      <c r="E29" s="40">
        <v>22</v>
      </c>
      <c r="F29" s="40">
        <v>2</v>
      </c>
      <c r="G29" s="40">
        <v>15</v>
      </c>
      <c r="H29" s="3"/>
      <c r="I29" s="10"/>
    </row>
    <row r="30" spans="1:9" ht="15" customHeight="1">
      <c r="A30" s="14" t="s">
        <v>23</v>
      </c>
      <c r="B30" s="7"/>
      <c r="C30" s="40">
        <f t="shared" si="0"/>
        <v>210</v>
      </c>
      <c r="D30" s="40">
        <f>5+49</f>
        <v>54</v>
      </c>
      <c r="E30" s="40">
        <v>124</v>
      </c>
      <c r="F30" s="40">
        <v>11</v>
      </c>
      <c r="G30" s="40">
        <v>21</v>
      </c>
      <c r="H30" s="3"/>
      <c r="I30" s="10"/>
    </row>
    <row r="31" spans="1:9" ht="15" customHeight="1">
      <c r="A31" s="14" t="s">
        <v>24</v>
      </c>
      <c r="B31" s="7"/>
      <c r="C31" s="40">
        <f t="shared" si="0"/>
        <v>68</v>
      </c>
      <c r="D31" s="40">
        <f>3+7</f>
        <v>10</v>
      </c>
      <c r="E31" s="40">
        <v>48</v>
      </c>
      <c r="F31" s="40">
        <v>1</v>
      </c>
      <c r="G31" s="40">
        <v>9</v>
      </c>
      <c r="H31" s="3"/>
      <c r="I31" s="10"/>
    </row>
    <row r="32" spans="1:9" ht="15" customHeight="1">
      <c r="A32" s="14" t="s">
        <v>25</v>
      </c>
      <c r="B32" s="7"/>
      <c r="C32" s="40">
        <f t="shared" si="0"/>
        <v>87</v>
      </c>
      <c r="D32" s="40">
        <f>4+10</f>
        <v>14</v>
      </c>
      <c r="E32" s="40">
        <v>52</v>
      </c>
      <c r="F32" s="40">
        <v>0</v>
      </c>
      <c r="G32" s="40">
        <v>21</v>
      </c>
      <c r="H32" s="3"/>
      <c r="I32" s="10"/>
    </row>
    <row r="33" spans="1:9" ht="12.75" customHeight="1">
      <c r="A33" s="14"/>
      <c r="B33" s="7"/>
      <c r="C33" s="40"/>
      <c r="D33" s="40"/>
      <c r="E33" s="40"/>
      <c r="F33" s="40"/>
      <c r="G33" s="40"/>
      <c r="H33" s="3"/>
      <c r="I33" s="10"/>
    </row>
    <row r="34" spans="1:9" ht="15" customHeight="1">
      <c r="A34" s="14" t="s">
        <v>26</v>
      </c>
      <c r="B34" s="7"/>
      <c r="C34" s="40">
        <f t="shared" si="0"/>
        <v>164</v>
      </c>
      <c r="D34" s="40">
        <f>2+26</f>
        <v>28</v>
      </c>
      <c r="E34" s="40">
        <v>95</v>
      </c>
      <c r="F34" s="40">
        <v>10</v>
      </c>
      <c r="G34" s="40">
        <v>31</v>
      </c>
      <c r="H34" s="3"/>
      <c r="I34" s="10"/>
    </row>
    <row r="35" spans="1:9" ht="15" customHeight="1">
      <c r="A35" s="14" t="s">
        <v>27</v>
      </c>
      <c r="B35" s="7"/>
      <c r="C35" s="40">
        <f t="shared" si="0"/>
        <v>185</v>
      </c>
      <c r="D35" s="40">
        <f>4+56</f>
        <v>60</v>
      </c>
      <c r="E35" s="40">
        <v>102</v>
      </c>
      <c r="F35" s="40">
        <v>8</v>
      </c>
      <c r="G35" s="40">
        <v>15</v>
      </c>
      <c r="H35" s="3"/>
      <c r="I35" s="10"/>
    </row>
    <row r="36" spans="1:9" ht="15" customHeight="1">
      <c r="A36" s="14" t="s">
        <v>28</v>
      </c>
      <c r="B36" s="7"/>
      <c r="C36" s="40">
        <f t="shared" si="0"/>
        <v>220</v>
      </c>
      <c r="D36" s="40">
        <f>5+38</f>
        <v>43</v>
      </c>
      <c r="E36" s="40">
        <v>131</v>
      </c>
      <c r="F36" s="40">
        <v>5</v>
      </c>
      <c r="G36" s="40">
        <v>41</v>
      </c>
      <c r="H36" s="3"/>
      <c r="I36" s="10"/>
    </row>
    <row r="37" spans="1:9" ht="15" customHeight="1">
      <c r="A37" s="14" t="s">
        <v>29</v>
      </c>
      <c r="B37" s="7"/>
      <c r="C37" s="40">
        <f t="shared" si="0"/>
        <v>68</v>
      </c>
      <c r="D37" s="40">
        <f>4+14</f>
        <v>18</v>
      </c>
      <c r="E37" s="40">
        <v>39</v>
      </c>
      <c r="F37" s="40">
        <v>2</v>
      </c>
      <c r="G37" s="40">
        <v>9</v>
      </c>
      <c r="H37" s="3"/>
      <c r="I37" s="10"/>
    </row>
    <row r="38" spans="1:9" ht="15" customHeight="1">
      <c r="A38" s="14" t="s">
        <v>30</v>
      </c>
      <c r="B38" s="7"/>
      <c r="C38" s="40">
        <f t="shared" si="0"/>
        <v>75</v>
      </c>
      <c r="D38" s="40">
        <f>2+7</f>
        <v>9</v>
      </c>
      <c r="E38" s="40">
        <v>45</v>
      </c>
      <c r="F38" s="40">
        <v>3</v>
      </c>
      <c r="G38" s="40">
        <v>18</v>
      </c>
      <c r="H38" s="3"/>
      <c r="I38" s="10"/>
    </row>
    <row r="39" spans="1:9" ht="12.75" customHeight="1">
      <c r="A39" s="14"/>
      <c r="B39" s="7"/>
      <c r="C39" s="40"/>
      <c r="D39" s="40"/>
      <c r="E39" s="40"/>
      <c r="F39" s="40"/>
      <c r="G39" s="40"/>
      <c r="H39" s="3"/>
      <c r="I39" s="10"/>
    </row>
    <row r="40" spans="1:9" ht="15" customHeight="1">
      <c r="A40" s="14" t="s">
        <v>31</v>
      </c>
      <c r="B40" s="7"/>
      <c r="C40" s="40">
        <f t="shared" si="0"/>
        <v>95</v>
      </c>
      <c r="D40" s="40">
        <f>3+18</f>
        <v>21</v>
      </c>
      <c r="E40" s="40">
        <v>58</v>
      </c>
      <c r="F40" s="40">
        <v>4</v>
      </c>
      <c r="G40" s="40">
        <v>12</v>
      </c>
      <c r="H40" s="3"/>
      <c r="I40" s="10"/>
    </row>
    <row r="41" spans="1:9" ht="15" customHeight="1">
      <c r="A41" s="14" t="s">
        <v>32</v>
      </c>
      <c r="B41" s="7"/>
      <c r="C41" s="40">
        <f t="shared" si="0"/>
        <v>64</v>
      </c>
      <c r="D41" s="40">
        <f>4+13</f>
        <v>17</v>
      </c>
      <c r="E41" s="40">
        <v>32</v>
      </c>
      <c r="F41" s="40">
        <v>2</v>
      </c>
      <c r="G41" s="40">
        <v>13</v>
      </c>
      <c r="H41" s="3"/>
      <c r="I41" s="10"/>
    </row>
    <row r="42" spans="1:9" ht="15" customHeight="1">
      <c r="A42" s="14" t="s">
        <v>33</v>
      </c>
      <c r="B42" s="7"/>
      <c r="C42" s="40">
        <f t="shared" si="0"/>
        <v>87</v>
      </c>
      <c r="D42" s="40">
        <f>3+10</f>
        <v>13</v>
      </c>
      <c r="E42" s="40">
        <v>50</v>
      </c>
      <c r="F42" s="40">
        <v>3</v>
      </c>
      <c r="G42" s="40">
        <v>21</v>
      </c>
      <c r="H42" s="3"/>
      <c r="I42" s="10"/>
    </row>
    <row r="43" spans="1:9" ht="15" customHeight="1">
      <c r="A43" s="14" t="s">
        <v>34</v>
      </c>
      <c r="B43" s="7"/>
      <c r="C43" s="40">
        <f t="shared" si="0"/>
        <v>80</v>
      </c>
      <c r="D43" s="40">
        <f>4+18</f>
        <v>22</v>
      </c>
      <c r="E43" s="40">
        <v>38</v>
      </c>
      <c r="F43" s="40">
        <v>3</v>
      </c>
      <c r="G43" s="40">
        <v>17</v>
      </c>
      <c r="H43" s="3"/>
      <c r="I43" s="10"/>
    </row>
    <row r="44" spans="1:9" ht="15" customHeight="1">
      <c r="A44" s="14" t="s">
        <v>35</v>
      </c>
      <c r="B44" s="7"/>
      <c r="C44" s="40">
        <f t="shared" si="0"/>
        <v>136</v>
      </c>
      <c r="D44" s="40">
        <f>4+12</f>
        <v>16</v>
      </c>
      <c r="E44" s="40">
        <v>87</v>
      </c>
      <c r="F44" s="40">
        <v>4</v>
      </c>
      <c r="G44" s="40">
        <v>29</v>
      </c>
      <c r="H44" s="3"/>
      <c r="I44" s="10"/>
    </row>
    <row r="45" spans="1:9" ht="12.75" customHeight="1">
      <c r="A45" s="14"/>
      <c r="B45" s="7"/>
      <c r="C45" s="40"/>
      <c r="D45" s="40"/>
      <c r="E45" s="40"/>
      <c r="F45" s="40"/>
      <c r="G45" s="40"/>
      <c r="H45" s="3"/>
      <c r="I45" s="10"/>
    </row>
    <row r="46" spans="1:9" ht="15" customHeight="1">
      <c r="A46" s="14" t="s">
        <v>36</v>
      </c>
      <c r="B46" s="7"/>
      <c r="C46" s="40">
        <f t="shared" si="0"/>
        <v>80</v>
      </c>
      <c r="D46" s="40">
        <f>4+12</f>
        <v>16</v>
      </c>
      <c r="E46" s="40">
        <v>48</v>
      </c>
      <c r="F46" s="40">
        <v>3</v>
      </c>
      <c r="G46" s="40">
        <v>13</v>
      </c>
      <c r="H46" s="3"/>
      <c r="I46" s="10"/>
    </row>
    <row r="47" spans="1:9" ht="15" customHeight="1">
      <c r="A47" s="14" t="s">
        <v>37</v>
      </c>
      <c r="B47" s="7"/>
      <c r="C47" s="40">
        <f t="shared" si="0"/>
        <v>74</v>
      </c>
      <c r="D47" s="40">
        <v>19</v>
      </c>
      <c r="E47" s="40">
        <v>35</v>
      </c>
      <c r="F47" s="40">
        <v>2</v>
      </c>
      <c r="G47" s="40">
        <v>18</v>
      </c>
      <c r="H47" s="3"/>
      <c r="I47" s="10"/>
    </row>
    <row r="48" spans="1:9" ht="15" customHeight="1">
      <c r="A48" s="14" t="s">
        <v>38</v>
      </c>
      <c r="B48" s="7"/>
      <c r="C48" s="40">
        <f t="shared" si="0"/>
        <v>83</v>
      </c>
      <c r="D48" s="40">
        <f>5+9</f>
        <v>14</v>
      </c>
      <c r="E48" s="40">
        <v>40</v>
      </c>
      <c r="F48" s="40">
        <v>2</v>
      </c>
      <c r="G48" s="40">
        <v>27</v>
      </c>
      <c r="H48" s="3"/>
      <c r="I48" s="10"/>
    </row>
    <row r="49" spans="1:9" ht="15" customHeight="1">
      <c r="A49" s="14" t="s">
        <v>39</v>
      </c>
      <c r="B49" s="7"/>
      <c r="C49" s="40">
        <f t="shared" si="0"/>
        <v>55</v>
      </c>
      <c r="D49" s="40">
        <f>1+10</f>
        <v>11</v>
      </c>
      <c r="E49" s="40">
        <v>36</v>
      </c>
      <c r="F49" s="40">
        <v>2</v>
      </c>
      <c r="G49" s="40">
        <v>6</v>
      </c>
      <c r="H49" s="3"/>
      <c r="I49" s="10"/>
    </row>
    <row r="50" spans="1:9" ht="15" customHeight="1">
      <c r="A50" s="14" t="s">
        <v>40</v>
      </c>
      <c r="B50" s="7"/>
      <c r="C50" s="40">
        <f t="shared" si="0"/>
        <v>35</v>
      </c>
      <c r="D50" s="40">
        <v>7</v>
      </c>
      <c r="E50" s="40">
        <v>24</v>
      </c>
      <c r="F50" s="40">
        <v>0</v>
      </c>
      <c r="G50" s="40">
        <v>4</v>
      </c>
      <c r="H50" s="3"/>
      <c r="I50" s="10"/>
    </row>
    <row r="51" spans="1:9" ht="12.75" customHeight="1">
      <c r="A51" s="14"/>
      <c r="B51" s="7"/>
      <c r="C51" s="40"/>
      <c r="D51" s="40"/>
      <c r="E51" s="40"/>
      <c r="F51" s="40"/>
      <c r="G51" s="40"/>
      <c r="H51" s="3"/>
      <c r="I51" s="10"/>
    </row>
    <row r="52" spans="1:9" ht="15" customHeight="1">
      <c r="A52" s="14" t="s">
        <v>41</v>
      </c>
      <c r="B52" s="7"/>
      <c r="C52" s="40">
        <f t="shared" si="0"/>
        <v>21</v>
      </c>
      <c r="D52" s="40">
        <f>2+2</f>
        <v>4</v>
      </c>
      <c r="E52" s="40">
        <v>12</v>
      </c>
      <c r="F52" s="40">
        <v>2</v>
      </c>
      <c r="G52" s="40">
        <v>3</v>
      </c>
      <c r="H52" s="3"/>
      <c r="I52" s="10"/>
    </row>
    <row r="53" spans="1:9" ht="15" customHeight="1">
      <c r="A53" s="14" t="s">
        <v>42</v>
      </c>
      <c r="B53" s="7"/>
      <c r="C53" s="40">
        <f t="shared" si="0"/>
        <v>55</v>
      </c>
      <c r="D53" s="40">
        <f>1+14</f>
        <v>15</v>
      </c>
      <c r="E53" s="40">
        <v>30</v>
      </c>
      <c r="F53" s="40">
        <v>2</v>
      </c>
      <c r="G53" s="40">
        <v>8</v>
      </c>
      <c r="H53" s="3"/>
      <c r="I53" s="10"/>
    </row>
    <row r="54" spans="1:9" ht="15" customHeight="1">
      <c r="A54" s="14" t="s">
        <v>43</v>
      </c>
      <c r="B54" s="7"/>
      <c r="C54" s="40">
        <f t="shared" si="0"/>
        <v>420</v>
      </c>
      <c r="D54" s="40">
        <f>32+41</f>
        <v>73</v>
      </c>
      <c r="E54" s="40">
        <v>210</v>
      </c>
      <c r="F54" s="40">
        <v>11</v>
      </c>
      <c r="G54" s="40">
        <v>126</v>
      </c>
      <c r="H54" s="3"/>
      <c r="I54" s="10"/>
    </row>
    <row r="55" spans="1:9" ht="15" customHeight="1">
      <c r="A55" s="14" t="s">
        <v>44</v>
      </c>
      <c r="B55" s="7"/>
      <c r="C55" s="40">
        <f t="shared" si="0"/>
        <v>51</v>
      </c>
      <c r="D55" s="40">
        <f>1+8</f>
        <v>9</v>
      </c>
      <c r="E55" s="40">
        <v>37</v>
      </c>
      <c r="F55" s="40">
        <v>0</v>
      </c>
      <c r="G55" s="40">
        <v>5</v>
      </c>
      <c r="H55" s="3"/>
      <c r="I55" s="10"/>
    </row>
    <row r="56" spans="1:9" ht="15" customHeight="1">
      <c r="A56" s="14" t="s">
        <v>45</v>
      </c>
      <c r="B56" s="7"/>
      <c r="C56" s="40">
        <f t="shared" si="0"/>
        <v>41</v>
      </c>
      <c r="D56" s="40">
        <f>2+6</f>
        <v>8</v>
      </c>
      <c r="E56" s="40">
        <v>20</v>
      </c>
      <c r="F56" s="40">
        <v>2</v>
      </c>
      <c r="G56" s="40">
        <v>11</v>
      </c>
      <c r="H56" s="3"/>
      <c r="I56" s="10"/>
    </row>
    <row r="57" spans="1:9" ht="12.75" customHeight="1">
      <c r="A57" s="14"/>
      <c r="B57" s="7"/>
      <c r="C57" s="40"/>
      <c r="D57" s="40"/>
      <c r="E57" s="40"/>
      <c r="F57" s="40"/>
      <c r="G57" s="40"/>
      <c r="H57" s="3"/>
      <c r="I57" s="10"/>
    </row>
    <row r="58" spans="1:9" ht="15" customHeight="1">
      <c r="A58" s="14" t="s">
        <v>46</v>
      </c>
      <c r="B58" s="7"/>
      <c r="C58" s="40">
        <f t="shared" si="0"/>
        <v>46</v>
      </c>
      <c r="D58" s="40">
        <v>10</v>
      </c>
      <c r="E58" s="40">
        <v>28</v>
      </c>
      <c r="F58" s="40">
        <v>3</v>
      </c>
      <c r="G58" s="40">
        <v>5</v>
      </c>
      <c r="H58" s="3"/>
      <c r="I58" s="10"/>
    </row>
    <row r="59" spans="1:9" ht="15" customHeight="1">
      <c r="A59" s="14" t="s">
        <v>47</v>
      </c>
      <c r="B59" s="7"/>
      <c r="C59" s="40">
        <f t="shared" si="0"/>
        <v>18</v>
      </c>
      <c r="D59" s="40">
        <v>3</v>
      </c>
      <c r="E59" s="40">
        <v>5</v>
      </c>
      <c r="F59" s="40">
        <v>2</v>
      </c>
      <c r="G59" s="40">
        <v>8</v>
      </c>
      <c r="H59" s="3"/>
      <c r="I59" s="10"/>
    </row>
    <row r="60" spans="1:9" ht="15" customHeight="1">
      <c r="A60" s="14" t="s">
        <v>48</v>
      </c>
      <c r="B60" s="7"/>
      <c r="C60" s="40">
        <f t="shared" si="0"/>
        <v>35</v>
      </c>
      <c r="D60" s="40">
        <f>1+9</f>
        <v>10</v>
      </c>
      <c r="E60" s="40">
        <v>21</v>
      </c>
      <c r="F60" s="40">
        <v>2</v>
      </c>
      <c r="G60" s="40">
        <v>2</v>
      </c>
      <c r="H60" s="3"/>
      <c r="I60" s="10"/>
    </row>
    <row r="61" spans="1:9" ht="12.75" customHeight="1">
      <c r="A61" s="14"/>
      <c r="B61" s="7"/>
      <c r="C61" s="40"/>
      <c r="D61" s="40"/>
      <c r="E61" s="40"/>
      <c r="F61" s="40"/>
      <c r="G61" s="40"/>
      <c r="H61" s="3"/>
      <c r="I61" s="10"/>
    </row>
    <row r="62" spans="1:9" ht="15" customHeight="1">
      <c r="A62" s="14" t="s">
        <v>49</v>
      </c>
      <c r="B62" s="7"/>
      <c r="C62" s="40">
        <f t="shared" si="0"/>
        <v>25</v>
      </c>
      <c r="D62" s="40">
        <f>1+9</f>
        <v>10</v>
      </c>
      <c r="E62" s="40">
        <v>15</v>
      </c>
      <c r="F62" s="40">
        <v>0</v>
      </c>
      <c r="G62" s="40">
        <v>0</v>
      </c>
      <c r="H62" s="3"/>
      <c r="I62" s="10"/>
    </row>
    <row r="63" spans="1:9" ht="15" customHeight="1">
      <c r="A63" s="14" t="s">
        <v>50</v>
      </c>
      <c r="B63" s="7"/>
      <c r="C63" s="40">
        <f t="shared" si="0"/>
        <v>24</v>
      </c>
      <c r="D63" s="40">
        <v>5</v>
      </c>
      <c r="E63" s="40">
        <v>17</v>
      </c>
      <c r="F63" s="40">
        <v>0</v>
      </c>
      <c r="G63" s="40">
        <v>2</v>
      </c>
      <c r="H63" s="3"/>
      <c r="I63" s="10"/>
    </row>
    <row r="64" spans="1:9" ht="15" customHeight="1">
      <c r="A64" s="14" t="s">
        <v>51</v>
      </c>
      <c r="B64" s="7"/>
      <c r="C64" s="40">
        <f t="shared" si="0"/>
        <v>67</v>
      </c>
      <c r="D64" s="40">
        <v>10</v>
      </c>
      <c r="E64" s="40">
        <v>49</v>
      </c>
      <c r="F64" s="40">
        <v>1</v>
      </c>
      <c r="G64" s="40">
        <v>7</v>
      </c>
      <c r="H64" s="3"/>
      <c r="I64" s="10"/>
    </row>
    <row r="65" spans="1:9" ht="15" customHeight="1">
      <c r="A65" s="14" t="s">
        <v>52</v>
      </c>
      <c r="B65" s="7"/>
      <c r="C65" s="40">
        <f t="shared" si="0"/>
        <v>10</v>
      </c>
      <c r="D65" s="40">
        <v>1</v>
      </c>
      <c r="E65" s="40">
        <v>7</v>
      </c>
      <c r="F65" s="40">
        <v>0</v>
      </c>
      <c r="G65" s="40">
        <v>2</v>
      </c>
      <c r="H65" s="3"/>
      <c r="I65" s="10"/>
    </row>
    <row r="66" spans="1:9" ht="15" customHeight="1">
      <c r="A66" s="14" t="s">
        <v>53</v>
      </c>
      <c r="B66" s="7"/>
      <c r="C66" s="40">
        <f t="shared" si="0"/>
        <v>20</v>
      </c>
      <c r="D66" s="40">
        <v>1</v>
      </c>
      <c r="E66" s="40">
        <v>15</v>
      </c>
      <c r="F66" s="40">
        <v>1</v>
      </c>
      <c r="G66" s="40">
        <v>3</v>
      </c>
      <c r="H66" s="3"/>
      <c r="I66" s="10"/>
    </row>
    <row r="67" spans="1:9" ht="12.75" customHeight="1">
      <c r="A67" s="14"/>
      <c r="B67" s="7"/>
      <c r="C67" s="40"/>
      <c r="D67" s="40"/>
      <c r="E67" s="40"/>
      <c r="F67" s="40"/>
      <c r="G67" s="40"/>
      <c r="H67" s="3"/>
      <c r="I67" s="10"/>
    </row>
    <row r="68" spans="1:9" ht="15" customHeight="1">
      <c r="A68" s="14" t="s">
        <v>54</v>
      </c>
      <c r="B68" s="7"/>
      <c r="C68" s="40">
        <f t="shared" si="0"/>
        <v>8</v>
      </c>
      <c r="D68" s="40">
        <v>2</v>
      </c>
      <c r="E68" s="40">
        <v>4</v>
      </c>
      <c r="F68" s="40">
        <v>0</v>
      </c>
      <c r="G68" s="40">
        <v>2</v>
      </c>
      <c r="H68" s="3"/>
      <c r="I68" s="10"/>
    </row>
    <row r="69" spans="1:9" ht="15" customHeight="1">
      <c r="A69" s="14" t="s">
        <v>55</v>
      </c>
      <c r="B69" s="7"/>
      <c r="C69" s="40">
        <f t="shared" si="0"/>
        <v>32</v>
      </c>
      <c r="D69" s="40">
        <v>4</v>
      </c>
      <c r="E69" s="40">
        <v>21</v>
      </c>
      <c r="F69" s="40">
        <v>2</v>
      </c>
      <c r="G69" s="40">
        <v>5</v>
      </c>
      <c r="H69" s="3"/>
      <c r="I69" s="10"/>
    </row>
    <row r="70" spans="1:9" ht="15" customHeight="1">
      <c r="A70" s="14" t="s">
        <v>56</v>
      </c>
      <c r="B70" s="7"/>
      <c r="C70" s="40">
        <f t="shared" si="0"/>
        <v>18</v>
      </c>
      <c r="D70" s="40">
        <v>2</v>
      </c>
      <c r="E70" s="40">
        <v>10</v>
      </c>
      <c r="F70" s="40">
        <v>0</v>
      </c>
      <c r="G70" s="40">
        <v>6</v>
      </c>
      <c r="H70" s="3"/>
      <c r="I70" s="10"/>
    </row>
    <row r="71" spans="1:9" ht="15" customHeight="1">
      <c r="A71" s="14" t="s">
        <v>57</v>
      </c>
      <c r="B71" s="7"/>
      <c r="C71" s="40">
        <f t="shared" si="0"/>
        <v>32</v>
      </c>
      <c r="D71" s="40">
        <v>3</v>
      </c>
      <c r="E71" s="40">
        <v>19</v>
      </c>
      <c r="F71" s="40">
        <v>0</v>
      </c>
      <c r="G71" s="40">
        <v>10</v>
      </c>
      <c r="H71" s="3"/>
      <c r="I71" s="10"/>
    </row>
    <row r="72" spans="1:9" ht="15" customHeight="1">
      <c r="A72" s="14" t="s">
        <v>58</v>
      </c>
      <c r="B72" s="7"/>
      <c r="C72" s="40">
        <f t="shared" si="0"/>
        <v>18</v>
      </c>
      <c r="D72" s="40">
        <v>6</v>
      </c>
      <c r="E72" s="40">
        <v>5</v>
      </c>
      <c r="F72" s="40">
        <v>0</v>
      </c>
      <c r="G72" s="40">
        <v>7</v>
      </c>
      <c r="H72" s="3"/>
      <c r="I72" s="10"/>
    </row>
    <row r="73" spans="1:9" ht="3" customHeight="1">
      <c r="A73" s="15"/>
      <c r="B73" s="8"/>
      <c r="C73" s="9"/>
      <c r="D73" s="9"/>
      <c r="E73" s="9"/>
      <c r="F73" s="9"/>
      <c r="G73" s="9"/>
      <c r="H73" s="3"/>
      <c r="I73" s="10"/>
    </row>
    <row r="74" spans="1:9" ht="18" customHeight="1">
      <c r="A74" s="1" t="s">
        <v>59</v>
      </c>
      <c r="B74" s="1"/>
      <c r="C74" s="3"/>
      <c r="D74" s="3"/>
      <c r="E74" s="3"/>
      <c r="F74" s="3"/>
      <c r="G74" s="3"/>
      <c r="H74" s="3"/>
      <c r="I74" s="10"/>
    </row>
    <row r="76" spans="3:7" ht="13.5">
      <c r="C76" s="38"/>
      <c r="D76" s="38"/>
      <c r="E76" s="38"/>
      <c r="F76" s="38"/>
      <c r="G76" s="38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2007-03-02T01:27:37Z</cp:lastPrinted>
  <dcterms:created xsi:type="dcterms:W3CDTF">2002-03-27T15:00:00Z</dcterms:created>
  <dcterms:modified xsi:type="dcterms:W3CDTF">2007-03-19T06:59:51Z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-1051879916</vt:i4>
  </property>
  <property fmtid="{D5CDD505-2E9C-101B-9397-08002B2CF9AE}" pid="3" name="_EmailSubject">
    <vt:lpwstr>統計年鑑の原稿作成について</vt:lpwstr>
  </property>
  <property fmtid="{D5CDD505-2E9C-101B-9397-08002B2CF9AE}" pid="4" name="_AuthorEmail">
    <vt:lpwstr>SugaiR@mbox.pref.osaka.jp</vt:lpwstr>
  </property>
  <property fmtid="{D5CDD505-2E9C-101B-9397-08002B2CF9AE}" pid="5" name="_AuthorEmailDisplayName">
    <vt:lpwstr>菅井 龍</vt:lpwstr>
  </property>
  <property fmtid="{D5CDD505-2E9C-101B-9397-08002B2CF9AE}" pid="6" name="_PreviousAdHocReviewCycleID">
    <vt:i4>729543517</vt:i4>
  </property>
  <property fmtid="{D5CDD505-2E9C-101B-9397-08002B2CF9AE}" pid="7" name="_ReviewingToolsShownOnce">
    <vt:lpwstr/>
  </property>
</Properties>
</file>