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780" windowWidth="12495" windowHeight="5850" tabRatio="239" activeTab="0"/>
  </bookViews>
  <sheets>
    <sheet name="n-20-01" sheetId="1" r:id="rId1"/>
  </sheets>
  <definedNames/>
  <calcPr fullCalcOnLoad="1"/>
</workbook>
</file>

<file path=xl/sharedStrings.xml><?xml version="1.0" encoding="utf-8"?>
<sst xmlns="http://schemas.openxmlformats.org/spreadsheetml/2006/main" count="117" uniqueCount="56">
  <si>
    <t xml:space="preserve">        第 １ 表</t>
  </si>
  <si>
    <t xml:space="preserve">        ア）（　）内は分校で内数である。</t>
  </si>
  <si>
    <t xml:space="preserve">        イ）通信制課程併置校を含む。</t>
  </si>
  <si>
    <t xml:space="preserve"> </t>
  </si>
  <si>
    <t>在      学      者      数</t>
  </si>
  <si>
    <t>教     員     数</t>
  </si>
  <si>
    <t>教員(本務者)</t>
  </si>
  <si>
    <t>１人当たり</t>
  </si>
  <si>
    <t>男</t>
  </si>
  <si>
    <t>女</t>
  </si>
  <si>
    <t>（本務者）</t>
  </si>
  <si>
    <t>の在学者数</t>
  </si>
  <si>
    <t>校</t>
  </si>
  <si>
    <t>学級</t>
  </si>
  <si>
    <t>人</t>
  </si>
  <si>
    <t>小学校</t>
  </si>
  <si>
    <t>国　　　立</t>
  </si>
  <si>
    <t>公　　　立</t>
  </si>
  <si>
    <t>私　　　立</t>
  </si>
  <si>
    <t>中学校</t>
  </si>
  <si>
    <t>イ）</t>
  </si>
  <si>
    <t>高等学校(全日制･定時制)</t>
  </si>
  <si>
    <t>ウ）</t>
  </si>
  <si>
    <t>高等学校(通信制)</t>
  </si>
  <si>
    <t>府　　　立</t>
  </si>
  <si>
    <t>盲学校</t>
  </si>
  <si>
    <t>市　　　立</t>
  </si>
  <si>
    <t>聾学校</t>
  </si>
  <si>
    <t>養護学校</t>
  </si>
  <si>
    <t>幼稚園</t>
  </si>
  <si>
    <t>大学</t>
  </si>
  <si>
    <t>短期大学</t>
  </si>
  <si>
    <t>高等専門学校（府立）</t>
  </si>
  <si>
    <t>専修学校</t>
  </si>
  <si>
    <t>各種学校</t>
  </si>
  <si>
    <r>
      <t>職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員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数</t>
    </r>
  </si>
  <si>
    <r>
      <t xml:space="preserve">学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数</t>
    </r>
  </si>
  <si>
    <t>学　級　数</t>
  </si>
  <si>
    <r>
      <t>総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数</t>
    </r>
  </si>
  <si>
    <r>
      <t>本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務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者</t>
    </r>
  </si>
  <si>
    <r>
      <t>兼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務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者</t>
    </r>
  </si>
  <si>
    <t>学校種類、設置者別学校(園)数､学級数､在学者数及び教職員数</t>
  </si>
  <si>
    <t>区　　　　　分</t>
  </si>
  <si>
    <t>ア）</t>
  </si>
  <si>
    <t>府　　　立</t>
  </si>
  <si>
    <t>市　　　立</t>
  </si>
  <si>
    <t xml:space="preserve">        ウ）全日制・定時制課程併置校を含む。</t>
  </si>
  <si>
    <t>中等教育学校</t>
  </si>
  <si>
    <t>前期課程</t>
  </si>
  <si>
    <t>後期課程</t>
  </si>
  <si>
    <t>･･･</t>
  </si>
  <si>
    <t xml:space="preserve"> </t>
  </si>
  <si>
    <t xml:space="preserve"> </t>
  </si>
  <si>
    <t xml:space="preserve">         （平成１８年５月１日現在）</t>
  </si>
  <si>
    <t xml:space="preserve">  資  料    文部科学省生涯学習政策局調査企画課「学校基本調査速報」、大阪府総務部統計課「大阪の学校統計」</t>
  </si>
  <si>
    <t>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</si>
</sst>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;&quot;△&quot;#\ ##0.0;\-"/>
    <numFmt numFmtId="177" formatCode="#\ ##0;&quot;△&quot;#\ ##0;\-"/>
    <numFmt numFmtId="178" formatCode="#\ ###\ ##0;&quot;△&quot;#\ ###\ ##0;\-"/>
    <numFmt numFmtId="179" formatCode="\(###\);\(&quot;△&quot;###\);"/>
    <numFmt numFmtId="180" formatCode="#,###;[Red]&quot;△&quot;#,###;\-"/>
    <numFmt numFmtId="181" formatCode="\(#,###\);[Red]\(&quot;△&quot;#,###\);"/>
    <numFmt numFmtId="182" formatCode="#,##0.0;[Red]&quot;△&quot;#,##0.0;\-"/>
    <numFmt numFmtId="183" formatCode="#\ ##0"/>
    <numFmt numFmtId="184" formatCode="#\ ###;&quot;△&quot;#\ ###;\-"/>
    <numFmt numFmtId="185" formatCode="#\ ##0;;&quot;-&quot;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1" xfId="0" applyFont="1" applyBorder="1" applyAlignment="1" applyProtection="1" quotePrefix="1">
      <alignment horizontal="distributed"/>
      <protection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2" xfId="0" applyFont="1" applyBorder="1" applyAlignment="1" applyProtection="1" quotePrefix="1">
      <alignment horizontal="distributed" vertical="center"/>
      <protection/>
    </xf>
    <xf numFmtId="0" fontId="4" fillId="0" borderId="2" xfId="0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5" xfId="0" applyFont="1" applyBorder="1" applyAlignment="1" applyProtection="1">
      <alignment horizontal="distributed"/>
      <protection/>
    </xf>
    <xf numFmtId="0" fontId="0" fillId="0" borderId="5" xfId="0" applyFont="1" applyBorder="1" applyAlignment="1" applyProtection="1" quotePrefix="1">
      <alignment horizontal="distributed" vertical="center"/>
      <protection/>
    </xf>
    <xf numFmtId="0" fontId="0" fillId="0" borderId="2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6" xfId="0" applyFont="1" applyBorder="1" applyAlignment="1" applyProtection="1" quotePrefix="1">
      <alignment horizontal="center" vertical="center"/>
      <protection/>
    </xf>
    <xf numFmtId="0" fontId="0" fillId="0" borderId="6" xfId="0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>
      <alignment horizontal="distributed" vertical="top"/>
      <protection/>
    </xf>
    <xf numFmtId="0" fontId="0" fillId="0" borderId="5" xfId="0" applyFont="1" applyBorder="1" applyAlignment="1" applyProtection="1" quotePrefix="1">
      <alignment horizontal="distributed" vertical="top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right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 quotePrefix="1">
      <alignment horizontal="right" vertical="center"/>
      <protection/>
    </xf>
    <xf numFmtId="0" fontId="0" fillId="0" borderId="2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right" vertical="top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2" xfId="0" applyFont="1" applyBorder="1" applyAlignment="1" applyProtection="1" quotePrefix="1">
      <alignment horizontal="distributed" vertical="center"/>
      <protection/>
    </xf>
    <xf numFmtId="0" fontId="0" fillId="0" borderId="4" xfId="0" applyFont="1" applyBorder="1" applyAlignment="1" applyProtection="1">
      <alignment horizontal="justify"/>
      <protection/>
    </xf>
    <xf numFmtId="0" fontId="6" fillId="0" borderId="0" xfId="0" applyFont="1" applyAlignment="1" applyProtection="1" quotePrefix="1">
      <alignment horizontal="left"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 quotePrefix="1">
      <alignment horizontal="right" vertical="top"/>
      <protection/>
    </xf>
    <xf numFmtId="0" fontId="0" fillId="0" borderId="2" xfId="0" applyFont="1" applyFill="1" applyBorder="1" applyAlignment="1" applyProtection="1" quotePrefix="1">
      <alignment horizontal="right"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0" borderId="9" xfId="0" applyFont="1" applyBorder="1" applyAlignment="1" applyProtection="1">
      <alignment horizontal="right" vertical="center"/>
      <protection/>
    </xf>
    <xf numFmtId="178" fontId="13" fillId="0" borderId="9" xfId="0" applyNumberFormat="1" applyFont="1" applyBorder="1" applyAlignment="1" applyProtection="1">
      <alignment horizontal="right" vertical="center"/>
      <protection/>
    </xf>
    <xf numFmtId="177" fontId="13" fillId="0" borderId="9" xfId="0" applyNumberFormat="1" applyFont="1" applyBorder="1" applyAlignment="1" applyProtection="1">
      <alignment horizontal="right" vertical="center"/>
      <protection/>
    </xf>
    <xf numFmtId="176" fontId="13" fillId="0" borderId="9" xfId="0" applyNumberFormat="1" applyFont="1" applyBorder="1" applyAlignment="1" applyProtection="1">
      <alignment horizontal="right" vertical="center"/>
      <protection/>
    </xf>
    <xf numFmtId="0" fontId="4" fillId="0" borderId="2" xfId="0" applyFont="1" applyFill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7" fontId="4" fillId="0" borderId="0" xfId="17" applyNumberFormat="1" applyFont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77" fontId="0" fillId="0" borderId="0" xfId="17" applyNumberFormat="1" applyFont="1" applyAlignment="1" applyProtection="1">
      <alignment horizontal="right" vertical="center"/>
      <protection/>
    </xf>
    <xf numFmtId="177" fontId="13" fillId="0" borderId="0" xfId="17" applyNumberFormat="1" applyFont="1" applyAlignment="1" applyProtection="1">
      <alignment horizontal="right" vertical="center"/>
      <protection/>
    </xf>
    <xf numFmtId="177" fontId="0" fillId="0" borderId="0" xfId="17" applyNumberFormat="1" applyFont="1" applyAlignment="1" applyProtection="1">
      <alignment horizontal="right" vertical="center"/>
      <protection/>
    </xf>
    <xf numFmtId="177" fontId="0" fillId="0" borderId="0" xfId="0" applyNumberFormat="1" applyFont="1" applyAlignment="1" applyProtection="1">
      <alignment horizontal="right" vertical="center"/>
      <protection/>
    </xf>
    <xf numFmtId="177" fontId="0" fillId="0" borderId="0" xfId="0" applyNumberFormat="1" applyFont="1" applyBorder="1" applyAlignment="1" applyProtection="1" quotePrefix="1">
      <alignment horizontal="right" vertical="center"/>
      <protection/>
    </xf>
    <xf numFmtId="177" fontId="0" fillId="0" borderId="0" xfId="17" applyNumberFormat="1" applyFont="1" applyAlignment="1" applyProtection="1" quotePrefix="1">
      <alignment horizontal="right" vertical="center"/>
      <protection/>
    </xf>
    <xf numFmtId="177" fontId="0" fillId="0" borderId="0" xfId="0" applyNumberFormat="1" applyFont="1" applyBorder="1" applyAlignment="1" applyProtection="1">
      <alignment horizontal="right" vertical="center"/>
      <protection/>
    </xf>
    <xf numFmtId="177" fontId="0" fillId="0" borderId="0" xfId="17" applyNumberFormat="1" applyFont="1" applyAlignment="1" applyProtection="1" quotePrefix="1">
      <alignment horizontal="right" vertical="center"/>
      <protection/>
    </xf>
    <xf numFmtId="177" fontId="0" fillId="0" borderId="0" xfId="17" applyNumberFormat="1" applyFont="1" applyAlignment="1" applyProtection="1">
      <alignment horizontal="right" vertical="center"/>
      <protection/>
    </xf>
    <xf numFmtId="177" fontId="0" fillId="0" borderId="0" xfId="0" applyNumberFormat="1" applyFont="1" applyAlignment="1" applyProtection="1">
      <alignment horizontal="right" vertical="center"/>
      <protection/>
    </xf>
    <xf numFmtId="177" fontId="4" fillId="0" borderId="0" xfId="17" applyNumberFormat="1" applyFont="1" applyAlignment="1" applyProtection="1" quotePrefix="1">
      <alignment horizontal="right" vertical="center"/>
      <protection/>
    </xf>
    <xf numFmtId="177" fontId="0" fillId="0" borderId="0" xfId="0" applyNumberFormat="1" applyFont="1" applyAlignment="1" applyProtection="1">
      <alignment horizontal="right" vertical="center"/>
      <protection/>
    </xf>
    <xf numFmtId="177" fontId="0" fillId="0" borderId="0" xfId="0" applyNumberFormat="1" applyFont="1" applyAlignment="1" applyProtection="1" quotePrefix="1">
      <alignment horizontal="right" vertical="center"/>
      <protection/>
    </xf>
    <xf numFmtId="177" fontId="4" fillId="0" borderId="0" xfId="0" applyNumberFormat="1" applyFont="1" applyAlignment="1" applyProtection="1">
      <alignment vertical="center"/>
      <protection/>
    </xf>
    <xf numFmtId="177" fontId="0" fillId="0" borderId="0" xfId="17" applyNumberFormat="1" applyFont="1" applyFill="1" applyAlignment="1" applyProtection="1" quotePrefix="1">
      <alignment horizontal="right" vertical="center"/>
      <protection/>
    </xf>
    <xf numFmtId="177" fontId="12" fillId="0" borderId="0" xfId="17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17" applyNumberFormat="1" applyFont="1" applyFill="1" applyAlignment="1" applyProtection="1">
      <alignment horizontal="right" vertical="center"/>
      <protection/>
    </xf>
    <xf numFmtId="177" fontId="0" fillId="0" borderId="0" xfId="17" applyNumberFormat="1" applyFont="1" applyFill="1" applyAlignment="1" applyProtection="1" quotePrefix="1">
      <alignment horizontal="right" vertical="center"/>
      <protection/>
    </xf>
    <xf numFmtId="177" fontId="0" fillId="0" borderId="0" xfId="0" applyNumberFormat="1" applyFont="1" applyAlignment="1" applyProtection="1">
      <alignment vertical="center"/>
      <protection/>
    </xf>
    <xf numFmtId="177" fontId="0" fillId="0" borderId="0" xfId="17" applyNumberFormat="1" applyFont="1" applyAlignment="1" applyProtection="1">
      <alignment vertical="center"/>
      <protection/>
    </xf>
    <xf numFmtId="177" fontId="0" fillId="0" borderId="11" xfId="17" applyNumberFormat="1" applyFont="1" applyBorder="1" applyAlignment="1" applyProtection="1" quotePrefix="1">
      <alignment horizontal="right" vertical="center"/>
      <protection/>
    </xf>
    <xf numFmtId="177" fontId="0" fillId="0" borderId="11" xfId="0" applyNumberFormat="1" applyFont="1" applyBorder="1" applyAlignment="1" applyProtection="1">
      <alignment horizontal="right" vertical="center"/>
      <protection/>
    </xf>
    <xf numFmtId="177" fontId="0" fillId="0" borderId="11" xfId="17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17" applyNumberFormat="1" applyFont="1" applyFill="1" applyAlignment="1" applyProtection="1" quotePrefix="1">
      <alignment horizontal="right" vertical="center"/>
      <protection/>
    </xf>
    <xf numFmtId="177" fontId="0" fillId="0" borderId="0" xfId="17" applyNumberFormat="1" applyFont="1" applyFill="1" applyAlignment="1" applyProtection="1">
      <alignment horizontal="right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2" xfId="0" applyBorder="1" applyAlignment="1">
      <alignment horizontal="distributed" vertical="center"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10" xfId="0" applyFont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22.69921875" style="14" customWidth="1"/>
    <col min="2" max="2" width="5.59765625" style="14" customWidth="1"/>
    <col min="3" max="3" width="7.69921875" style="14" customWidth="1"/>
    <col min="4" max="4" width="11.69921875" style="14" customWidth="1"/>
    <col min="5" max="5" width="12.3984375" style="14" customWidth="1"/>
    <col min="6" max="7" width="11.8984375" style="14" customWidth="1"/>
    <col min="8" max="8" width="11.59765625" style="14" customWidth="1"/>
    <col min="9" max="9" width="11" style="14" customWidth="1"/>
    <col min="10" max="10" width="11.59765625" style="14" customWidth="1"/>
    <col min="11" max="11" width="13.5" style="14" customWidth="1"/>
    <col min="12" max="16384" width="9" style="14" customWidth="1"/>
  </cols>
  <sheetData>
    <row r="1" spans="1:11" s="8" customFormat="1" ht="21.75" customHeight="1">
      <c r="A1" s="1" t="s">
        <v>0</v>
      </c>
      <c r="B1" s="2" t="s">
        <v>41</v>
      </c>
      <c r="C1" s="2"/>
      <c r="D1" s="2"/>
      <c r="E1" s="2"/>
      <c r="F1" s="2"/>
      <c r="G1" s="2"/>
      <c r="H1" s="2"/>
      <c r="I1" s="2"/>
      <c r="J1" s="2"/>
      <c r="K1" s="2"/>
    </row>
    <row r="2" s="8" customFormat="1" ht="24" customHeight="1">
      <c r="A2" s="9"/>
    </row>
    <row r="3" spans="1:3" s="33" customFormat="1" ht="12" customHeight="1">
      <c r="A3" s="32" t="s">
        <v>1</v>
      </c>
      <c r="C3" s="32"/>
    </row>
    <row r="4" spans="1:3" s="33" customFormat="1" ht="12" customHeight="1">
      <c r="A4" s="32" t="s">
        <v>2</v>
      </c>
      <c r="C4" s="32"/>
    </row>
    <row r="5" spans="1:11" s="33" customFormat="1" ht="15" customHeight="1" thickBot="1">
      <c r="A5" s="32" t="s">
        <v>46</v>
      </c>
      <c r="C5" s="32"/>
      <c r="J5" s="32"/>
      <c r="K5" s="34" t="s">
        <v>53</v>
      </c>
    </row>
    <row r="6" spans="1:11" ht="22.5" customHeight="1">
      <c r="A6" s="11"/>
      <c r="B6" s="31" t="s">
        <v>43</v>
      </c>
      <c r="C6" s="12"/>
      <c r="D6" s="13" t="s">
        <v>3</v>
      </c>
      <c r="E6" s="76" t="s">
        <v>4</v>
      </c>
      <c r="F6" s="77"/>
      <c r="G6" s="78"/>
      <c r="H6" s="76" t="s">
        <v>5</v>
      </c>
      <c r="I6" s="78"/>
      <c r="J6" s="82" t="s">
        <v>35</v>
      </c>
      <c r="K6" s="3" t="s">
        <v>6</v>
      </c>
    </row>
    <row r="7" spans="1:11" ht="22.5" customHeight="1">
      <c r="A7" s="30" t="s">
        <v>42</v>
      </c>
      <c r="B7" s="74" t="s">
        <v>36</v>
      </c>
      <c r="C7" s="75"/>
      <c r="D7" s="16" t="s">
        <v>37</v>
      </c>
      <c r="E7" s="79"/>
      <c r="F7" s="80"/>
      <c r="G7" s="81"/>
      <c r="H7" s="79"/>
      <c r="I7" s="81"/>
      <c r="J7" s="83"/>
      <c r="K7" s="16" t="s">
        <v>7</v>
      </c>
    </row>
    <row r="8" spans="1:11" ht="24" customHeight="1">
      <c r="A8" s="17"/>
      <c r="B8" s="18"/>
      <c r="C8" s="18"/>
      <c r="D8" s="15" t="s">
        <v>3</v>
      </c>
      <c r="E8" s="19" t="s">
        <v>38</v>
      </c>
      <c r="F8" s="20" t="s">
        <v>8</v>
      </c>
      <c r="G8" s="20" t="s">
        <v>9</v>
      </c>
      <c r="H8" s="19" t="s">
        <v>39</v>
      </c>
      <c r="I8" s="19" t="s">
        <v>40</v>
      </c>
      <c r="J8" s="21" t="s">
        <v>10</v>
      </c>
      <c r="K8" s="22" t="s">
        <v>11</v>
      </c>
    </row>
    <row r="9" spans="1:11" s="8" customFormat="1" ht="12" customHeight="1">
      <c r="A9" s="23"/>
      <c r="B9" s="38"/>
      <c r="C9" s="38" t="s">
        <v>12</v>
      </c>
      <c r="D9" s="38" t="s">
        <v>13</v>
      </c>
      <c r="E9" s="39" t="s">
        <v>14</v>
      </c>
      <c r="F9" s="40"/>
      <c r="G9" s="40"/>
      <c r="H9" s="40"/>
      <c r="I9" s="40"/>
      <c r="J9" s="40"/>
      <c r="K9" s="41"/>
    </row>
    <row r="10" spans="1:11" s="5" customFormat="1" ht="15.75" customHeight="1">
      <c r="A10" s="4" t="s">
        <v>15</v>
      </c>
      <c r="B10" s="45"/>
      <c r="C10" s="45">
        <f aca="true" t="shared" si="0" ref="C10:J10">SUM(C11:C13)</f>
        <v>1048</v>
      </c>
      <c r="D10" s="45">
        <f t="shared" si="0"/>
        <v>17943</v>
      </c>
      <c r="E10" s="45">
        <f t="shared" si="0"/>
        <v>502991</v>
      </c>
      <c r="F10" s="45">
        <f t="shared" si="0"/>
        <v>257343</v>
      </c>
      <c r="G10" s="45">
        <f t="shared" si="0"/>
        <v>245648</v>
      </c>
      <c r="H10" s="45">
        <f t="shared" si="0"/>
        <v>25660</v>
      </c>
      <c r="I10" s="45">
        <f t="shared" si="0"/>
        <v>2714</v>
      </c>
      <c r="J10" s="45">
        <f t="shared" si="0"/>
        <v>5570</v>
      </c>
      <c r="K10" s="46">
        <f>E10/H10</f>
        <v>19.602143413873733</v>
      </c>
    </row>
    <row r="11" spans="1:12" s="8" customFormat="1" ht="15.75" customHeight="1">
      <c r="A11" s="24" t="s">
        <v>16</v>
      </c>
      <c r="B11" s="47">
        <v>0</v>
      </c>
      <c r="C11" s="48">
        <v>3</v>
      </c>
      <c r="D11" s="49">
        <v>54</v>
      </c>
      <c r="E11" s="49">
        <f>SUM(F11:G11)</f>
        <v>2129</v>
      </c>
      <c r="F11" s="49">
        <v>1061</v>
      </c>
      <c r="G11" s="49">
        <v>1068</v>
      </c>
      <c r="H11" s="49">
        <v>72</v>
      </c>
      <c r="I11" s="49">
        <v>18</v>
      </c>
      <c r="J11" s="49">
        <v>8</v>
      </c>
      <c r="K11" s="50">
        <f aca="true" t="shared" si="1" ref="K11:K30">E11/H11</f>
        <v>29.569444444444443</v>
      </c>
      <c r="L11" s="5"/>
    </row>
    <row r="12" spans="1:12" s="8" customFormat="1" ht="15.75" customHeight="1">
      <c r="A12" s="24" t="s">
        <v>17</v>
      </c>
      <c r="B12" s="47"/>
      <c r="C12" s="48">
        <v>1029</v>
      </c>
      <c r="D12" s="49">
        <v>17658</v>
      </c>
      <c r="E12" s="49">
        <f>SUM(F12:G12)</f>
        <v>493025</v>
      </c>
      <c r="F12" s="49">
        <v>252778</v>
      </c>
      <c r="G12" s="49">
        <v>240247</v>
      </c>
      <c r="H12" s="49">
        <v>25226</v>
      </c>
      <c r="I12" s="49">
        <v>2604</v>
      </c>
      <c r="J12" s="49">
        <v>5489</v>
      </c>
      <c r="K12" s="50">
        <f t="shared" si="1"/>
        <v>19.544319353048444</v>
      </c>
      <c r="L12" s="5"/>
    </row>
    <row r="13" spans="1:12" s="8" customFormat="1" ht="15.75" customHeight="1">
      <c r="A13" s="24" t="s">
        <v>18</v>
      </c>
      <c r="B13" s="47">
        <v>0</v>
      </c>
      <c r="C13" s="48">
        <v>16</v>
      </c>
      <c r="D13" s="49">
        <v>231</v>
      </c>
      <c r="E13" s="49">
        <f>SUM(F13:G13)</f>
        <v>7837</v>
      </c>
      <c r="F13" s="49">
        <v>3504</v>
      </c>
      <c r="G13" s="49">
        <v>4333</v>
      </c>
      <c r="H13" s="49">
        <v>362</v>
      </c>
      <c r="I13" s="49">
        <v>92</v>
      </c>
      <c r="J13" s="49">
        <v>73</v>
      </c>
      <c r="K13" s="50">
        <f t="shared" si="1"/>
        <v>21.64917127071823</v>
      </c>
      <c r="L13" s="5"/>
    </row>
    <row r="14" spans="1:12" s="8" customFormat="1" ht="9.75" customHeight="1">
      <c r="A14" s="25"/>
      <c r="B14" s="51"/>
      <c r="C14" s="52"/>
      <c r="D14" s="47"/>
      <c r="E14" s="45"/>
      <c r="F14" s="52"/>
      <c r="G14" s="47"/>
      <c r="H14" s="52"/>
      <c r="I14" s="47"/>
      <c r="J14" s="52"/>
      <c r="K14" s="46"/>
      <c r="L14" s="5"/>
    </row>
    <row r="15" spans="1:11" s="5" customFormat="1" ht="15.75" customHeight="1">
      <c r="A15" s="4" t="s">
        <v>19</v>
      </c>
      <c r="B15" s="45"/>
      <c r="C15" s="45">
        <f aca="true" t="shared" si="2" ref="C15:J15">SUM(C16:C18)</f>
        <v>527</v>
      </c>
      <c r="D15" s="45">
        <f t="shared" si="2"/>
        <v>7458</v>
      </c>
      <c r="E15" s="45">
        <f t="shared" si="2"/>
        <v>239492</v>
      </c>
      <c r="F15" s="45">
        <f t="shared" si="2"/>
        <v>122657</v>
      </c>
      <c r="G15" s="45">
        <f t="shared" si="2"/>
        <v>116835</v>
      </c>
      <c r="H15" s="45">
        <f t="shared" si="2"/>
        <v>15094</v>
      </c>
      <c r="I15" s="45">
        <f t="shared" si="2"/>
        <v>2104</v>
      </c>
      <c r="J15" s="45">
        <f t="shared" si="2"/>
        <v>2015</v>
      </c>
      <c r="K15" s="46">
        <f t="shared" si="1"/>
        <v>15.866702000795017</v>
      </c>
    </row>
    <row r="16" spans="1:12" s="8" customFormat="1" ht="15.75" customHeight="1">
      <c r="A16" s="24" t="s">
        <v>16</v>
      </c>
      <c r="B16" s="53"/>
      <c r="C16" s="54">
        <v>3</v>
      </c>
      <c r="D16" s="54">
        <v>33</v>
      </c>
      <c r="E16" s="55">
        <f>SUM(F16:G16)</f>
        <v>1314</v>
      </c>
      <c r="F16" s="55">
        <v>641</v>
      </c>
      <c r="G16" s="55">
        <v>673</v>
      </c>
      <c r="H16" s="54">
        <v>61</v>
      </c>
      <c r="I16" s="55">
        <v>55</v>
      </c>
      <c r="J16" s="55">
        <v>3</v>
      </c>
      <c r="K16" s="56">
        <f t="shared" si="1"/>
        <v>21.540983606557376</v>
      </c>
      <c r="L16" s="5"/>
    </row>
    <row r="17" spans="1:12" s="8" customFormat="1" ht="15.75" customHeight="1">
      <c r="A17" s="24" t="s">
        <v>17</v>
      </c>
      <c r="B17" s="53"/>
      <c r="C17" s="54">
        <v>463</v>
      </c>
      <c r="D17" s="54">
        <v>6784</v>
      </c>
      <c r="E17" s="55">
        <f>SUM(F17:G17)</f>
        <v>215337</v>
      </c>
      <c r="F17" s="55">
        <v>110513</v>
      </c>
      <c r="G17" s="55">
        <v>104824</v>
      </c>
      <c r="H17" s="54">
        <v>13738</v>
      </c>
      <c r="I17" s="55">
        <v>1086</v>
      </c>
      <c r="J17" s="55">
        <v>1835</v>
      </c>
      <c r="K17" s="56">
        <f t="shared" si="1"/>
        <v>15.674552336584656</v>
      </c>
      <c r="L17" s="5"/>
    </row>
    <row r="18" spans="1:12" s="8" customFormat="1" ht="15.75" customHeight="1">
      <c r="A18" s="24" t="s">
        <v>18</v>
      </c>
      <c r="B18" s="52">
        <v>0</v>
      </c>
      <c r="C18" s="54">
        <v>61</v>
      </c>
      <c r="D18" s="54">
        <v>641</v>
      </c>
      <c r="E18" s="55">
        <f>SUM(F18:G18)</f>
        <v>22841</v>
      </c>
      <c r="F18" s="55">
        <v>11503</v>
      </c>
      <c r="G18" s="55">
        <v>11338</v>
      </c>
      <c r="H18" s="54">
        <v>1295</v>
      </c>
      <c r="I18" s="55">
        <v>963</v>
      </c>
      <c r="J18" s="55">
        <v>177</v>
      </c>
      <c r="K18" s="56">
        <f t="shared" si="1"/>
        <v>17.63783783783784</v>
      </c>
      <c r="L18" s="5"/>
    </row>
    <row r="19" spans="1:11" s="5" customFormat="1" ht="15" customHeight="1">
      <c r="A19" s="25" t="s">
        <v>20</v>
      </c>
      <c r="B19" s="57"/>
      <c r="C19" s="46"/>
      <c r="D19" s="46"/>
      <c r="E19" s="45"/>
      <c r="F19" s="52"/>
      <c r="G19" s="46"/>
      <c r="H19" s="46"/>
      <c r="I19" s="47"/>
      <c r="J19" s="46"/>
      <c r="K19" s="46"/>
    </row>
    <row r="20" spans="1:11" s="5" customFormat="1" ht="15.75" customHeight="1">
      <c r="A20" s="6" t="s">
        <v>21</v>
      </c>
      <c r="B20" s="45"/>
      <c r="C20" s="45">
        <f aca="true" t="shared" si="3" ref="C20:J20">SUM(C21:C24)</f>
        <v>284</v>
      </c>
      <c r="D20" s="46" t="s">
        <v>55</v>
      </c>
      <c r="E20" s="45">
        <f t="shared" si="3"/>
        <v>222916</v>
      </c>
      <c r="F20" s="45">
        <f t="shared" si="3"/>
        <v>113617</v>
      </c>
      <c r="G20" s="45">
        <f t="shared" si="3"/>
        <v>109299</v>
      </c>
      <c r="H20" s="45">
        <f t="shared" si="3"/>
        <v>15014</v>
      </c>
      <c r="I20" s="45">
        <f t="shared" si="3"/>
        <v>5690</v>
      </c>
      <c r="J20" s="45">
        <f t="shared" si="3"/>
        <v>2714</v>
      </c>
      <c r="K20" s="46">
        <f t="shared" si="1"/>
        <v>14.847209271346744</v>
      </c>
    </row>
    <row r="21" spans="1:12" s="8" customFormat="1" ht="15.75" customHeight="1">
      <c r="A21" s="26" t="s">
        <v>16</v>
      </c>
      <c r="B21" s="52"/>
      <c r="C21" s="56">
        <v>1</v>
      </c>
      <c r="D21" s="56" t="s">
        <v>55</v>
      </c>
      <c r="E21" s="55">
        <f>SUM(F21:G21)</f>
        <v>1354</v>
      </c>
      <c r="F21" s="55">
        <v>620</v>
      </c>
      <c r="G21" s="55">
        <v>734</v>
      </c>
      <c r="H21" s="59">
        <v>77</v>
      </c>
      <c r="I21" s="55">
        <v>58</v>
      </c>
      <c r="J21" s="56">
        <v>4</v>
      </c>
      <c r="K21" s="56">
        <f t="shared" si="1"/>
        <v>17.584415584415584</v>
      </c>
      <c r="L21" s="5"/>
    </row>
    <row r="22" spans="1:12" s="8" customFormat="1" ht="15.75" customHeight="1">
      <c r="A22" s="26" t="s">
        <v>44</v>
      </c>
      <c r="B22" s="47"/>
      <c r="C22" s="56">
        <v>160</v>
      </c>
      <c r="D22" s="56" t="s">
        <v>55</v>
      </c>
      <c r="E22" s="55">
        <f>SUM(F22:G22)</f>
        <v>119634</v>
      </c>
      <c r="F22" s="55">
        <v>59211</v>
      </c>
      <c r="G22" s="55">
        <v>60423</v>
      </c>
      <c r="H22" s="55">
        <v>8636</v>
      </c>
      <c r="I22" s="55">
        <v>2654</v>
      </c>
      <c r="J22" s="55">
        <v>1467</v>
      </c>
      <c r="K22" s="56">
        <f t="shared" si="1"/>
        <v>13.852941176470589</v>
      </c>
      <c r="L22" s="5"/>
    </row>
    <row r="23" spans="1:12" s="8" customFormat="1" ht="15.75" customHeight="1">
      <c r="A23" s="26" t="s">
        <v>45</v>
      </c>
      <c r="B23" s="52"/>
      <c r="C23" s="56">
        <v>29</v>
      </c>
      <c r="D23" s="56" t="s">
        <v>55</v>
      </c>
      <c r="E23" s="55">
        <f>SUM(F23:G23)</f>
        <v>19360</v>
      </c>
      <c r="F23" s="55">
        <v>8442</v>
      </c>
      <c r="G23" s="55">
        <v>10918</v>
      </c>
      <c r="H23" s="55">
        <v>1691</v>
      </c>
      <c r="I23" s="55">
        <v>395</v>
      </c>
      <c r="J23" s="55">
        <v>352</v>
      </c>
      <c r="K23" s="56">
        <f t="shared" si="1"/>
        <v>11.448846836191603</v>
      </c>
      <c r="L23" s="5"/>
    </row>
    <row r="24" spans="1:12" s="8" customFormat="1" ht="15.75" customHeight="1">
      <c r="A24" s="26" t="s">
        <v>18</v>
      </c>
      <c r="B24" s="52"/>
      <c r="C24" s="56">
        <v>94</v>
      </c>
      <c r="D24" s="56" t="s">
        <v>55</v>
      </c>
      <c r="E24" s="55">
        <f>SUM(F24:G24)</f>
        <v>82568</v>
      </c>
      <c r="F24" s="55">
        <v>45344</v>
      </c>
      <c r="G24" s="55">
        <v>37224</v>
      </c>
      <c r="H24" s="55">
        <v>4610</v>
      </c>
      <c r="I24" s="55">
        <v>2583</v>
      </c>
      <c r="J24" s="55">
        <v>891</v>
      </c>
      <c r="K24" s="56">
        <f t="shared" si="1"/>
        <v>17.910629067245118</v>
      </c>
      <c r="L24" s="5"/>
    </row>
    <row r="25" spans="1:11" s="5" customFormat="1" ht="15" customHeight="1">
      <c r="A25" s="25" t="s">
        <v>22</v>
      </c>
      <c r="B25" s="57"/>
      <c r="C25" s="46"/>
      <c r="D25" s="46"/>
      <c r="E25" s="45"/>
      <c r="F25" s="60"/>
      <c r="G25" s="60"/>
      <c r="H25" s="60"/>
      <c r="I25" s="60"/>
      <c r="J25" s="47"/>
      <c r="K25" s="46"/>
    </row>
    <row r="26" spans="1:11" s="5" customFormat="1" ht="15.75" customHeight="1">
      <c r="A26" s="7" t="s">
        <v>23</v>
      </c>
      <c r="B26" s="57"/>
      <c r="C26" s="45">
        <f aca="true" t="shared" si="4" ref="C26:J26">SUM(C27:C28)</f>
        <v>8</v>
      </c>
      <c r="D26" s="46" t="s">
        <v>55</v>
      </c>
      <c r="E26" s="45">
        <f t="shared" si="4"/>
        <v>21918</v>
      </c>
      <c r="F26" s="45">
        <f t="shared" si="4"/>
        <v>11754</v>
      </c>
      <c r="G26" s="45">
        <f t="shared" si="4"/>
        <v>10164</v>
      </c>
      <c r="H26" s="45">
        <f t="shared" si="4"/>
        <v>256</v>
      </c>
      <c r="I26" s="45">
        <f t="shared" si="4"/>
        <v>1469</v>
      </c>
      <c r="J26" s="45">
        <f t="shared" si="4"/>
        <v>89</v>
      </c>
      <c r="K26" s="46">
        <f t="shared" si="1"/>
        <v>85.6171875</v>
      </c>
    </row>
    <row r="27" spans="1:12" s="8" customFormat="1" ht="15.75" customHeight="1">
      <c r="A27" s="26" t="s">
        <v>24</v>
      </c>
      <c r="B27" s="52"/>
      <c r="C27" s="56">
        <v>1</v>
      </c>
      <c r="D27" s="56" t="s">
        <v>55</v>
      </c>
      <c r="E27" s="55">
        <f>SUM(F27:G27)</f>
        <v>4906</v>
      </c>
      <c r="F27" s="55">
        <v>2683</v>
      </c>
      <c r="G27" s="55">
        <v>2223</v>
      </c>
      <c r="H27" s="54">
        <v>57</v>
      </c>
      <c r="I27" s="55">
        <v>498</v>
      </c>
      <c r="J27" s="56">
        <v>14</v>
      </c>
      <c r="K27" s="56">
        <f t="shared" si="1"/>
        <v>86.0701754385965</v>
      </c>
      <c r="L27" s="5"/>
    </row>
    <row r="28" spans="1:12" s="8" customFormat="1" ht="15.75" customHeight="1">
      <c r="A28" s="26" t="s">
        <v>18</v>
      </c>
      <c r="B28" s="52"/>
      <c r="C28" s="56">
        <v>7</v>
      </c>
      <c r="D28" s="56" t="s">
        <v>55</v>
      </c>
      <c r="E28" s="55">
        <f>SUM(F28:G28)</f>
        <v>17012</v>
      </c>
      <c r="F28" s="55">
        <v>9071</v>
      </c>
      <c r="G28" s="55">
        <v>7941</v>
      </c>
      <c r="H28" s="54">
        <v>199</v>
      </c>
      <c r="I28" s="55">
        <v>971</v>
      </c>
      <c r="J28" s="56">
        <v>75</v>
      </c>
      <c r="K28" s="56">
        <f t="shared" si="1"/>
        <v>85.48743718592965</v>
      </c>
      <c r="L28" s="5"/>
    </row>
    <row r="29" spans="1:12" s="8" customFormat="1" ht="9.75" customHeight="1">
      <c r="A29" s="26"/>
      <c r="B29" s="52"/>
      <c r="C29" s="58"/>
      <c r="D29" s="58"/>
      <c r="E29" s="45"/>
      <c r="F29" s="47"/>
      <c r="G29" s="47"/>
      <c r="H29" s="52"/>
      <c r="I29" s="47"/>
      <c r="J29" s="58"/>
      <c r="K29" s="46"/>
      <c r="L29" s="5"/>
    </row>
    <row r="30" spans="1:12" s="37" customFormat="1" ht="15.75" customHeight="1">
      <c r="A30" s="42" t="s">
        <v>47</v>
      </c>
      <c r="B30" s="61"/>
      <c r="C30" s="45">
        <f>C31</f>
        <v>1</v>
      </c>
      <c r="D30" s="45">
        <f>SUM(D31:D32)</f>
        <v>13</v>
      </c>
      <c r="E30" s="45">
        <f>SUM(E31:E32)</f>
        <v>890</v>
      </c>
      <c r="F30" s="45">
        <f>SUM(F31:F32)</f>
        <v>553</v>
      </c>
      <c r="G30" s="45">
        <f>SUM(G31:G32)</f>
        <v>337</v>
      </c>
      <c r="H30" s="45">
        <f>H31</f>
        <v>49</v>
      </c>
      <c r="I30" s="45">
        <f>I31</f>
        <v>17</v>
      </c>
      <c r="J30" s="45">
        <f>J31</f>
        <v>5</v>
      </c>
      <c r="K30" s="46">
        <f t="shared" si="1"/>
        <v>18.163265306122447</v>
      </c>
      <c r="L30" s="5"/>
    </row>
    <row r="31" spans="1:12" s="37" customFormat="1" ht="15.75" customHeight="1">
      <c r="A31" s="35" t="s">
        <v>18</v>
      </c>
      <c r="B31" s="62" t="s">
        <v>48</v>
      </c>
      <c r="C31" s="71">
        <v>1</v>
      </c>
      <c r="D31" s="63">
        <v>13</v>
      </c>
      <c r="E31" s="55">
        <f>SUM(F31:G31)</f>
        <v>510</v>
      </c>
      <c r="F31" s="64">
        <v>310</v>
      </c>
      <c r="G31" s="64">
        <v>200</v>
      </c>
      <c r="H31" s="72">
        <v>49</v>
      </c>
      <c r="I31" s="73">
        <v>17</v>
      </c>
      <c r="J31" s="71">
        <v>5</v>
      </c>
      <c r="K31" s="71">
        <f>(E31+E32)/H31</f>
        <v>18.163265306122447</v>
      </c>
      <c r="L31" s="5"/>
    </row>
    <row r="32" spans="1:12" s="37" customFormat="1" ht="13.5" customHeight="1">
      <c r="A32" s="36"/>
      <c r="B32" s="62" t="s">
        <v>49</v>
      </c>
      <c r="C32" s="71"/>
      <c r="D32" s="56" t="s">
        <v>55</v>
      </c>
      <c r="E32" s="55">
        <f>SUM(F32:G32)</f>
        <v>380</v>
      </c>
      <c r="F32" s="63">
        <v>243</v>
      </c>
      <c r="G32" s="63">
        <v>137</v>
      </c>
      <c r="H32" s="72"/>
      <c r="I32" s="73"/>
      <c r="J32" s="71"/>
      <c r="K32" s="71"/>
      <c r="L32" s="5"/>
    </row>
    <row r="33" spans="1:12" s="37" customFormat="1" ht="9.75" customHeight="1">
      <c r="A33" s="36"/>
      <c r="B33" s="62"/>
      <c r="C33" s="63"/>
      <c r="D33" s="63"/>
      <c r="E33" s="55"/>
      <c r="F33" s="63"/>
      <c r="G33" s="63"/>
      <c r="H33" s="65"/>
      <c r="I33" s="64"/>
      <c r="J33" s="63"/>
      <c r="K33" s="63"/>
      <c r="L33" s="5"/>
    </row>
    <row r="34" spans="1:11" s="5" customFormat="1" ht="15.75" customHeight="1">
      <c r="A34" s="4" t="s">
        <v>25</v>
      </c>
      <c r="B34" s="57"/>
      <c r="C34" s="45">
        <f aca="true" t="shared" si="5" ref="C34:J34">SUM(C35:C36)</f>
        <v>2</v>
      </c>
      <c r="D34" s="45">
        <f t="shared" si="5"/>
        <v>79</v>
      </c>
      <c r="E34" s="45">
        <f t="shared" si="5"/>
        <v>293</v>
      </c>
      <c r="F34" s="45">
        <f t="shared" si="5"/>
        <v>186</v>
      </c>
      <c r="G34" s="45">
        <f t="shared" si="5"/>
        <v>107</v>
      </c>
      <c r="H34" s="45">
        <f t="shared" si="5"/>
        <v>193</v>
      </c>
      <c r="I34" s="45">
        <f t="shared" si="5"/>
        <v>28</v>
      </c>
      <c r="J34" s="45">
        <f t="shared" si="5"/>
        <v>92</v>
      </c>
      <c r="K34" s="46">
        <f aca="true" t="shared" si="6" ref="K34:K50">E34/H34</f>
        <v>1.5181347150259068</v>
      </c>
    </row>
    <row r="35" spans="1:12" s="8" customFormat="1" ht="15.75" customHeight="1">
      <c r="A35" s="26" t="s">
        <v>24</v>
      </c>
      <c r="B35" s="52"/>
      <c r="C35" s="56">
        <v>1</v>
      </c>
      <c r="D35" s="55">
        <v>40</v>
      </c>
      <c r="E35" s="55">
        <f>SUM(F35:G35)</f>
        <v>149</v>
      </c>
      <c r="F35" s="55">
        <v>95</v>
      </c>
      <c r="G35" s="56">
        <v>54</v>
      </c>
      <c r="H35" s="55">
        <v>102</v>
      </c>
      <c r="I35" s="55">
        <v>22</v>
      </c>
      <c r="J35" s="56">
        <v>50</v>
      </c>
      <c r="K35" s="56">
        <f t="shared" si="6"/>
        <v>1.4607843137254901</v>
      </c>
      <c r="L35" s="5"/>
    </row>
    <row r="36" spans="1:12" s="8" customFormat="1" ht="15.75" customHeight="1">
      <c r="A36" s="26" t="s">
        <v>26</v>
      </c>
      <c r="B36" s="52"/>
      <c r="C36" s="56">
        <v>1</v>
      </c>
      <c r="D36" s="55">
        <v>39</v>
      </c>
      <c r="E36" s="55">
        <f>SUM(F36:G36)</f>
        <v>144</v>
      </c>
      <c r="F36" s="55">
        <v>91</v>
      </c>
      <c r="G36" s="56">
        <v>53</v>
      </c>
      <c r="H36" s="55">
        <v>91</v>
      </c>
      <c r="I36" s="55">
        <v>6</v>
      </c>
      <c r="J36" s="56">
        <v>42</v>
      </c>
      <c r="K36" s="56">
        <f t="shared" si="6"/>
        <v>1.5824175824175823</v>
      </c>
      <c r="L36" s="5"/>
    </row>
    <row r="37" spans="1:12" s="8" customFormat="1" ht="9.75" customHeight="1">
      <c r="A37" s="25"/>
      <c r="B37" s="52"/>
      <c r="C37" s="58"/>
      <c r="D37" s="58"/>
      <c r="E37" s="45"/>
      <c r="F37" s="52"/>
      <c r="G37" s="66"/>
      <c r="H37" s="52"/>
      <c r="I37" s="47"/>
      <c r="J37" s="66"/>
      <c r="K37" s="46"/>
      <c r="L37" s="5"/>
    </row>
    <row r="38" spans="1:11" s="5" customFormat="1" ht="15.75" customHeight="1">
      <c r="A38" s="4" t="s">
        <v>27</v>
      </c>
      <c r="B38" s="57"/>
      <c r="C38" s="45">
        <f aca="true" t="shared" si="7" ref="C38:J38">SUM(C39:C40)</f>
        <v>4</v>
      </c>
      <c r="D38" s="45">
        <f t="shared" si="7"/>
        <v>133</v>
      </c>
      <c r="E38" s="45">
        <f t="shared" si="7"/>
        <v>469</v>
      </c>
      <c r="F38" s="45">
        <f t="shared" si="7"/>
        <v>264</v>
      </c>
      <c r="G38" s="45">
        <f t="shared" si="7"/>
        <v>205</v>
      </c>
      <c r="H38" s="45">
        <f t="shared" si="7"/>
        <v>301</v>
      </c>
      <c r="I38" s="45">
        <f t="shared" si="7"/>
        <v>20</v>
      </c>
      <c r="J38" s="45">
        <f t="shared" si="7"/>
        <v>72</v>
      </c>
      <c r="K38" s="46">
        <f t="shared" si="6"/>
        <v>1.558139534883721</v>
      </c>
    </row>
    <row r="39" spans="1:12" s="8" customFormat="1" ht="15.75" customHeight="1">
      <c r="A39" s="26" t="s">
        <v>24</v>
      </c>
      <c r="B39" s="52"/>
      <c r="C39" s="56">
        <v>3</v>
      </c>
      <c r="D39" s="55">
        <v>87</v>
      </c>
      <c r="E39" s="55">
        <f>SUM(F39:G39)</f>
        <v>310</v>
      </c>
      <c r="F39" s="55">
        <v>184</v>
      </c>
      <c r="G39" s="56">
        <v>126</v>
      </c>
      <c r="H39" s="55">
        <v>198</v>
      </c>
      <c r="I39" s="55">
        <v>19</v>
      </c>
      <c r="J39" s="55">
        <v>38</v>
      </c>
      <c r="K39" s="56">
        <f t="shared" si="6"/>
        <v>1.5656565656565657</v>
      </c>
      <c r="L39" s="5"/>
    </row>
    <row r="40" spans="1:12" s="8" customFormat="1" ht="15.75" customHeight="1">
      <c r="A40" s="26" t="s">
        <v>26</v>
      </c>
      <c r="B40" s="52"/>
      <c r="C40" s="56">
        <v>1</v>
      </c>
      <c r="D40" s="55">
        <v>46</v>
      </c>
      <c r="E40" s="55">
        <f>SUM(F40:G40)</f>
        <v>159</v>
      </c>
      <c r="F40" s="55">
        <v>80</v>
      </c>
      <c r="G40" s="56">
        <v>79</v>
      </c>
      <c r="H40" s="55">
        <v>103</v>
      </c>
      <c r="I40" s="55">
        <v>1</v>
      </c>
      <c r="J40" s="55">
        <v>34</v>
      </c>
      <c r="K40" s="56">
        <f t="shared" si="6"/>
        <v>1.5436893203883495</v>
      </c>
      <c r="L40" s="5"/>
    </row>
    <row r="41" spans="1:12" s="8" customFormat="1" ht="9.75" customHeight="1">
      <c r="A41" s="25"/>
      <c r="B41" s="52"/>
      <c r="C41" s="58"/>
      <c r="D41" s="58"/>
      <c r="E41" s="45"/>
      <c r="F41" s="66"/>
      <c r="G41" s="66"/>
      <c r="H41" s="52"/>
      <c r="I41" s="66"/>
      <c r="J41" s="47"/>
      <c r="K41" s="46"/>
      <c r="L41" s="5"/>
    </row>
    <row r="42" spans="1:11" s="5" customFormat="1" ht="15.75" customHeight="1">
      <c r="A42" s="4" t="s">
        <v>28</v>
      </c>
      <c r="B42" s="57"/>
      <c r="C42" s="45">
        <f aca="true" t="shared" si="8" ref="C42:J42">SUM(C43:C45)</f>
        <v>34</v>
      </c>
      <c r="D42" s="45">
        <f t="shared" si="8"/>
        <v>1401</v>
      </c>
      <c r="E42" s="45">
        <f t="shared" si="8"/>
        <v>5720</v>
      </c>
      <c r="F42" s="45">
        <f t="shared" si="8"/>
        <v>3694</v>
      </c>
      <c r="G42" s="45">
        <f t="shared" si="8"/>
        <v>2026</v>
      </c>
      <c r="H42" s="45">
        <f t="shared" si="8"/>
        <v>3167</v>
      </c>
      <c r="I42" s="45">
        <f t="shared" si="8"/>
        <v>158</v>
      </c>
      <c r="J42" s="45">
        <f t="shared" si="8"/>
        <v>473</v>
      </c>
      <c r="K42" s="46">
        <f t="shared" si="6"/>
        <v>1.806125670982002</v>
      </c>
    </row>
    <row r="43" spans="1:12" s="8" customFormat="1" ht="15.75" customHeight="1">
      <c r="A43" s="24" t="s">
        <v>16</v>
      </c>
      <c r="B43" s="52">
        <v>0</v>
      </c>
      <c r="C43" s="56">
        <v>1</v>
      </c>
      <c r="D43" s="55">
        <v>9</v>
      </c>
      <c r="E43" s="55">
        <f>SUM(F43:G43)</f>
        <v>60</v>
      </c>
      <c r="F43" s="54">
        <v>38</v>
      </c>
      <c r="G43" s="55">
        <v>22</v>
      </c>
      <c r="H43" s="56">
        <v>28</v>
      </c>
      <c r="I43" s="56">
        <v>2</v>
      </c>
      <c r="J43" s="56">
        <v>1</v>
      </c>
      <c r="K43" s="56">
        <f t="shared" si="6"/>
        <v>2.142857142857143</v>
      </c>
      <c r="L43" s="5"/>
    </row>
    <row r="44" spans="1:12" s="8" customFormat="1" ht="15.75" customHeight="1">
      <c r="A44" s="26" t="s">
        <v>24</v>
      </c>
      <c r="B44" s="52"/>
      <c r="C44" s="56">
        <v>22</v>
      </c>
      <c r="D44" s="55">
        <v>1043</v>
      </c>
      <c r="E44" s="55">
        <f>SUM(F44:G44)</f>
        <v>4161</v>
      </c>
      <c r="F44" s="54">
        <v>2692</v>
      </c>
      <c r="G44" s="55">
        <v>1469</v>
      </c>
      <c r="H44" s="54">
        <v>2370</v>
      </c>
      <c r="I44" s="56">
        <v>131</v>
      </c>
      <c r="J44" s="54">
        <v>275</v>
      </c>
      <c r="K44" s="56">
        <f t="shared" si="6"/>
        <v>1.7556962025316456</v>
      </c>
      <c r="L44" s="5"/>
    </row>
    <row r="45" spans="1:12" s="8" customFormat="1" ht="15.75" customHeight="1">
      <c r="A45" s="26" t="s">
        <v>26</v>
      </c>
      <c r="B45" s="52"/>
      <c r="C45" s="56">
        <v>11</v>
      </c>
      <c r="D45" s="55">
        <v>349</v>
      </c>
      <c r="E45" s="55">
        <f>SUM(F45:G45)</f>
        <v>1499</v>
      </c>
      <c r="F45" s="54">
        <v>964</v>
      </c>
      <c r="G45" s="56">
        <v>535</v>
      </c>
      <c r="H45" s="54">
        <v>769</v>
      </c>
      <c r="I45" s="56">
        <v>25</v>
      </c>
      <c r="J45" s="54">
        <v>197</v>
      </c>
      <c r="K45" s="56">
        <f t="shared" si="6"/>
        <v>1.9492847854356308</v>
      </c>
      <c r="L45" s="5"/>
    </row>
    <row r="46" spans="1:12" s="8" customFormat="1" ht="9.75" customHeight="1">
      <c r="A46" s="25"/>
      <c r="B46" s="52"/>
      <c r="C46" s="66"/>
      <c r="D46" s="66"/>
      <c r="E46" s="45"/>
      <c r="F46" s="52"/>
      <c r="G46" s="66"/>
      <c r="H46" s="52"/>
      <c r="I46" s="66"/>
      <c r="J46" s="52"/>
      <c r="K46" s="46"/>
      <c r="L46" s="5"/>
    </row>
    <row r="47" spans="1:11" s="5" customFormat="1" ht="15.75" customHeight="1">
      <c r="A47" s="4" t="s">
        <v>29</v>
      </c>
      <c r="B47" s="57"/>
      <c r="C47" s="45">
        <f aca="true" t="shared" si="9" ref="C47:J47">SUM(C48:C50)</f>
        <v>814</v>
      </c>
      <c r="D47" s="45">
        <f t="shared" si="9"/>
        <v>5230</v>
      </c>
      <c r="E47" s="45">
        <f t="shared" si="9"/>
        <v>136782</v>
      </c>
      <c r="F47" s="45">
        <f t="shared" si="9"/>
        <v>69513</v>
      </c>
      <c r="G47" s="45">
        <f t="shared" si="9"/>
        <v>67269</v>
      </c>
      <c r="H47" s="45">
        <f t="shared" si="9"/>
        <v>7893</v>
      </c>
      <c r="I47" s="45">
        <f t="shared" si="9"/>
        <v>758</v>
      </c>
      <c r="J47" s="45">
        <f t="shared" si="9"/>
        <v>1318</v>
      </c>
      <c r="K47" s="46">
        <f t="shared" si="6"/>
        <v>17.329532497149373</v>
      </c>
    </row>
    <row r="48" spans="1:12" s="8" customFormat="1" ht="15.75" customHeight="1">
      <c r="A48" s="24" t="s">
        <v>16</v>
      </c>
      <c r="B48" s="52">
        <v>0</v>
      </c>
      <c r="C48" s="54">
        <v>1</v>
      </c>
      <c r="D48" s="54">
        <v>6</v>
      </c>
      <c r="E48" s="55">
        <f>SUM(F48:G48)</f>
        <v>160</v>
      </c>
      <c r="F48" s="55">
        <v>80</v>
      </c>
      <c r="G48" s="55">
        <v>80</v>
      </c>
      <c r="H48" s="54">
        <v>7</v>
      </c>
      <c r="I48" s="56">
        <v>4</v>
      </c>
      <c r="J48" s="56">
        <v>2</v>
      </c>
      <c r="K48" s="56">
        <f t="shared" si="6"/>
        <v>22.857142857142858</v>
      </c>
      <c r="L48" s="5"/>
    </row>
    <row r="49" spans="1:12" s="8" customFormat="1" ht="15.75" customHeight="1">
      <c r="A49" s="24" t="s">
        <v>17</v>
      </c>
      <c r="B49" s="52"/>
      <c r="C49" s="54">
        <v>369</v>
      </c>
      <c r="D49" s="55">
        <v>1302</v>
      </c>
      <c r="E49" s="55">
        <f>SUM(F49:G49)</f>
        <v>33685</v>
      </c>
      <c r="F49" s="55">
        <v>17229</v>
      </c>
      <c r="G49" s="55">
        <v>16456</v>
      </c>
      <c r="H49" s="54">
        <v>2205</v>
      </c>
      <c r="I49" s="56">
        <v>184</v>
      </c>
      <c r="J49" s="55">
        <v>266</v>
      </c>
      <c r="K49" s="56">
        <f t="shared" si="6"/>
        <v>15.276643990929704</v>
      </c>
      <c r="L49" s="5"/>
    </row>
    <row r="50" spans="1:12" s="8" customFormat="1" ht="15.75" customHeight="1">
      <c r="A50" s="24" t="s">
        <v>18</v>
      </c>
      <c r="B50" s="52">
        <v>0</v>
      </c>
      <c r="C50" s="54">
        <v>444</v>
      </c>
      <c r="D50" s="55">
        <v>3922</v>
      </c>
      <c r="E50" s="55">
        <f>SUM(F50:G50)</f>
        <v>102937</v>
      </c>
      <c r="F50" s="55">
        <v>52204</v>
      </c>
      <c r="G50" s="55">
        <v>50733</v>
      </c>
      <c r="H50" s="54">
        <v>5681</v>
      </c>
      <c r="I50" s="56">
        <v>570</v>
      </c>
      <c r="J50" s="55">
        <v>1050</v>
      </c>
      <c r="K50" s="56">
        <f t="shared" si="6"/>
        <v>18.11952121105439</v>
      </c>
      <c r="L50" s="5"/>
    </row>
    <row r="51" spans="1:12" s="8" customFormat="1" ht="9.75" customHeight="1">
      <c r="A51" s="25"/>
      <c r="B51" s="52"/>
      <c r="C51" s="58"/>
      <c r="D51" s="58"/>
      <c r="E51" s="45"/>
      <c r="F51" s="67"/>
      <c r="G51" s="66"/>
      <c r="H51" s="66"/>
      <c r="I51" s="66"/>
      <c r="J51" s="52"/>
      <c r="K51" s="66"/>
      <c r="L51" s="5"/>
    </row>
    <row r="52" spans="1:11" s="5" customFormat="1" ht="15.75" customHeight="1">
      <c r="A52" s="4" t="s">
        <v>30</v>
      </c>
      <c r="B52" s="57"/>
      <c r="C52" s="45">
        <f aca="true" t="shared" si="10" ref="C52:J52">SUM(C53:C55)</f>
        <v>56</v>
      </c>
      <c r="D52" s="46" t="s">
        <v>55</v>
      </c>
      <c r="E52" s="45">
        <f t="shared" si="10"/>
        <v>237128</v>
      </c>
      <c r="F52" s="45">
        <f t="shared" si="10"/>
        <v>155284</v>
      </c>
      <c r="G52" s="45">
        <f t="shared" si="10"/>
        <v>81844</v>
      </c>
      <c r="H52" s="45">
        <f t="shared" si="10"/>
        <v>11973</v>
      </c>
      <c r="I52" s="45">
        <f t="shared" si="10"/>
        <v>12528</v>
      </c>
      <c r="J52" s="45">
        <f t="shared" si="10"/>
        <v>12814</v>
      </c>
      <c r="K52" s="46" t="s">
        <v>50</v>
      </c>
    </row>
    <row r="53" spans="1:12" s="8" customFormat="1" ht="15.75" customHeight="1">
      <c r="A53" s="24" t="s">
        <v>16</v>
      </c>
      <c r="B53" s="52"/>
      <c r="C53" s="56">
        <v>3</v>
      </c>
      <c r="D53" s="56" t="s">
        <v>55</v>
      </c>
      <c r="E53" s="55">
        <f>SUM(F53:G53)</f>
        <v>30893</v>
      </c>
      <c r="F53" s="55">
        <v>19128</v>
      </c>
      <c r="G53" s="55">
        <v>11765</v>
      </c>
      <c r="H53" s="55">
        <v>3062</v>
      </c>
      <c r="I53" s="55">
        <v>1488</v>
      </c>
      <c r="J53" s="64">
        <v>2322</v>
      </c>
      <c r="K53" s="56" t="s">
        <v>50</v>
      </c>
      <c r="L53" s="5"/>
    </row>
    <row r="54" spans="1:12" s="8" customFormat="1" ht="15.75" customHeight="1">
      <c r="A54" s="24" t="s">
        <v>17</v>
      </c>
      <c r="B54" s="52"/>
      <c r="C54" s="56">
        <v>5</v>
      </c>
      <c r="D54" s="56" t="s">
        <v>55</v>
      </c>
      <c r="E54" s="55">
        <f>SUM(F54:G54)</f>
        <v>17529</v>
      </c>
      <c r="F54" s="55">
        <v>10947</v>
      </c>
      <c r="G54" s="55">
        <v>6582</v>
      </c>
      <c r="H54" s="54">
        <v>1603</v>
      </c>
      <c r="I54" s="55">
        <v>984</v>
      </c>
      <c r="J54" s="64">
        <v>1629</v>
      </c>
      <c r="K54" s="56" t="s">
        <v>50</v>
      </c>
      <c r="L54" s="5"/>
    </row>
    <row r="55" spans="1:12" s="8" customFormat="1" ht="15.75" customHeight="1">
      <c r="A55" s="24" t="s">
        <v>18</v>
      </c>
      <c r="B55" s="52"/>
      <c r="C55" s="56">
        <v>48</v>
      </c>
      <c r="D55" s="56" t="s">
        <v>55</v>
      </c>
      <c r="E55" s="55">
        <f>SUM(F55:G55)</f>
        <v>188706</v>
      </c>
      <c r="F55" s="55">
        <v>125209</v>
      </c>
      <c r="G55" s="55">
        <v>63497</v>
      </c>
      <c r="H55" s="55">
        <v>7308</v>
      </c>
      <c r="I55" s="55">
        <v>10056</v>
      </c>
      <c r="J55" s="64">
        <v>8863</v>
      </c>
      <c r="K55" s="56" t="s">
        <v>50</v>
      </c>
      <c r="L55" s="5"/>
    </row>
    <row r="56" spans="1:12" s="8" customFormat="1" ht="9.75" customHeight="1">
      <c r="A56" s="25"/>
      <c r="B56" s="52"/>
      <c r="C56" s="58"/>
      <c r="D56" s="58"/>
      <c r="E56" s="45" t="s">
        <v>51</v>
      </c>
      <c r="F56" s="67" t="s">
        <v>52</v>
      </c>
      <c r="G56" s="67"/>
      <c r="H56" s="67"/>
      <c r="I56" s="66"/>
      <c r="J56" s="66"/>
      <c r="K56" s="66"/>
      <c r="L56" s="5"/>
    </row>
    <row r="57" spans="1:11" s="5" customFormat="1" ht="15.75" customHeight="1">
      <c r="A57" s="4" t="s">
        <v>31</v>
      </c>
      <c r="B57" s="57"/>
      <c r="C57" s="45">
        <f aca="true" t="shared" si="11" ref="C57:I57">SUM(C58:C60)</f>
        <v>37</v>
      </c>
      <c r="D57" s="46" t="s">
        <v>55</v>
      </c>
      <c r="E57" s="45">
        <f t="shared" si="11"/>
        <v>19251</v>
      </c>
      <c r="F57" s="45">
        <f t="shared" si="11"/>
        <v>2375</v>
      </c>
      <c r="G57" s="45">
        <f t="shared" si="11"/>
        <v>16876</v>
      </c>
      <c r="H57" s="45">
        <f t="shared" si="11"/>
        <v>906</v>
      </c>
      <c r="I57" s="45">
        <f t="shared" si="11"/>
        <v>2422</v>
      </c>
      <c r="J57" s="45">
        <f>SUM(J59:J60)</f>
        <v>480</v>
      </c>
      <c r="K57" s="46" t="s">
        <v>50</v>
      </c>
    </row>
    <row r="58" spans="1:12" s="8" customFormat="1" ht="15.75" customHeight="1">
      <c r="A58" s="24" t="s">
        <v>16</v>
      </c>
      <c r="B58" s="52"/>
      <c r="C58" s="56">
        <v>0</v>
      </c>
      <c r="D58" s="56" t="s">
        <v>55</v>
      </c>
      <c r="E58" s="55">
        <f>SUM(F58:G58)</f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 t="s">
        <v>50</v>
      </c>
      <c r="L58" s="5"/>
    </row>
    <row r="59" spans="1:12" s="8" customFormat="1" ht="15.75" customHeight="1">
      <c r="A59" s="24" t="s">
        <v>17</v>
      </c>
      <c r="B59" s="52"/>
      <c r="C59" s="56">
        <v>1</v>
      </c>
      <c r="D59" s="56" t="s">
        <v>55</v>
      </c>
      <c r="E59" s="55">
        <f>SUM(F59:G59)</f>
        <v>1</v>
      </c>
      <c r="F59" s="56">
        <v>0</v>
      </c>
      <c r="G59" s="56">
        <v>1</v>
      </c>
      <c r="H59" s="55">
        <v>18</v>
      </c>
      <c r="I59" s="55">
        <v>1</v>
      </c>
      <c r="J59" s="63">
        <v>4</v>
      </c>
      <c r="K59" s="56" t="s">
        <v>50</v>
      </c>
      <c r="L59" s="5"/>
    </row>
    <row r="60" spans="1:12" s="8" customFormat="1" ht="15.75" customHeight="1">
      <c r="A60" s="24" t="s">
        <v>18</v>
      </c>
      <c r="B60" s="52"/>
      <c r="C60" s="56">
        <v>36</v>
      </c>
      <c r="D60" s="56" t="s">
        <v>55</v>
      </c>
      <c r="E60" s="55">
        <f>SUM(F60:G60)</f>
        <v>19250</v>
      </c>
      <c r="F60" s="55">
        <v>2375</v>
      </c>
      <c r="G60" s="55">
        <v>16875</v>
      </c>
      <c r="H60" s="55">
        <v>888</v>
      </c>
      <c r="I60" s="55">
        <v>2421</v>
      </c>
      <c r="J60" s="63">
        <v>476</v>
      </c>
      <c r="K60" s="56" t="s">
        <v>50</v>
      </c>
      <c r="L60" s="5"/>
    </row>
    <row r="61" spans="1:12" s="8" customFormat="1" ht="9.75" customHeight="1">
      <c r="A61" s="25"/>
      <c r="B61" s="52"/>
      <c r="C61" s="58"/>
      <c r="D61" s="58"/>
      <c r="E61" s="45"/>
      <c r="F61" s="67"/>
      <c r="G61" s="67"/>
      <c r="H61" s="67"/>
      <c r="I61" s="66"/>
      <c r="J61" s="66"/>
      <c r="K61" s="66"/>
      <c r="L61" s="5"/>
    </row>
    <row r="62" spans="1:11" s="5" customFormat="1" ht="15.75" customHeight="1">
      <c r="A62" s="7" t="s">
        <v>32</v>
      </c>
      <c r="B62" s="57"/>
      <c r="C62" s="46">
        <v>1</v>
      </c>
      <c r="D62" s="46" t="s">
        <v>55</v>
      </c>
      <c r="E62" s="45">
        <f>SUM(F62:G62)</f>
        <v>1038</v>
      </c>
      <c r="F62" s="45">
        <v>917</v>
      </c>
      <c r="G62" s="45">
        <v>121</v>
      </c>
      <c r="H62" s="45">
        <v>86</v>
      </c>
      <c r="I62" s="46">
        <v>0</v>
      </c>
      <c r="J62" s="46">
        <v>44</v>
      </c>
      <c r="K62" s="46">
        <f>E62/H62</f>
        <v>12.069767441860465</v>
      </c>
    </row>
    <row r="63" spans="1:12" s="8" customFormat="1" ht="9.75" customHeight="1">
      <c r="A63" s="27"/>
      <c r="B63" s="52"/>
      <c r="C63" s="58"/>
      <c r="D63" s="58"/>
      <c r="E63" s="45"/>
      <c r="F63" s="47"/>
      <c r="G63" s="47"/>
      <c r="H63" s="58"/>
      <c r="I63" s="58"/>
      <c r="J63" s="58"/>
      <c r="K63" s="46"/>
      <c r="L63" s="5"/>
    </row>
    <row r="64" spans="1:11" s="5" customFormat="1" ht="15.75" customHeight="1">
      <c r="A64" s="4" t="s">
        <v>33</v>
      </c>
      <c r="B64" s="57"/>
      <c r="C64" s="45">
        <f aca="true" t="shared" si="12" ref="C64:J64">SUM(C65:C67)</f>
        <v>247</v>
      </c>
      <c r="D64" s="46" t="s">
        <v>55</v>
      </c>
      <c r="E64" s="45">
        <f t="shared" si="12"/>
        <v>86825</v>
      </c>
      <c r="F64" s="45">
        <f t="shared" si="12"/>
        <v>42335</v>
      </c>
      <c r="G64" s="45">
        <f t="shared" si="12"/>
        <v>44490</v>
      </c>
      <c r="H64" s="45">
        <f t="shared" si="12"/>
        <v>3999</v>
      </c>
      <c r="I64" s="45">
        <f t="shared" si="12"/>
        <v>10066</v>
      </c>
      <c r="J64" s="45">
        <f t="shared" si="12"/>
        <v>1960</v>
      </c>
      <c r="K64" s="46">
        <f>E64/H64</f>
        <v>21.71167791947987</v>
      </c>
    </row>
    <row r="65" spans="1:12" s="8" customFormat="1" ht="15.75" customHeight="1">
      <c r="A65" s="24" t="s">
        <v>16</v>
      </c>
      <c r="B65" s="52"/>
      <c r="C65" s="54">
        <v>1</v>
      </c>
      <c r="D65" s="56" t="s">
        <v>55</v>
      </c>
      <c r="E65" s="55">
        <f>SUM(F65:G65)</f>
        <v>39</v>
      </c>
      <c r="F65" s="55">
        <v>6</v>
      </c>
      <c r="G65" s="55">
        <v>33</v>
      </c>
      <c r="H65" s="54">
        <v>3</v>
      </c>
      <c r="I65" s="55">
        <v>48</v>
      </c>
      <c r="J65" s="56">
        <v>0</v>
      </c>
      <c r="K65" s="56">
        <f>E65/H65</f>
        <v>13</v>
      </c>
      <c r="L65" s="5"/>
    </row>
    <row r="66" spans="1:12" s="8" customFormat="1" ht="15.75" customHeight="1">
      <c r="A66" s="24" t="s">
        <v>17</v>
      </c>
      <c r="B66" s="52"/>
      <c r="C66" s="54">
        <v>3</v>
      </c>
      <c r="D66" s="56" t="s">
        <v>55</v>
      </c>
      <c r="E66" s="55">
        <f>SUM(F66:G66)</f>
        <v>262</v>
      </c>
      <c r="F66" s="55">
        <v>28</v>
      </c>
      <c r="G66" s="55">
        <v>234</v>
      </c>
      <c r="H66" s="54">
        <v>29</v>
      </c>
      <c r="I66" s="55">
        <v>169</v>
      </c>
      <c r="J66" s="55">
        <v>17</v>
      </c>
      <c r="K66" s="56">
        <f aca="true" t="shared" si="13" ref="K66:K72">E66/H66</f>
        <v>9.03448275862069</v>
      </c>
      <c r="L66" s="5"/>
    </row>
    <row r="67" spans="1:12" s="8" customFormat="1" ht="15.75" customHeight="1">
      <c r="A67" s="24" t="s">
        <v>18</v>
      </c>
      <c r="B67" s="52"/>
      <c r="C67" s="54">
        <v>243</v>
      </c>
      <c r="D67" s="56" t="s">
        <v>55</v>
      </c>
      <c r="E67" s="55">
        <f>SUM(F67:G67)</f>
        <v>86524</v>
      </c>
      <c r="F67" s="55">
        <v>42301</v>
      </c>
      <c r="G67" s="55">
        <v>44223</v>
      </c>
      <c r="H67" s="54">
        <v>3967</v>
      </c>
      <c r="I67" s="55">
        <v>9849</v>
      </c>
      <c r="J67" s="55">
        <v>1943</v>
      </c>
      <c r="K67" s="56">
        <f t="shared" si="13"/>
        <v>21.81094025712125</v>
      </c>
      <c r="L67" s="5"/>
    </row>
    <row r="68" spans="1:12" s="8" customFormat="1" ht="9.75" customHeight="1">
      <c r="A68" s="25"/>
      <c r="B68" s="52"/>
      <c r="C68" s="58"/>
      <c r="D68" s="58"/>
      <c r="E68" s="67"/>
      <c r="F68" s="67"/>
      <c r="G68" s="47"/>
      <c r="H68" s="52"/>
      <c r="I68" s="47"/>
      <c r="J68" s="52"/>
      <c r="K68" s="46"/>
      <c r="L68" s="5"/>
    </row>
    <row r="69" spans="1:11" s="5" customFormat="1" ht="15.75" customHeight="1">
      <c r="A69" s="4" t="s">
        <v>34</v>
      </c>
      <c r="B69" s="57"/>
      <c r="C69" s="45">
        <f aca="true" t="shared" si="14" ref="C69:J69">SUM(C70:C72)</f>
        <v>69</v>
      </c>
      <c r="D69" s="46" t="s">
        <v>55</v>
      </c>
      <c r="E69" s="45">
        <f t="shared" si="14"/>
        <v>11041</v>
      </c>
      <c r="F69" s="45">
        <f t="shared" si="14"/>
        <v>6541</v>
      </c>
      <c r="G69" s="45">
        <f t="shared" si="14"/>
        <v>4500</v>
      </c>
      <c r="H69" s="45">
        <f t="shared" si="14"/>
        <v>469</v>
      </c>
      <c r="I69" s="45">
        <f t="shared" si="14"/>
        <v>561</v>
      </c>
      <c r="J69" s="45">
        <f t="shared" si="14"/>
        <v>263</v>
      </c>
      <c r="K69" s="46">
        <f t="shared" si="13"/>
        <v>23.541577825159916</v>
      </c>
    </row>
    <row r="70" spans="1:12" s="8" customFormat="1" ht="15.75" customHeight="1">
      <c r="A70" s="24" t="s">
        <v>16</v>
      </c>
      <c r="B70" s="52"/>
      <c r="C70" s="56">
        <v>0</v>
      </c>
      <c r="D70" s="56" t="s">
        <v>55</v>
      </c>
      <c r="E70" s="56">
        <f>SUM(F70:G70)</f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"/>
    </row>
    <row r="71" spans="1:12" s="8" customFormat="1" ht="15.75" customHeight="1">
      <c r="A71" s="24" t="s">
        <v>17</v>
      </c>
      <c r="B71" s="52"/>
      <c r="C71" s="56">
        <v>1</v>
      </c>
      <c r="D71" s="56" t="s">
        <v>55</v>
      </c>
      <c r="E71" s="56">
        <f>SUM(F71:G71)</f>
        <v>16</v>
      </c>
      <c r="F71" s="56">
        <v>0</v>
      </c>
      <c r="G71" s="55">
        <v>16</v>
      </c>
      <c r="H71" s="56">
        <v>5</v>
      </c>
      <c r="I71" s="56">
        <v>32</v>
      </c>
      <c r="J71" s="56">
        <v>1</v>
      </c>
      <c r="K71" s="56">
        <f t="shared" si="13"/>
        <v>3.2</v>
      </c>
      <c r="L71" s="5"/>
    </row>
    <row r="72" spans="1:12" s="10" customFormat="1" ht="16.5" customHeight="1">
      <c r="A72" s="28" t="s">
        <v>18</v>
      </c>
      <c r="B72" s="68"/>
      <c r="C72" s="69">
        <v>68</v>
      </c>
      <c r="D72" s="69" t="s">
        <v>55</v>
      </c>
      <c r="E72" s="69">
        <f>SUM(F72:G72)</f>
        <v>11025</v>
      </c>
      <c r="F72" s="70">
        <v>6541</v>
      </c>
      <c r="G72" s="70">
        <v>4484</v>
      </c>
      <c r="H72" s="69">
        <v>464</v>
      </c>
      <c r="I72" s="69">
        <v>529</v>
      </c>
      <c r="J72" s="69">
        <v>262</v>
      </c>
      <c r="K72" s="69">
        <f t="shared" si="13"/>
        <v>23.760775862068964</v>
      </c>
      <c r="L72" s="5"/>
    </row>
    <row r="73" spans="1:4" ht="17.25" customHeight="1">
      <c r="A73" s="29" t="s">
        <v>54</v>
      </c>
      <c r="D73" s="43"/>
    </row>
    <row r="74" ht="13.5">
      <c r="D74" s="44"/>
    </row>
  </sheetData>
  <mergeCells count="9">
    <mergeCell ref="B7:C7"/>
    <mergeCell ref="E6:G7"/>
    <mergeCell ref="H6:I7"/>
    <mergeCell ref="J6:J7"/>
    <mergeCell ref="K31:K32"/>
    <mergeCell ref="C31:C32"/>
    <mergeCell ref="H31:H32"/>
    <mergeCell ref="I31:I32"/>
    <mergeCell ref="J31:J32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2007-03-02T00:47:26Z</cp:lastPrinted>
  <dcterms:created xsi:type="dcterms:W3CDTF">2002-03-27T15:00:00Z</dcterms:created>
  <dcterms:modified xsi:type="dcterms:W3CDTF">2007-03-19T06:50:45Z</dcterms:modified>
  <cp:category/>
  <cp:version/>
  <cp:contentType/>
  <cp:contentStatus/>
</cp:coreProperties>
</file>