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50" windowHeight="7170" activeTab="1"/>
  </bookViews>
  <sheets>
    <sheet name="N-11-04-1" sheetId="1" r:id="rId1"/>
    <sheet name="N-11-04-2" sheetId="2" r:id="rId2"/>
    <sheet name="N-11-04-3" sheetId="3" r:id="rId3"/>
  </sheets>
  <definedNames/>
  <calcPr fullCalcOnLoad="1"/>
</workbook>
</file>

<file path=xl/sharedStrings.xml><?xml version="1.0" encoding="utf-8"?>
<sst xmlns="http://schemas.openxmlformats.org/spreadsheetml/2006/main" count="476" uniqueCount="340">
  <si>
    <t xml:space="preserve">          第 ４ 表</t>
  </si>
  <si>
    <t>私 鉄 各 駅 別 乗 降 人 員</t>
  </si>
  <si>
    <t xml:space="preserve">        １）南海電気鉄道、阪神電気鉄道、水間鉄道、泉北高速鉄道、大阪高速鉄道は各年中の１日平均。阪急電鉄、京阪電気鉄道、</t>
  </si>
  <si>
    <t>　        近畿日本鉄道、能勢電鉄は交通量調査による。北大阪急行電鉄の「総数」は交通量調査によるものであるが、「うち定期」数は</t>
  </si>
  <si>
    <t>　        一日平均である。</t>
  </si>
  <si>
    <t xml:space="preserve">        ２）私鉄により交通量調査は毎年実施していないため直近の調査を用いた。</t>
  </si>
  <si>
    <t xml:space="preserve">        ３）「｛ 」印は乗換駅を表わす。</t>
  </si>
  <si>
    <t xml:space="preserve">    線・駅 名</t>
  </si>
  <si>
    <t>　乗  車  人  員</t>
  </si>
  <si>
    <t>　降  車  人  員</t>
  </si>
  <si>
    <t>総　数</t>
  </si>
  <si>
    <t>うち定期</t>
  </si>
  <si>
    <t>人</t>
  </si>
  <si>
    <t>(阪 急 電 鉄 総 数)</t>
  </si>
  <si>
    <t>石橋</t>
  </si>
  <si>
    <t>箕面線経由</t>
  </si>
  <si>
    <t>池田</t>
  </si>
  <si>
    <t>阪 急 箕 面 線</t>
  </si>
  <si>
    <t>宝塚線経由</t>
  </si>
  <si>
    <t>桜井</t>
  </si>
  <si>
    <t>阪 急 京 都 本 線</t>
  </si>
  <si>
    <t>牧落</t>
  </si>
  <si>
    <t>梅田</t>
  </si>
  <si>
    <t>箕面</t>
  </si>
  <si>
    <t>十三</t>
  </si>
  <si>
    <t>神戸宝塚線経由</t>
  </si>
  <si>
    <t>(近畿日本鉄道総数）</t>
  </si>
  <si>
    <t>南方</t>
  </si>
  <si>
    <t>崇禅寺</t>
  </si>
  <si>
    <t>淡路</t>
  </si>
  <si>
    <t>千里線経由</t>
  </si>
  <si>
    <t>上新庄</t>
  </si>
  <si>
    <t>相川</t>
  </si>
  <si>
    <t>正雀</t>
  </si>
  <si>
    <t>南茨木</t>
  </si>
  <si>
    <t>近 鉄 南 大 阪 線</t>
  </si>
  <si>
    <t>茨木市</t>
  </si>
  <si>
    <t>総持寺</t>
  </si>
  <si>
    <t>河堀口</t>
  </si>
  <si>
    <t>富田</t>
  </si>
  <si>
    <t>北田辺</t>
  </si>
  <si>
    <t>高槻市</t>
  </si>
  <si>
    <t>今川</t>
  </si>
  <si>
    <t>上牧</t>
  </si>
  <si>
    <t>針中野</t>
  </si>
  <si>
    <t>水無瀬</t>
  </si>
  <si>
    <t>矢田</t>
  </si>
  <si>
    <t>河内天美</t>
  </si>
  <si>
    <t>阪 急 千 里 線</t>
  </si>
  <si>
    <t>布忍</t>
  </si>
  <si>
    <t>天神橋筋六丁目</t>
  </si>
  <si>
    <t>高見ノ里</t>
  </si>
  <si>
    <t>柴島</t>
  </si>
  <si>
    <t>河内松原</t>
  </si>
  <si>
    <t>恵我ノ荘</t>
  </si>
  <si>
    <t>京都線経由</t>
  </si>
  <si>
    <t>高鷲</t>
  </si>
  <si>
    <t>下新庄</t>
  </si>
  <si>
    <t>藤井寺</t>
  </si>
  <si>
    <t>吹田</t>
  </si>
  <si>
    <t>土師ノ里</t>
  </si>
  <si>
    <t>豊津</t>
  </si>
  <si>
    <t>道明寺</t>
  </si>
  <si>
    <t>関大前</t>
  </si>
  <si>
    <t>古市</t>
  </si>
  <si>
    <t>千里山</t>
  </si>
  <si>
    <t>駒ヶ谷</t>
  </si>
  <si>
    <t>南千里</t>
  </si>
  <si>
    <t>上ノ太子</t>
  </si>
  <si>
    <t>山田</t>
  </si>
  <si>
    <t>北千里</t>
  </si>
  <si>
    <t>近 鉄 長 野 線</t>
  </si>
  <si>
    <t>喜志</t>
  </si>
  <si>
    <t>阪 急 神 戸 本 線</t>
  </si>
  <si>
    <t>富田林</t>
  </si>
  <si>
    <t>富田林西口</t>
  </si>
  <si>
    <t>中津</t>
  </si>
  <si>
    <t>川西</t>
  </si>
  <si>
    <t>滝谷不動</t>
  </si>
  <si>
    <t>京都宝塚線経由</t>
  </si>
  <si>
    <t>汐ノ宮</t>
  </si>
  <si>
    <t>神崎川</t>
  </si>
  <si>
    <t>河内長野</t>
  </si>
  <si>
    <t>阪 急 宝 塚 本 線</t>
  </si>
  <si>
    <t>近 鉄 難 波 線</t>
  </si>
  <si>
    <t>近鉄難波</t>
  </si>
  <si>
    <t>近鉄日本橋</t>
  </si>
  <si>
    <t>京都･神戸線経由</t>
  </si>
  <si>
    <t>近 鉄 大 阪 線</t>
  </si>
  <si>
    <t>三国</t>
  </si>
  <si>
    <t>上本町</t>
  </si>
  <si>
    <t>庄内</t>
  </si>
  <si>
    <t>鶴橋</t>
  </si>
  <si>
    <t>服部</t>
  </si>
  <si>
    <t>今里</t>
  </si>
  <si>
    <t>曽根</t>
  </si>
  <si>
    <t>布施</t>
  </si>
  <si>
    <t>岡町</t>
  </si>
  <si>
    <t>俊徳道</t>
  </si>
  <si>
    <t>豊中</t>
  </si>
  <si>
    <t>長瀬</t>
  </si>
  <si>
    <t>蛍池</t>
  </si>
  <si>
    <t>弥刀</t>
  </si>
  <si>
    <r>
      <t xml:space="preserve"> </t>
    </r>
    <r>
      <rPr>
        <sz val="11"/>
        <rFont val="ＭＳ 明朝"/>
        <family val="1"/>
      </rPr>
      <t xml:space="preserve">       </t>
    </r>
    <r>
      <rPr>
        <sz val="11"/>
        <rFont val="ＭＳ 明朝"/>
        <family val="1"/>
      </rPr>
      <t>能勢電鉄株式会社、大阪府都市開発株式会社､北大阪急行電鉄株式会社､大阪高速鉄道株式会社</t>
    </r>
  </si>
  <si>
    <t/>
  </si>
  <si>
    <t xml:space="preserve"> 私  鉄  各  駅　別 </t>
  </si>
  <si>
    <t xml:space="preserve"> 乗  降  人  員 （続） </t>
  </si>
  <si>
    <t>降  車  人  員</t>
  </si>
  <si>
    <t>久宝寺口</t>
  </si>
  <si>
    <t>阪 神 西 大 阪 線</t>
  </si>
  <si>
    <t>吉見ノ里</t>
  </si>
  <si>
    <t>他会社線</t>
  </si>
  <si>
    <t>近鉄八尾</t>
  </si>
  <si>
    <t>西九条</t>
  </si>
  <si>
    <t>岡田浦</t>
  </si>
  <si>
    <t>深日港</t>
  </si>
  <si>
    <t>河内山本</t>
  </si>
  <si>
    <t>千鳥橋</t>
  </si>
  <si>
    <t>樽井</t>
  </si>
  <si>
    <t>多奈川</t>
  </si>
  <si>
    <t>高安</t>
  </si>
  <si>
    <t>伝法</t>
  </si>
  <si>
    <t>尾崎</t>
  </si>
  <si>
    <t>恩智</t>
  </si>
  <si>
    <t>福</t>
  </si>
  <si>
    <t>鳥取ノ荘</t>
  </si>
  <si>
    <t>空  港  線</t>
  </si>
  <si>
    <t>法善寺</t>
  </si>
  <si>
    <t>出来島</t>
  </si>
  <si>
    <t>箱作</t>
  </si>
  <si>
    <t>南海線</t>
  </si>
  <si>
    <t>堅下</t>
  </si>
  <si>
    <t>淡輪</t>
  </si>
  <si>
    <t>泉佐野</t>
  </si>
  <si>
    <t>安堂</t>
  </si>
  <si>
    <t>(南海電気鉄道総数)</t>
  </si>
  <si>
    <t>みさき公園</t>
  </si>
  <si>
    <t>多奈川線</t>
  </si>
  <si>
    <t>りんくうタウン</t>
  </si>
  <si>
    <t>大阪教育大前</t>
  </si>
  <si>
    <t>孝子</t>
  </si>
  <si>
    <t>関西空港</t>
  </si>
  <si>
    <t>近 鉄 奈 良 線</t>
  </si>
  <si>
    <t>南 海 高 野 線</t>
  </si>
  <si>
    <t>河内永和</t>
  </si>
  <si>
    <t>汐見橋</t>
  </si>
  <si>
    <t>(京阪電気鉄道総数)</t>
  </si>
  <si>
    <t>河内小阪</t>
  </si>
  <si>
    <t>芦原町</t>
  </si>
  <si>
    <t>八戸ノ里</t>
  </si>
  <si>
    <t>木津川</t>
  </si>
  <si>
    <t>若江岩田</t>
  </si>
  <si>
    <t>南  海  本  線</t>
  </si>
  <si>
    <t>津守</t>
  </si>
  <si>
    <t>河内花園</t>
  </si>
  <si>
    <t>西天下茶屋</t>
  </si>
  <si>
    <t>東花園</t>
  </si>
  <si>
    <t>難波</t>
  </si>
  <si>
    <t>岸里玉出</t>
  </si>
  <si>
    <t>瓢箪山</t>
  </si>
  <si>
    <t>今宮戎</t>
  </si>
  <si>
    <t>枚岡</t>
  </si>
  <si>
    <t>額田</t>
  </si>
  <si>
    <t>新今宮</t>
  </si>
  <si>
    <t>帝塚山</t>
  </si>
  <si>
    <t>京  阪  本  線</t>
  </si>
  <si>
    <t>石切</t>
  </si>
  <si>
    <t>萩ノ茶屋</t>
  </si>
  <si>
    <t>淀屋橋</t>
  </si>
  <si>
    <t>住吉東</t>
  </si>
  <si>
    <t>北浜</t>
  </si>
  <si>
    <t>近 鉄 道 明 寺 線</t>
  </si>
  <si>
    <t>天下茶屋</t>
  </si>
  <si>
    <t>沢ノ町</t>
  </si>
  <si>
    <t>天満橋</t>
  </si>
  <si>
    <t>柏原南口</t>
  </si>
  <si>
    <t>我孫子前</t>
  </si>
  <si>
    <t>京橋</t>
  </si>
  <si>
    <t>柏原</t>
  </si>
  <si>
    <t>高野線</t>
  </si>
  <si>
    <t>浅香山</t>
  </si>
  <si>
    <t>野江</t>
  </si>
  <si>
    <t>粉浜</t>
  </si>
  <si>
    <t>堺東</t>
  </si>
  <si>
    <t>関目</t>
  </si>
  <si>
    <t>森小路</t>
  </si>
  <si>
    <t>服部川</t>
  </si>
  <si>
    <t>住吉大社</t>
  </si>
  <si>
    <t>三国ケ丘</t>
  </si>
  <si>
    <t>千林</t>
  </si>
  <si>
    <t>信貴山口</t>
  </si>
  <si>
    <t>住ノ江</t>
  </si>
  <si>
    <t>百舌鳥八幡</t>
  </si>
  <si>
    <t>滝井</t>
  </si>
  <si>
    <t>七道</t>
  </si>
  <si>
    <t>土居</t>
  </si>
  <si>
    <t>西 信 貴 鋼 索 線</t>
  </si>
  <si>
    <t>中百舌鳥</t>
  </si>
  <si>
    <t>守口市</t>
  </si>
  <si>
    <t>高安山</t>
  </si>
  <si>
    <t>堺</t>
  </si>
  <si>
    <t>白鷺</t>
  </si>
  <si>
    <t>西三荘</t>
  </si>
  <si>
    <t>湊</t>
  </si>
  <si>
    <t>初芝</t>
  </si>
  <si>
    <t>門真市</t>
  </si>
  <si>
    <t>石津川</t>
  </si>
  <si>
    <t>萩原天神</t>
  </si>
  <si>
    <t>古川橋</t>
  </si>
  <si>
    <t>長田</t>
  </si>
  <si>
    <t>諏訪ノ森</t>
  </si>
  <si>
    <t>北野田</t>
  </si>
  <si>
    <t>大和田</t>
  </si>
  <si>
    <t>荒本</t>
  </si>
  <si>
    <t>狭山</t>
  </si>
  <si>
    <t>萱島</t>
  </si>
  <si>
    <t>吉田</t>
  </si>
  <si>
    <t>浜寺公園</t>
  </si>
  <si>
    <t>大阪狭山市</t>
  </si>
  <si>
    <t>寝屋川市</t>
  </si>
  <si>
    <t>新石切</t>
  </si>
  <si>
    <t>金剛</t>
  </si>
  <si>
    <t>香里園</t>
  </si>
  <si>
    <t>羽衣</t>
  </si>
  <si>
    <t>滝谷</t>
  </si>
  <si>
    <t>光善寺</t>
  </si>
  <si>
    <t>(阪神電気鉄道総数)</t>
  </si>
  <si>
    <t>高師浜線</t>
  </si>
  <si>
    <t>千代田</t>
  </si>
  <si>
    <t>枚方公園</t>
  </si>
  <si>
    <t>高石</t>
  </si>
  <si>
    <t>枚方市</t>
  </si>
  <si>
    <t>北助松</t>
  </si>
  <si>
    <t>御殿山</t>
  </si>
  <si>
    <t>松ノ浜</t>
  </si>
  <si>
    <t>三日市町</t>
  </si>
  <si>
    <t>牧野</t>
  </si>
  <si>
    <t>泉大津</t>
  </si>
  <si>
    <t>美加の台</t>
  </si>
  <si>
    <t>樟葉</t>
  </si>
  <si>
    <t>忠岡</t>
  </si>
  <si>
    <t>千早口</t>
  </si>
  <si>
    <t>春木</t>
  </si>
  <si>
    <t>天見</t>
  </si>
  <si>
    <t>京 阪 交 野 線</t>
  </si>
  <si>
    <t>和泉大宮</t>
  </si>
  <si>
    <t>宮之阪</t>
  </si>
  <si>
    <t>阪  神  本  線</t>
  </si>
  <si>
    <t>岸和田</t>
  </si>
  <si>
    <t>高  師  浜  線</t>
  </si>
  <si>
    <t>星ケ丘</t>
  </si>
  <si>
    <t>蛸地蔵</t>
  </si>
  <si>
    <t>村野</t>
  </si>
  <si>
    <t>福島</t>
  </si>
  <si>
    <t>郡津</t>
  </si>
  <si>
    <t>野田</t>
  </si>
  <si>
    <t>貝塚</t>
  </si>
  <si>
    <t>交野市</t>
  </si>
  <si>
    <t>淀川</t>
  </si>
  <si>
    <t>二色ノ浜</t>
  </si>
  <si>
    <t>伽羅橋</t>
  </si>
  <si>
    <t>河内森</t>
  </si>
  <si>
    <t>姫島</t>
  </si>
  <si>
    <t>鶴原</t>
  </si>
  <si>
    <t>高師浜</t>
  </si>
  <si>
    <t>私市</t>
  </si>
  <si>
    <t>千船</t>
  </si>
  <si>
    <t>井原里</t>
  </si>
  <si>
    <t>多  奈  川  線</t>
  </si>
  <si>
    <t>空港線</t>
  </si>
  <si>
    <t>羽倉崎</t>
  </si>
  <si>
    <t xml:space="preserve"> </t>
  </si>
  <si>
    <t>深日町</t>
  </si>
  <si>
    <t xml:space="preserve">   私 鉄 各 駅 別 乗 降 人 員 （続）</t>
  </si>
  <si>
    <t xml:space="preserve">        ア）南海高野線への連絡旅客を含む。</t>
  </si>
  <si>
    <t>乗  車  人  員</t>
  </si>
  <si>
    <t>水  間  鉄  道</t>
  </si>
  <si>
    <t>大 阪 高 速 鉄 道</t>
  </si>
  <si>
    <t>大阪空港</t>
  </si>
  <si>
    <t>貝塚市役所前</t>
  </si>
  <si>
    <t>柴原</t>
  </si>
  <si>
    <t>近義の里</t>
  </si>
  <si>
    <t>少路</t>
  </si>
  <si>
    <t>石才</t>
  </si>
  <si>
    <t>千里中央</t>
  </si>
  <si>
    <t>清児</t>
  </si>
  <si>
    <t>名越</t>
  </si>
  <si>
    <t>万博記念公園</t>
  </si>
  <si>
    <t>森</t>
  </si>
  <si>
    <t>宇野辺</t>
  </si>
  <si>
    <t>三ツ松</t>
  </si>
  <si>
    <t>三ケ山口</t>
  </si>
  <si>
    <t>沢良宜</t>
  </si>
  <si>
    <t>水間</t>
  </si>
  <si>
    <t>摂津</t>
  </si>
  <si>
    <t>南摂津</t>
  </si>
  <si>
    <t>能  勢  電  鉄</t>
  </si>
  <si>
    <t>大日</t>
  </si>
  <si>
    <t>公園東口</t>
  </si>
  <si>
    <t>阪大病院前</t>
  </si>
  <si>
    <t>妙見口</t>
  </si>
  <si>
    <t>ときわ台</t>
  </si>
  <si>
    <t>光風台</t>
  </si>
  <si>
    <t>北大阪急行電鉄</t>
  </si>
  <si>
    <t>桃山台</t>
  </si>
  <si>
    <t>緑地公園</t>
  </si>
  <si>
    <t>泉 北 高 速 鉄 道</t>
  </si>
  <si>
    <t>ア）</t>
  </si>
  <si>
    <t>深井</t>
  </si>
  <si>
    <t>泉ケ丘</t>
  </si>
  <si>
    <t>栂美木多</t>
  </si>
  <si>
    <t>光明池</t>
  </si>
  <si>
    <t>和泉中央</t>
  </si>
  <si>
    <t xml:space="preserve"> </t>
  </si>
  <si>
    <t>河内国分</t>
  </si>
  <si>
    <t>近 鉄 信 貴 線</t>
  </si>
  <si>
    <r>
      <t xml:space="preserve">   </t>
    </r>
    <r>
      <rPr>
        <sz val="11"/>
        <rFont val="ＭＳ 明朝"/>
        <family val="1"/>
      </rPr>
      <t xml:space="preserve"> </t>
    </r>
    <r>
      <rPr>
        <sz val="11"/>
        <rFont val="ＭＳ 明朝"/>
        <family val="1"/>
      </rPr>
      <t xml:space="preserve">  　１４</t>
    </r>
  </si>
  <si>
    <r>
      <t xml:space="preserve">     　</t>
    </r>
    <r>
      <rPr>
        <sz val="11"/>
        <rFont val="ＭＳ 明朝"/>
        <family val="1"/>
      </rPr>
      <t xml:space="preserve"> </t>
    </r>
    <r>
      <rPr>
        <sz val="11"/>
        <rFont val="ＭＳ 明朝"/>
        <family val="1"/>
      </rPr>
      <t>１４</t>
    </r>
  </si>
  <si>
    <r>
      <t xml:space="preserve">     　</t>
    </r>
    <r>
      <rPr>
        <sz val="11"/>
        <rFont val="ＭＳ 明朝"/>
        <family val="1"/>
      </rPr>
      <t xml:space="preserve"> </t>
    </r>
    <r>
      <rPr>
        <sz val="11"/>
        <rFont val="ＭＳ 明朝"/>
        <family val="1"/>
      </rPr>
      <t>１５</t>
    </r>
  </si>
  <si>
    <t>平成１３年</t>
  </si>
  <si>
    <r>
      <t xml:space="preserve">   </t>
    </r>
    <r>
      <rPr>
        <sz val="11"/>
        <rFont val="ＭＳ 明朝"/>
        <family val="1"/>
      </rPr>
      <t xml:space="preserve"> </t>
    </r>
    <r>
      <rPr>
        <sz val="11"/>
        <rFont val="ＭＳ 明朝"/>
        <family val="1"/>
      </rPr>
      <t xml:space="preserve">  　１５</t>
    </r>
  </si>
  <si>
    <r>
      <t xml:space="preserve">   </t>
    </r>
    <r>
      <rPr>
        <sz val="11"/>
        <rFont val="ＭＳ 明朝"/>
        <family val="1"/>
      </rPr>
      <t xml:space="preserve"> </t>
    </r>
    <r>
      <rPr>
        <sz val="11"/>
        <rFont val="ＭＳ 明朝"/>
        <family val="1"/>
      </rPr>
      <t xml:space="preserve">  　１６</t>
    </r>
  </si>
  <si>
    <t>平成１７年</t>
  </si>
  <si>
    <t>平成１３年</t>
  </si>
  <si>
    <r>
      <t xml:space="preserve">   </t>
    </r>
    <r>
      <rPr>
        <sz val="11"/>
        <rFont val="ＭＳ 明朝"/>
        <family val="1"/>
      </rPr>
      <t xml:space="preserve"> </t>
    </r>
    <r>
      <rPr>
        <sz val="11"/>
        <rFont val="ＭＳ 明朝"/>
        <family val="1"/>
      </rPr>
      <t xml:space="preserve">  　１４</t>
    </r>
  </si>
  <si>
    <t>平  成  １０ 年</t>
  </si>
  <si>
    <r>
      <t xml:space="preserve">     　</t>
    </r>
    <r>
      <rPr>
        <sz val="11"/>
        <rFont val="ＭＳ 明朝"/>
        <family val="1"/>
      </rPr>
      <t xml:space="preserve"> </t>
    </r>
    <r>
      <rPr>
        <sz val="11"/>
        <rFont val="ＭＳ 明朝"/>
        <family val="1"/>
      </rPr>
      <t>１２</t>
    </r>
  </si>
  <si>
    <r>
      <t xml:space="preserve">     　</t>
    </r>
    <r>
      <rPr>
        <sz val="11"/>
        <rFont val="ＭＳ 明朝"/>
        <family val="1"/>
      </rPr>
      <t xml:space="preserve"> </t>
    </r>
    <r>
      <rPr>
        <sz val="11"/>
        <rFont val="ＭＳ 明朝"/>
        <family val="1"/>
      </rPr>
      <t>１６</t>
    </r>
  </si>
  <si>
    <t>平成１３年</t>
  </si>
  <si>
    <r>
      <t xml:space="preserve">   </t>
    </r>
    <r>
      <rPr>
        <sz val="11"/>
        <rFont val="ＭＳ 明朝"/>
        <family val="1"/>
      </rPr>
      <t xml:space="preserve"> </t>
    </r>
    <r>
      <rPr>
        <sz val="11"/>
        <rFont val="ＭＳ 明朝"/>
        <family val="1"/>
      </rPr>
      <t xml:space="preserve">  　１４</t>
    </r>
  </si>
  <si>
    <t>平成１７年</t>
  </si>
  <si>
    <r>
      <t xml:space="preserve">   </t>
    </r>
    <r>
      <rPr>
        <sz val="11"/>
        <rFont val="ＭＳ 明朝"/>
        <family val="1"/>
      </rPr>
      <t xml:space="preserve"> </t>
    </r>
    <r>
      <rPr>
        <sz val="11"/>
        <rFont val="ＭＳ 明朝"/>
        <family val="1"/>
      </rPr>
      <t xml:space="preserve">  　１４</t>
    </r>
  </si>
  <si>
    <t>平成７年</t>
  </si>
  <si>
    <r>
      <t>　　　</t>
    </r>
    <r>
      <rPr>
        <sz val="11"/>
        <rFont val="ＭＳ 明朝"/>
        <family val="1"/>
      </rPr>
      <t>　１０</t>
    </r>
  </si>
  <si>
    <r>
      <t xml:space="preserve">     </t>
    </r>
    <r>
      <rPr>
        <sz val="11"/>
        <rFont val="ＭＳ 明朝"/>
        <family val="1"/>
      </rPr>
      <t xml:space="preserve"> </t>
    </r>
    <r>
      <rPr>
        <sz val="11"/>
        <rFont val="ＭＳ 明朝"/>
        <family val="1"/>
      </rPr>
      <t>　１２　</t>
    </r>
  </si>
  <si>
    <r>
      <t xml:space="preserve">     </t>
    </r>
    <r>
      <rPr>
        <sz val="11"/>
        <rFont val="ＭＳ 明朝"/>
        <family val="1"/>
      </rPr>
      <t xml:space="preserve"> </t>
    </r>
    <r>
      <rPr>
        <sz val="11"/>
        <rFont val="ＭＳ 明朝"/>
        <family val="1"/>
      </rPr>
      <t>　１５　</t>
    </r>
  </si>
  <si>
    <t>大阪阿部野橋</t>
  </si>
  <si>
    <t>近 鉄 けいはんな線</t>
  </si>
  <si>
    <t xml:space="preserve"> 資 料  阪急電鉄株式会社､近鉄日本鉄道株式会社､阪神電気鉄道株式会社､南海電気鉄道株式会社、京阪電気鉄道株式会社､水間鉄道株式会社､</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</si>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</sst>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numFmt numFmtId="178" formatCode="#\ ###\ ###"/>
    <numFmt numFmtId="179" formatCode="#\ ###\ ##0#"/>
  </numFmts>
  <fonts count="44">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10"/>
      <name val="ＭＳ 明朝"/>
      <family val="1"/>
    </font>
    <font>
      <u val="single"/>
      <sz val="11"/>
      <color indexed="12"/>
      <name val="ＭＳ 明朝"/>
      <family val="1"/>
    </font>
    <font>
      <u val="single"/>
      <sz val="11"/>
      <color indexed="36"/>
      <name val="ＭＳ 明朝"/>
      <family val="1"/>
    </font>
    <font>
      <sz val="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43" fillId="32" borderId="0" applyNumberFormat="0" applyBorder="0" applyAlignment="0" applyProtection="0"/>
  </cellStyleXfs>
  <cellXfs count="197">
    <xf numFmtId="0" fontId="0" fillId="0" borderId="0" xfId="0" applyAlignment="1">
      <alignment/>
    </xf>
    <xf numFmtId="0" fontId="0" fillId="0" borderId="0" xfId="0" applyNumberFormat="1" applyAlignment="1">
      <alignment/>
    </xf>
    <xf numFmtId="0" fontId="5" fillId="0" borderId="0" xfId="0" applyNumberFormat="1" applyFont="1" applyAlignment="1" quotePrefix="1">
      <alignment horizontal="left"/>
    </xf>
    <xf numFmtId="0" fontId="6" fillId="0" borderId="0" xfId="0" applyNumberFormat="1" applyFont="1" applyAlignment="1">
      <alignment/>
    </xf>
    <xf numFmtId="0" fontId="5" fillId="0" borderId="0" xfId="0" applyNumberFormat="1" applyFont="1" applyAlignment="1">
      <alignment horizontal="center"/>
    </xf>
    <xf numFmtId="0" fontId="0" fillId="0" borderId="0" xfId="0" applyNumberFormat="1" applyAlignment="1" quotePrefix="1">
      <alignment horizontal="left"/>
    </xf>
    <xf numFmtId="0" fontId="6" fillId="0" borderId="0" xfId="0" applyNumberFormat="1" applyFont="1" applyAlignment="1" quotePrefix="1">
      <alignment horizontal="left"/>
    </xf>
    <xf numFmtId="0" fontId="5" fillId="0" borderId="0" xfId="0" applyNumberFormat="1" applyFont="1" applyAlignment="1">
      <alignment/>
    </xf>
    <xf numFmtId="0" fontId="0" fillId="0" borderId="0" xfId="0" applyNumberFormat="1" applyFont="1" applyBorder="1" applyAlignment="1">
      <alignment/>
    </xf>
    <xf numFmtId="0" fontId="4" fillId="0" borderId="10" xfId="0" applyNumberFormat="1" applyFont="1" applyBorder="1" applyAlignment="1">
      <alignment horizontal="distributed"/>
    </xf>
    <xf numFmtId="176" fontId="0" fillId="0" borderId="0" xfId="0" applyNumberFormat="1" applyFont="1" applyAlignment="1">
      <alignment/>
    </xf>
    <xf numFmtId="176" fontId="4" fillId="0" borderId="10" xfId="0" applyNumberFormat="1" applyFont="1" applyBorder="1" applyAlignment="1">
      <alignment horizontal="distributed"/>
    </xf>
    <xf numFmtId="176" fontId="4" fillId="0" borderId="0" xfId="0" applyNumberFormat="1" applyFont="1" applyAlignment="1">
      <alignment/>
    </xf>
    <xf numFmtId="0" fontId="4" fillId="0" borderId="10" xfId="0" applyNumberFormat="1" applyFont="1" applyBorder="1" applyAlignment="1" quotePrefix="1">
      <alignment horizontal="left"/>
    </xf>
    <xf numFmtId="176" fontId="0" fillId="0" borderId="10" xfId="0" applyNumberFormat="1" applyFont="1" applyBorder="1" applyAlignment="1">
      <alignment/>
    </xf>
    <xf numFmtId="0" fontId="4" fillId="0" borderId="10" xfId="0" applyNumberFormat="1" applyFont="1" applyBorder="1" applyAlignment="1">
      <alignment/>
    </xf>
    <xf numFmtId="0" fontId="0" fillId="0" borderId="0" xfId="0" applyNumberFormat="1" applyAlignment="1">
      <alignment vertical="top"/>
    </xf>
    <xf numFmtId="0" fontId="0" fillId="0" borderId="11" xfId="0" applyNumberFormat="1" applyBorder="1" applyAlignment="1">
      <alignment vertical="top"/>
    </xf>
    <xf numFmtId="0" fontId="4" fillId="0" borderId="0" xfId="0" applyNumberFormat="1" applyFont="1" applyBorder="1" applyAlignment="1">
      <alignment horizontal="distributed"/>
    </xf>
    <xf numFmtId="176" fontId="0" fillId="0" borderId="0" xfId="0" applyNumberFormat="1" applyFont="1" applyBorder="1" applyAlignment="1" quotePrefix="1">
      <alignment horizontal="left"/>
    </xf>
    <xf numFmtId="176" fontId="4" fillId="0" borderId="0" xfId="0" applyNumberFormat="1" applyFont="1" applyBorder="1" applyAlignment="1">
      <alignment/>
    </xf>
    <xf numFmtId="176" fontId="4" fillId="0" borderId="10" xfId="0" applyNumberFormat="1" applyFont="1" applyBorder="1" applyAlignment="1">
      <alignment/>
    </xf>
    <xf numFmtId="176" fontId="4" fillId="0" borderId="0" xfId="0" applyNumberFormat="1" applyFont="1" applyBorder="1" applyAlignment="1">
      <alignment horizontal="distributed"/>
    </xf>
    <xf numFmtId="0" fontId="0" fillId="0" borderId="10" xfId="0" applyBorder="1" applyAlignment="1">
      <alignment/>
    </xf>
    <xf numFmtId="0" fontId="4" fillId="0" borderId="10" xfId="0" applyNumberFormat="1" applyFont="1" applyBorder="1" applyAlignment="1">
      <alignment horizontal="centerContinuous"/>
    </xf>
    <xf numFmtId="176" fontId="4" fillId="0" borderId="10" xfId="0" applyNumberFormat="1" applyFont="1" applyBorder="1" applyAlignment="1">
      <alignment horizontal="centerContinuous"/>
    </xf>
    <xf numFmtId="0" fontId="0" fillId="0" borderId="11" xfId="0" applyBorder="1" applyAlignment="1">
      <alignment/>
    </xf>
    <xf numFmtId="0" fontId="0" fillId="0" borderId="0" xfId="0" applyNumberFormat="1" applyAlignment="1">
      <alignment vertical="center"/>
    </xf>
    <xf numFmtId="0" fontId="0" fillId="0" borderId="12" xfId="0" applyBorder="1" applyAlignment="1">
      <alignment horizontal="centerContinuous" vertical="center"/>
    </xf>
    <xf numFmtId="0" fontId="0" fillId="0" borderId="0" xfId="0" applyNumberFormat="1" applyBorder="1" applyAlignment="1">
      <alignment/>
    </xf>
    <xf numFmtId="0" fontId="0" fillId="0" borderId="0" xfId="0" applyAlignment="1" quotePrefix="1">
      <alignment horizontal="distributed"/>
    </xf>
    <xf numFmtId="176" fontId="4" fillId="0" borderId="0" xfId="0" applyNumberFormat="1" applyFont="1" applyBorder="1" applyAlignment="1" quotePrefix="1">
      <alignment horizontal="distributed"/>
    </xf>
    <xf numFmtId="176" fontId="0" fillId="0" borderId="0" xfId="0" applyNumberFormat="1" applyAlignment="1">
      <alignment/>
    </xf>
    <xf numFmtId="176" fontId="0" fillId="0" borderId="10" xfId="0" applyNumberFormat="1" applyBorder="1" applyAlignment="1">
      <alignment/>
    </xf>
    <xf numFmtId="176" fontId="0" fillId="0" borderId="0" xfId="0" applyNumberFormat="1" applyBorder="1" applyAlignment="1">
      <alignment/>
    </xf>
    <xf numFmtId="176" fontId="0" fillId="0" borderId="12" xfId="0" applyNumberFormat="1" applyBorder="1" applyAlignment="1">
      <alignment vertical="center"/>
    </xf>
    <xf numFmtId="176" fontId="0" fillId="0" borderId="12" xfId="0" applyNumberFormat="1" applyBorder="1" applyAlignment="1">
      <alignment/>
    </xf>
    <xf numFmtId="176" fontId="0" fillId="0" borderId="13" xfId="0" applyNumberFormat="1" applyBorder="1" applyAlignment="1">
      <alignment/>
    </xf>
    <xf numFmtId="176" fontId="0" fillId="0" borderId="13" xfId="0" applyNumberFormat="1" applyBorder="1" applyAlignment="1">
      <alignment vertical="center"/>
    </xf>
    <xf numFmtId="176" fontId="0" fillId="0" borderId="0" xfId="0" applyNumberFormat="1" applyAlignment="1">
      <alignment vertical="center"/>
    </xf>
    <xf numFmtId="0" fontId="7" fillId="0" borderId="0" xfId="0" applyFont="1" applyAlignment="1">
      <alignment/>
    </xf>
    <xf numFmtId="0" fontId="7" fillId="0" borderId="0" xfId="0" applyNumberFormat="1" applyFont="1" applyAlignment="1">
      <alignment/>
    </xf>
    <xf numFmtId="0" fontId="7" fillId="0" borderId="0" xfId="0" applyNumberFormat="1" applyFont="1" applyAlignment="1" quotePrefix="1">
      <alignment horizontal="left" vertical="top"/>
    </xf>
    <xf numFmtId="0" fontId="7" fillId="0" borderId="11" xfId="0" applyNumberFormat="1" applyFont="1" applyBorder="1" applyAlignment="1" quotePrefix="1">
      <alignment horizontal="left" vertical="top"/>
    </xf>
    <xf numFmtId="178" fontId="4" fillId="0" borderId="0" xfId="0" applyNumberFormat="1" applyFont="1" applyAlignment="1">
      <alignment/>
    </xf>
    <xf numFmtId="178" fontId="0" fillId="0" borderId="0" xfId="0" applyNumberFormat="1" applyAlignment="1">
      <alignment/>
    </xf>
    <xf numFmtId="178" fontId="0" fillId="0" borderId="10" xfId="0" applyNumberFormat="1" applyBorder="1" applyAlignment="1">
      <alignment/>
    </xf>
    <xf numFmtId="0" fontId="0" fillId="0" borderId="0" xfId="0" applyNumberFormat="1" applyFont="1" applyBorder="1" applyAlignment="1" quotePrefix="1">
      <alignment horizontal="distributed"/>
    </xf>
    <xf numFmtId="176" fontId="0" fillId="0" borderId="0" xfId="0" applyNumberFormat="1" applyFont="1" applyAlignment="1">
      <alignment/>
    </xf>
    <xf numFmtId="176" fontId="0" fillId="0" borderId="10" xfId="0" applyNumberFormat="1" applyFont="1" applyBorder="1" applyAlignment="1">
      <alignment/>
    </xf>
    <xf numFmtId="176" fontId="0" fillId="0" borderId="0" xfId="0" applyNumberFormat="1" applyFont="1" applyBorder="1" applyAlignment="1">
      <alignment/>
    </xf>
    <xf numFmtId="176" fontId="0" fillId="0" borderId="0" xfId="0" applyNumberFormat="1" applyFont="1" applyBorder="1" applyAlignment="1" quotePrefix="1">
      <alignment horizontal="distributed"/>
    </xf>
    <xf numFmtId="176" fontId="0" fillId="0" borderId="10" xfId="0" applyNumberFormat="1" applyFont="1" applyBorder="1" applyAlignment="1" quotePrefix="1">
      <alignment horizontal="left"/>
    </xf>
    <xf numFmtId="176" fontId="0" fillId="0" borderId="0" xfId="0" applyNumberFormat="1" applyFont="1" applyBorder="1" applyAlignment="1" quotePrefix="1">
      <alignment horizontal="left"/>
    </xf>
    <xf numFmtId="176" fontId="0" fillId="0" borderId="10" xfId="0" applyNumberFormat="1" applyFont="1" applyBorder="1" applyAlignment="1" quotePrefix="1">
      <alignment/>
    </xf>
    <xf numFmtId="176" fontId="0" fillId="0" borderId="0" xfId="0" applyNumberFormat="1" applyFont="1" applyAlignment="1" quotePrefix="1">
      <alignment horizontal="right"/>
    </xf>
    <xf numFmtId="0" fontId="0" fillId="0" borderId="10" xfId="0" applyNumberFormat="1" applyFont="1" applyBorder="1" applyAlignment="1" quotePrefix="1">
      <alignment/>
    </xf>
    <xf numFmtId="177" fontId="0" fillId="0" borderId="0" xfId="0" applyNumberFormat="1" applyFont="1" applyAlignment="1">
      <alignment/>
    </xf>
    <xf numFmtId="0" fontId="0" fillId="0" borderId="0" xfId="0" applyNumberFormat="1" applyFont="1" applyBorder="1" applyAlignment="1">
      <alignment/>
    </xf>
    <xf numFmtId="0" fontId="0" fillId="0" borderId="10" xfId="0" applyNumberFormat="1" applyFont="1" applyBorder="1" applyAlignment="1">
      <alignment/>
    </xf>
    <xf numFmtId="176" fontId="0" fillId="0" borderId="10" xfId="0" applyNumberFormat="1" applyFont="1" applyBorder="1" applyAlignment="1">
      <alignment horizontal="distributed"/>
    </xf>
    <xf numFmtId="176" fontId="0" fillId="0" borderId="0" xfId="0" applyNumberFormat="1" applyFont="1" applyAlignment="1">
      <alignment horizontal="right"/>
    </xf>
    <xf numFmtId="176" fontId="0" fillId="0" borderId="0" xfId="0" applyNumberFormat="1" applyFont="1" applyBorder="1" applyAlignment="1">
      <alignment horizontal="distributed"/>
    </xf>
    <xf numFmtId="176" fontId="0" fillId="0" borderId="14" xfId="0" applyNumberFormat="1" applyBorder="1" applyAlignment="1">
      <alignment vertical="center"/>
    </xf>
    <xf numFmtId="0" fontId="0" fillId="0" borderId="13" xfId="0" applyBorder="1" applyAlignment="1">
      <alignment horizontal="center" vertical="center"/>
    </xf>
    <xf numFmtId="0" fontId="0" fillId="0" borderId="0" xfId="0" applyAlignment="1">
      <alignment horizontal="distributed"/>
    </xf>
    <xf numFmtId="0" fontId="4" fillId="0" borderId="0" xfId="0" applyFont="1" applyAlignment="1" quotePrefix="1">
      <alignment horizontal="distributed"/>
    </xf>
    <xf numFmtId="176" fontId="0" fillId="0" borderId="0" xfId="0" applyNumberFormat="1" applyFont="1" applyBorder="1" applyAlignment="1">
      <alignment vertical="center"/>
    </xf>
    <xf numFmtId="0" fontId="0" fillId="0" borderId="12" xfId="0" applyBorder="1" applyAlignment="1" quotePrefix="1">
      <alignment horizontal="distributed"/>
    </xf>
    <xf numFmtId="0" fontId="0" fillId="0" borderId="13" xfId="0" applyBorder="1" applyAlignment="1">
      <alignment/>
    </xf>
    <xf numFmtId="176" fontId="0" fillId="0" borderId="12" xfId="0" applyNumberFormat="1" applyFont="1" applyBorder="1" applyAlignment="1">
      <alignment/>
    </xf>
    <xf numFmtId="178" fontId="0" fillId="0" borderId="12" xfId="0" applyNumberFormat="1" applyBorder="1" applyAlignment="1">
      <alignment/>
    </xf>
    <xf numFmtId="178" fontId="0" fillId="0" borderId="13" xfId="0" applyNumberFormat="1" applyBorder="1" applyAlignment="1">
      <alignment/>
    </xf>
    <xf numFmtId="178" fontId="0" fillId="0" borderId="0" xfId="0" applyNumberFormat="1" applyBorder="1" applyAlignment="1">
      <alignment/>
    </xf>
    <xf numFmtId="178" fontId="0" fillId="0" borderId="15" xfId="0" applyNumberFormat="1" applyBorder="1" applyAlignment="1">
      <alignment/>
    </xf>
    <xf numFmtId="178" fontId="0" fillId="0" borderId="14" xfId="0" applyNumberFormat="1" applyBorder="1" applyAlignment="1">
      <alignment/>
    </xf>
    <xf numFmtId="176" fontId="0" fillId="0" borderId="0" xfId="0" applyNumberFormat="1" applyBorder="1" applyAlignment="1">
      <alignment vertical="center"/>
    </xf>
    <xf numFmtId="176" fontId="0" fillId="0" borderId="15" xfId="0" applyNumberFormat="1" applyFont="1" applyBorder="1" applyAlignment="1">
      <alignment vertical="center"/>
    </xf>
    <xf numFmtId="176" fontId="0" fillId="0" borderId="10" xfId="0" applyNumberFormat="1" applyFont="1" applyBorder="1" applyAlignment="1">
      <alignment vertical="center"/>
    </xf>
    <xf numFmtId="176" fontId="4" fillId="0" borderId="12" xfId="0" applyNumberFormat="1" applyFont="1" applyBorder="1" applyAlignment="1">
      <alignment/>
    </xf>
    <xf numFmtId="0" fontId="0" fillId="0" borderId="0" xfId="0" applyBorder="1" applyAlignment="1" quotePrefix="1">
      <alignment horizontal="distributed"/>
    </xf>
    <xf numFmtId="0" fontId="0" fillId="0" borderId="0" xfId="0" applyBorder="1" applyAlignment="1">
      <alignment horizontal="distributed"/>
    </xf>
    <xf numFmtId="178" fontId="4" fillId="0" borderId="15" xfId="0" applyNumberFormat="1" applyFont="1" applyBorder="1" applyAlignment="1">
      <alignment/>
    </xf>
    <xf numFmtId="0" fontId="0" fillId="0" borderId="0" xfId="0" applyBorder="1" applyAlignment="1">
      <alignment horizontal="center" vertical="center"/>
    </xf>
    <xf numFmtId="0" fontId="0" fillId="0" borderId="0" xfId="0" applyNumberFormat="1" applyAlignment="1">
      <alignment horizontal="distributed"/>
    </xf>
    <xf numFmtId="0" fontId="0" fillId="0" borderId="12" xfId="0" applyNumberFormat="1" applyFont="1" applyBorder="1" applyAlignment="1">
      <alignment horizontal="centerContinuous" vertical="center"/>
    </xf>
    <xf numFmtId="0" fontId="0" fillId="0" borderId="0" xfId="0" applyNumberFormat="1" applyFont="1" applyAlignment="1">
      <alignment horizontal="right"/>
    </xf>
    <xf numFmtId="0" fontId="0" fillId="0" borderId="0" xfId="0" applyNumberFormat="1" applyFont="1" applyAlignment="1" quotePrefix="1">
      <alignment horizontal="left" vertical="top"/>
    </xf>
    <xf numFmtId="0" fontId="0" fillId="0" borderId="11" xfId="0" applyNumberFormat="1" applyFont="1" applyBorder="1" applyAlignment="1" quotePrefix="1">
      <alignment horizontal="left" vertical="top"/>
    </xf>
    <xf numFmtId="0" fontId="0" fillId="0" borderId="16" xfId="0" applyNumberFormat="1" applyFont="1" applyBorder="1" applyAlignment="1" quotePrefix="1">
      <alignment horizontal="centerContinuous" vertical="center"/>
    </xf>
    <xf numFmtId="0" fontId="0" fillId="0" borderId="17" xfId="0" applyNumberFormat="1" applyFont="1" applyBorder="1" applyAlignment="1">
      <alignment horizontal="centerContinuous" vertical="center"/>
    </xf>
    <xf numFmtId="0" fontId="0" fillId="0" borderId="16" xfId="0" applyNumberFormat="1" applyFont="1" applyBorder="1" applyAlignment="1">
      <alignment horizontal="centerContinuous" vertical="center"/>
    </xf>
    <xf numFmtId="0" fontId="0" fillId="0" borderId="12" xfId="0" applyNumberFormat="1" applyFont="1" applyBorder="1" applyAlignment="1" quotePrefix="1">
      <alignment horizontal="centerContinuous" vertical="center"/>
    </xf>
    <xf numFmtId="0" fontId="0" fillId="0" borderId="14" xfId="0" applyNumberFormat="1" applyFont="1" applyBorder="1" applyAlignment="1" quotePrefix="1">
      <alignment horizontal="centerContinuous" vertical="center"/>
    </xf>
    <xf numFmtId="0" fontId="0" fillId="0" borderId="13" xfId="0" applyNumberFormat="1" applyFont="1" applyBorder="1" applyAlignment="1" quotePrefix="1">
      <alignment horizontal="centerContinuous" vertical="center"/>
    </xf>
    <xf numFmtId="0" fontId="0" fillId="0" borderId="13" xfId="0" applyNumberFormat="1" applyFont="1" applyBorder="1" applyAlignment="1" quotePrefix="1">
      <alignment horizontal="center" vertical="center"/>
    </xf>
    <xf numFmtId="0" fontId="0" fillId="0" borderId="13" xfId="0" applyNumberFormat="1" applyFont="1" applyBorder="1" applyAlignment="1">
      <alignment horizontal="center" vertical="center"/>
    </xf>
    <xf numFmtId="0" fontId="0" fillId="0" borderId="13" xfId="0" applyNumberFormat="1" applyFont="1" applyBorder="1" applyAlignment="1">
      <alignment horizontal="centerContinuous" vertical="center"/>
    </xf>
    <xf numFmtId="0" fontId="0" fillId="0" borderId="12" xfId="0" applyNumberFormat="1" applyFont="1" applyBorder="1" applyAlignment="1">
      <alignment horizontal="center" vertical="center"/>
    </xf>
    <xf numFmtId="0" fontId="0" fillId="0" borderId="0" xfId="0" applyNumberFormat="1" applyFont="1" applyAlignment="1">
      <alignment/>
    </xf>
    <xf numFmtId="0" fontId="0" fillId="0" borderId="18" xfId="0" applyNumberFormat="1" applyFont="1" applyBorder="1" applyAlignment="1">
      <alignment/>
    </xf>
    <xf numFmtId="0" fontId="0" fillId="0" borderId="0" xfId="0" applyNumberFormat="1" applyFont="1" applyBorder="1" applyAlignment="1">
      <alignment horizontal="right"/>
    </xf>
    <xf numFmtId="0" fontId="0" fillId="0" borderId="15" xfId="0" applyNumberFormat="1" applyFont="1" applyBorder="1" applyAlignment="1">
      <alignment horizontal="right"/>
    </xf>
    <xf numFmtId="176" fontId="0" fillId="0" borderId="0" xfId="0" applyNumberFormat="1" applyFont="1" applyBorder="1" applyAlignment="1">
      <alignment horizontal="right"/>
    </xf>
    <xf numFmtId="178" fontId="0" fillId="0" borderId="0" xfId="0" applyNumberFormat="1" applyFont="1" applyAlignment="1">
      <alignment/>
    </xf>
    <xf numFmtId="0" fontId="0" fillId="0" borderId="10" xfId="0" applyNumberFormat="1" applyFont="1" applyBorder="1" applyAlignment="1">
      <alignment horizontal="distributed"/>
    </xf>
    <xf numFmtId="178" fontId="0" fillId="0" borderId="10" xfId="0" applyNumberFormat="1" applyFont="1" applyBorder="1" applyAlignment="1">
      <alignment/>
    </xf>
    <xf numFmtId="0" fontId="0" fillId="0" borderId="10" xfId="0" applyNumberFormat="1" applyFont="1" applyBorder="1" applyAlignment="1">
      <alignment/>
    </xf>
    <xf numFmtId="176" fontId="0" fillId="0" borderId="10" xfId="0" applyNumberFormat="1" applyFont="1" applyBorder="1" applyAlignment="1" quotePrefix="1">
      <alignment horizontal="distributed"/>
    </xf>
    <xf numFmtId="176" fontId="0" fillId="0" borderId="10" xfId="0" applyNumberFormat="1" applyFont="1" applyBorder="1" applyAlignment="1" quotePrefix="1">
      <alignment horizontal="centerContinuous"/>
    </xf>
    <xf numFmtId="176" fontId="0" fillId="0" borderId="10" xfId="0" applyNumberFormat="1" applyFont="1" applyBorder="1" applyAlignment="1">
      <alignment horizontal="left"/>
    </xf>
    <xf numFmtId="0" fontId="0" fillId="0" borderId="10" xfId="0" applyNumberFormat="1" applyFont="1" applyBorder="1" applyAlignment="1" quotePrefix="1">
      <alignment horizontal="distributed"/>
    </xf>
    <xf numFmtId="176" fontId="0" fillId="0" borderId="0" xfId="0" applyNumberFormat="1" applyFont="1" applyBorder="1" applyAlignment="1">
      <alignment horizontal="distributed" vertical="center"/>
    </xf>
    <xf numFmtId="176" fontId="0" fillId="0" borderId="0" xfId="0" applyNumberFormat="1" applyFont="1" applyBorder="1" applyAlignment="1">
      <alignment vertical="center"/>
    </xf>
    <xf numFmtId="176" fontId="0" fillId="0" borderId="12" xfId="0" applyNumberFormat="1" applyFont="1" applyBorder="1" applyAlignment="1" quotePrefix="1">
      <alignment horizontal="distributed"/>
    </xf>
    <xf numFmtId="176" fontId="0" fillId="0" borderId="13" xfId="0" applyNumberFormat="1" applyFont="1" applyBorder="1" applyAlignment="1">
      <alignment horizontal="distributed"/>
    </xf>
    <xf numFmtId="176" fontId="0" fillId="0" borderId="12" xfId="0" applyNumberFormat="1" applyFont="1" applyBorder="1" applyAlignment="1">
      <alignment vertical="center"/>
    </xf>
    <xf numFmtId="176" fontId="0" fillId="0" borderId="12" xfId="0" applyNumberFormat="1" applyFont="1" applyBorder="1" applyAlignment="1">
      <alignment horizontal="distributed"/>
    </xf>
    <xf numFmtId="0" fontId="0" fillId="0" borderId="19" xfId="0" applyNumberFormat="1" applyFont="1" applyBorder="1" applyAlignment="1" quotePrefix="1">
      <alignment horizontal="centerContinuous" vertical="center"/>
    </xf>
    <xf numFmtId="176" fontId="0" fillId="0" borderId="0" xfId="0" applyNumberFormat="1" applyFont="1" applyBorder="1" applyAlignment="1">
      <alignment/>
    </xf>
    <xf numFmtId="0" fontId="5" fillId="0" borderId="0" xfId="0" applyNumberFormat="1" applyFont="1" applyAlignment="1" quotePrefix="1">
      <alignment horizontal="left" vertical="center"/>
    </xf>
    <xf numFmtId="0" fontId="0" fillId="0" borderId="0" xfId="0" applyAlignment="1">
      <alignment vertical="center"/>
    </xf>
    <xf numFmtId="0" fontId="6" fillId="0" borderId="0" xfId="0" applyNumberFormat="1" applyFont="1" applyAlignment="1">
      <alignment horizontal="centerContinuous" vertical="center"/>
    </xf>
    <xf numFmtId="0" fontId="0" fillId="0" borderId="0" xfId="0" applyNumberFormat="1" applyAlignment="1">
      <alignment horizontal="centerContinuous" vertical="center"/>
    </xf>
    <xf numFmtId="0" fontId="0" fillId="0" borderId="0" xfId="0" applyNumberFormat="1" applyAlignment="1" quotePrefix="1">
      <alignment horizontal="left" vertical="center"/>
    </xf>
    <xf numFmtId="0" fontId="6" fillId="0" borderId="0" xfId="0" applyNumberFormat="1" applyFont="1" applyAlignment="1" quotePrefix="1">
      <alignment horizontal="right" vertical="center"/>
    </xf>
    <xf numFmtId="0" fontId="6" fillId="0" borderId="0" xfId="0" applyNumberFormat="1" applyFont="1" applyAlignment="1">
      <alignment horizontal="left" vertical="center"/>
    </xf>
    <xf numFmtId="0" fontId="5" fillId="0" borderId="0" xfId="0" applyNumberFormat="1" applyFont="1" applyAlignment="1">
      <alignment vertical="center"/>
    </xf>
    <xf numFmtId="0" fontId="6" fillId="0" borderId="0" xfId="0" applyNumberFormat="1" applyFont="1" applyAlignment="1" quotePrefix="1">
      <alignment horizontal="centerContinuous" vertical="center"/>
    </xf>
    <xf numFmtId="0" fontId="0" fillId="0" borderId="0" xfId="0" applyNumberFormat="1" applyFont="1" applyAlignment="1" quotePrefix="1">
      <alignment horizontal="left"/>
    </xf>
    <xf numFmtId="0" fontId="0" fillId="0" borderId="0" xfId="0" applyNumberFormat="1" applyFont="1" applyAlignment="1">
      <alignment horizontal="left"/>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20" xfId="0" applyNumberFormat="1" applyBorder="1" applyAlignment="1">
      <alignment horizontal="center" vertical="center"/>
    </xf>
    <xf numFmtId="176" fontId="4" fillId="0" borderId="0" xfId="0" applyNumberFormat="1" applyFont="1" applyBorder="1" applyAlignment="1">
      <alignment/>
    </xf>
    <xf numFmtId="0" fontId="0" fillId="0" borderId="13" xfId="0" applyBorder="1" applyAlignment="1">
      <alignment/>
    </xf>
    <xf numFmtId="0" fontId="4" fillId="0" borderId="0" xfId="0" applyNumberFormat="1" applyFont="1" applyBorder="1" applyAlignment="1">
      <alignment/>
    </xf>
    <xf numFmtId="0" fontId="0" fillId="0" borderId="0" xfId="0" applyAlignment="1">
      <alignment/>
    </xf>
    <xf numFmtId="176" fontId="4" fillId="0" borderId="0" xfId="0" applyNumberFormat="1" applyFont="1" applyBorder="1" applyAlignment="1" quotePrefix="1">
      <alignment/>
    </xf>
    <xf numFmtId="0" fontId="4" fillId="0" borderId="0" xfId="0" applyNumberFormat="1" applyFont="1" applyBorder="1" applyAlignment="1" quotePrefix="1">
      <alignment/>
    </xf>
    <xf numFmtId="0" fontId="4" fillId="0" borderId="0" xfId="0" applyFont="1" applyAlignment="1" quotePrefix="1">
      <alignment/>
    </xf>
    <xf numFmtId="0" fontId="0" fillId="0" borderId="0" xfId="0" applyAlignment="1">
      <alignment horizontal="centerContinuous"/>
    </xf>
    <xf numFmtId="0" fontId="4" fillId="0" borderId="0" xfId="0" applyNumberFormat="1" applyFont="1" applyBorder="1" applyAlignment="1" quotePrefix="1">
      <alignment horizontal="centerContinuous"/>
    </xf>
    <xf numFmtId="0" fontId="0" fillId="0" borderId="0" xfId="0" applyBorder="1" applyAlignment="1">
      <alignment/>
    </xf>
    <xf numFmtId="0" fontId="0" fillId="0" borderId="21" xfId="0" applyBorder="1" applyAlignment="1">
      <alignment/>
    </xf>
    <xf numFmtId="0" fontId="0" fillId="0" borderId="22" xfId="0" applyBorder="1" applyAlignment="1">
      <alignment/>
    </xf>
    <xf numFmtId="0" fontId="0" fillId="0" borderId="12" xfId="0" applyBorder="1" applyAlignment="1">
      <alignment/>
    </xf>
    <xf numFmtId="0" fontId="0" fillId="0" borderId="21" xfId="0" applyNumberFormat="1" applyBorder="1" applyAlignment="1">
      <alignment horizontal="left"/>
    </xf>
    <xf numFmtId="0" fontId="0" fillId="0" borderId="14" xfId="0" applyBorder="1" applyAlignment="1">
      <alignment/>
    </xf>
    <xf numFmtId="0" fontId="7" fillId="0" borderId="0" xfId="0" applyNumberFormat="1" applyFont="1" applyBorder="1" applyAlignment="1">
      <alignment/>
    </xf>
    <xf numFmtId="0" fontId="0" fillId="0" borderId="0" xfId="0" applyBorder="1" applyAlignment="1">
      <alignment/>
    </xf>
    <xf numFmtId="176" fontId="0" fillId="0" borderId="23" xfId="0" applyNumberFormat="1" applyFont="1" applyBorder="1" applyAlignment="1">
      <alignment/>
    </xf>
    <xf numFmtId="176" fontId="0" fillId="0" borderId="15" xfId="0" applyNumberFormat="1" applyFont="1" applyFill="1" applyBorder="1" applyAlignment="1">
      <alignment/>
    </xf>
    <xf numFmtId="176" fontId="0" fillId="0" borderId="0" xfId="0" applyNumberFormat="1" applyFont="1" applyFill="1" applyBorder="1" applyAlignment="1">
      <alignment/>
    </xf>
    <xf numFmtId="178" fontId="4" fillId="0" borderId="0" xfId="0" applyNumberFormat="1" applyFont="1" applyFill="1" applyBorder="1" applyAlignment="1">
      <alignment/>
    </xf>
    <xf numFmtId="176" fontId="0" fillId="0" borderId="0" xfId="0" applyNumberFormat="1" applyFont="1" applyFill="1" applyAlignment="1">
      <alignment/>
    </xf>
    <xf numFmtId="178" fontId="0" fillId="0" borderId="0" xfId="0" applyNumberFormat="1" applyFill="1" applyAlignment="1">
      <alignment/>
    </xf>
    <xf numFmtId="178" fontId="0" fillId="0" borderId="0" xfId="0" applyNumberFormat="1" applyFont="1" applyFill="1" applyBorder="1" applyAlignment="1">
      <alignment/>
    </xf>
    <xf numFmtId="176" fontId="0" fillId="0" borderId="0" xfId="62" applyNumberFormat="1" applyFont="1" applyFill="1" applyBorder="1">
      <alignment/>
      <protection/>
    </xf>
    <xf numFmtId="176" fontId="0" fillId="0" borderId="10" xfId="62" applyNumberFormat="1" applyFont="1" applyFill="1" applyBorder="1">
      <alignment/>
      <protection/>
    </xf>
    <xf numFmtId="178" fontId="4" fillId="0" borderId="0" xfId="0" applyNumberFormat="1" applyFont="1" applyFill="1" applyAlignment="1">
      <alignment/>
    </xf>
    <xf numFmtId="178" fontId="4" fillId="0" borderId="10" xfId="0" applyNumberFormat="1" applyFont="1" applyFill="1" applyBorder="1" applyAlignment="1">
      <alignment/>
    </xf>
    <xf numFmtId="176" fontId="0" fillId="0" borderId="0" xfId="0" applyNumberFormat="1" applyFill="1" applyAlignment="1">
      <alignment/>
    </xf>
    <xf numFmtId="176" fontId="0" fillId="0" borderId="10" xfId="0" applyNumberFormat="1" applyFill="1" applyBorder="1" applyAlignment="1">
      <alignment/>
    </xf>
    <xf numFmtId="176" fontId="0" fillId="0" borderId="0" xfId="0" applyNumberFormat="1" applyFont="1" applyFill="1" applyAlignment="1">
      <alignment/>
    </xf>
    <xf numFmtId="176" fontId="0" fillId="0" borderId="10" xfId="0" applyNumberFormat="1" applyFont="1" applyFill="1" applyBorder="1" applyAlignment="1">
      <alignment/>
    </xf>
    <xf numFmtId="176" fontId="0" fillId="0" borderId="10" xfId="0" applyNumberFormat="1" applyFont="1" applyFill="1" applyBorder="1" applyAlignment="1">
      <alignment/>
    </xf>
    <xf numFmtId="178" fontId="4" fillId="0" borderId="15" xfId="0" applyNumberFormat="1" applyFont="1" applyFill="1" applyBorder="1" applyAlignment="1">
      <alignment/>
    </xf>
    <xf numFmtId="0" fontId="0" fillId="0" borderId="0" xfId="0" applyFill="1" applyAlignment="1">
      <alignment/>
    </xf>
    <xf numFmtId="0" fontId="0" fillId="0" borderId="10" xfId="0" applyFill="1" applyBorder="1" applyAlignment="1">
      <alignment/>
    </xf>
    <xf numFmtId="176" fontId="0" fillId="0" borderId="0" xfId="0" applyNumberFormat="1" applyFont="1" applyFill="1" applyAlignment="1">
      <alignment horizontal="right"/>
    </xf>
    <xf numFmtId="178" fontId="0" fillId="0" borderId="10" xfId="0" applyNumberFormat="1" applyFont="1" applyFill="1" applyBorder="1" applyAlignment="1">
      <alignment/>
    </xf>
    <xf numFmtId="178" fontId="0" fillId="0" borderId="15" xfId="0" applyNumberFormat="1" applyFill="1" applyBorder="1" applyAlignment="1">
      <alignment/>
    </xf>
    <xf numFmtId="178" fontId="0" fillId="0" borderId="10" xfId="0" applyNumberFormat="1" applyFill="1" applyBorder="1" applyAlignment="1">
      <alignment/>
    </xf>
    <xf numFmtId="178" fontId="0" fillId="0" borderId="0" xfId="0" applyNumberFormat="1" applyFont="1" applyFill="1" applyAlignment="1">
      <alignment/>
    </xf>
    <xf numFmtId="177" fontId="0" fillId="0" borderId="0" xfId="0" applyNumberFormat="1" applyFill="1" applyAlignment="1">
      <alignment/>
    </xf>
    <xf numFmtId="177" fontId="0" fillId="0" borderId="10" xfId="0" applyNumberFormat="1" applyFill="1" applyBorder="1" applyAlignment="1">
      <alignment/>
    </xf>
    <xf numFmtId="0" fontId="0" fillId="0" borderId="0" xfId="0" applyNumberFormat="1" applyFill="1" applyAlignment="1">
      <alignment/>
    </xf>
    <xf numFmtId="0" fontId="0" fillId="0" borderId="10" xfId="0" applyNumberFormat="1" applyFill="1" applyBorder="1" applyAlignment="1">
      <alignment/>
    </xf>
    <xf numFmtId="178" fontId="0" fillId="0" borderId="0" xfId="61" applyNumberFormat="1" applyFont="1" applyFill="1" applyBorder="1">
      <alignment/>
      <protection/>
    </xf>
    <xf numFmtId="178" fontId="0" fillId="0" borderId="10" xfId="61" applyNumberFormat="1" applyFont="1" applyFill="1" applyBorder="1">
      <alignment/>
      <protection/>
    </xf>
    <xf numFmtId="178" fontId="0" fillId="0" borderId="0" xfId="0" applyNumberFormat="1" applyFont="1" applyFill="1" applyBorder="1" applyAlignment="1">
      <alignment/>
    </xf>
    <xf numFmtId="41" fontId="0" fillId="0" borderId="0" xfId="0" applyNumberFormat="1" applyFont="1" applyFill="1" applyAlignment="1">
      <alignment/>
    </xf>
    <xf numFmtId="41" fontId="0" fillId="0" borderId="0" xfId="0" applyNumberFormat="1" applyFill="1" applyAlignment="1">
      <alignment/>
    </xf>
    <xf numFmtId="41" fontId="0" fillId="0" borderId="0" xfId="0" applyNumberFormat="1" applyFill="1" applyAlignment="1">
      <alignment horizontal="center"/>
    </xf>
    <xf numFmtId="178" fontId="0" fillId="0" borderId="15" xfId="0" applyNumberFormat="1" applyFont="1" applyFill="1" applyBorder="1" applyAlignment="1">
      <alignment/>
    </xf>
    <xf numFmtId="178" fontId="0" fillId="0" borderId="0" xfId="0" applyNumberFormat="1" applyFill="1" applyBorder="1" applyAlignment="1">
      <alignment/>
    </xf>
    <xf numFmtId="41" fontId="0" fillId="0" borderId="15" xfId="0" applyNumberFormat="1" applyFill="1" applyBorder="1" applyAlignment="1">
      <alignment/>
    </xf>
    <xf numFmtId="41" fontId="0" fillId="0" borderId="0" xfId="0" applyNumberFormat="1" applyFill="1" applyBorder="1" applyAlignment="1">
      <alignment/>
    </xf>
    <xf numFmtId="41" fontId="0" fillId="0" borderId="10" xfId="0" applyNumberFormat="1" applyFill="1" applyBorder="1" applyAlignment="1">
      <alignment/>
    </xf>
    <xf numFmtId="178" fontId="1" fillId="0" borderId="15" xfId="0" applyNumberFormat="1" applyFont="1" applyFill="1" applyBorder="1" applyAlignment="1">
      <alignment/>
    </xf>
    <xf numFmtId="178" fontId="1" fillId="0" borderId="0" xfId="0" applyNumberFormat="1" applyFont="1" applyFill="1" applyAlignment="1">
      <alignment/>
    </xf>
    <xf numFmtId="178" fontId="1" fillId="0" borderId="10" xfId="0" applyNumberFormat="1" applyFont="1" applyFill="1" applyBorder="1" applyAlignment="1">
      <alignment/>
    </xf>
    <xf numFmtId="41" fontId="0" fillId="0" borderId="0" xfId="0" applyNumberFormat="1" applyAlignment="1">
      <alignment horizontal="righ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11-04" xfId="61"/>
    <cellStyle name="標準_府統計年鑑"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 Id="rId7" Type="http://schemas.openxmlformats.org/officeDocument/2006/relationships/image" Target="../media/image14.emf" /><Relationship Id="rId8" Type="http://schemas.openxmlformats.org/officeDocument/2006/relationships/image" Target="../media/image15.emf" /><Relationship Id="rId9" Type="http://schemas.openxmlformats.org/officeDocument/2006/relationships/image" Target="../media/image16.emf" /><Relationship Id="rId10" Type="http://schemas.openxmlformats.org/officeDocument/2006/relationships/image" Target="../media/image17.emf" /><Relationship Id="rId11" Type="http://schemas.openxmlformats.org/officeDocument/2006/relationships/image" Target="../media/image18.emf" /><Relationship Id="rId12" Type="http://schemas.openxmlformats.org/officeDocument/2006/relationships/image" Target="../media/image19.emf" /><Relationship Id="rId13" Type="http://schemas.openxmlformats.org/officeDocument/2006/relationships/image" Target="../media/image20.emf" /><Relationship Id="rId14" Type="http://schemas.openxmlformats.org/officeDocument/2006/relationships/image" Target="../media/image21.emf" /><Relationship Id="rId15" Type="http://schemas.openxmlformats.org/officeDocument/2006/relationships/image" Target="../media/image22.emf" /><Relationship Id="rId16" Type="http://schemas.openxmlformats.org/officeDocument/2006/relationships/image" Target="../media/image23.emf" /><Relationship Id="rId17" Type="http://schemas.openxmlformats.org/officeDocument/2006/relationships/image" Target="../media/image24.emf" /><Relationship Id="rId18" Type="http://schemas.openxmlformats.org/officeDocument/2006/relationships/image" Target="../media/image25.emf" /><Relationship Id="rId19" Type="http://schemas.openxmlformats.org/officeDocument/2006/relationships/image" Target="../media/image26.emf" /><Relationship Id="rId20" Type="http://schemas.openxmlformats.org/officeDocument/2006/relationships/image" Target="../media/image27.emf" /><Relationship Id="rId21"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19</xdr:row>
      <xdr:rowOff>142875</xdr:rowOff>
    </xdr:from>
    <xdr:to>
      <xdr:col>1</xdr:col>
      <xdr:colOff>133350</xdr:colOff>
      <xdr:row>22</xdr:row>
      <xdr:rowOff>9525</xdr:rowOff>
    </xdr:to>
    <xdr:pic>
      <xdr:nvPicPr>
        <xdr:cNvPr id="1" name="ピクチャ 1"/>
        <xdr:cNvPicPr preferRelativeResize="1">
          <a:picLocks noChangeAspect="1"/>
        </xdr:cNvPicPr>
      </xdr:nvPicPr>
      <xdr:blipFill>
        <a:blip r:embed="rId1"/>
        <a:stretch>
          <a:fillRect/>
        </a:stretch>
      </xdr:blipFill>
      <xdr:spPr>
        <a:xfrm>
          <a:off x="19050" y="4114800"/>
          <a:ext cx="409575" cy="466725"/>
        </a:xfrm>
        <a:prstGeom prst="rect">
          <a:avLst/>
        </a:prstGeom>
        <a:noFill/>
        <a:ln w="1" cmpd="sng">
          <a:noFill/>
        </a:ln>
      </xdr:spPr>
    </xdr:pic>
    <xdr:clientData/>
  </xdr:twoCellAnchor>
  <xdr:twoCellAnchor editAs="oneCell">
    <xdr:from>
      <xdr:col>0</xdr:col>
      <xdr:colOff>9525</xdr:colOff>
      <xdr:row>23</xdr:row>
      <xdr:rowOff>142875</xdr:rowOff>
    </xdr:from>
    <xdr:to>
      <xdr:col>1</xdr:col>
      <xdr:colOff>104775</xdr:colOff>
      <xdr:row>26</xdr:row>
      <xdr:rowOff>9525</xdr:rowOff>
    </xdr:to>
    <xdr:pic>
      <xdr:nvPicPr>
        <xdr:cNvPr id="2" name="ピクチャ 2"/>
        <xdr:cNvPicPr preferRelativeResize="1">
          <a:picLocks noChangeAspect="1"/>
        </xdr:cNvPicPr>
      </xdr:nvPicPr>
      <xdr:blipFill>
        <a:blip r:embed="rId2"/>
        <a:stretch>
          <a:fillRect/>
        </a:stretch>
      </xdr:blipFill>
      <xdr:spPr>
        <a:xfrm>
          <a:off x="9525" y="4914900"/>
          <a:ext cx="390525" cy="466725"/>
        </a:xfrm>
        <a:prstGeom prst="rect">
          <a:avLst/>
        </a:prstGeom>
        <a:noFill/>
        <a:ln w="1" cmpd="sng">
          <a:noFill/>
        </a:ln>
      </xdr:spPr>
    </xdr:pic>
    <xdr:clientData/>
  </xdr:twoCellAnchor>
  <xdr:twoCellAnchor editAs="oneCell">
    <xdr:from>
      <xdr:col>0</xdr:col>
      <xdr:colOff>9525</xdr:colOff>
      <xdr:row>39</xdr:row>
      <xdr:rowOff>123825</xdr:rowOff>
    </xdr:from>
    <xdr:to>
      <xdr:col>1</xdr:col>
      <xdr:colOff>104775</xdr:colOff>
      <xdr:row>41</xdr:row>
      <xdr:rowOff>190500</xdr:rowOff>
    </xdr:to>
    <xdr:pic>
      <xdr:nvPicPr>
        <xdr:cNvPr id="3" name="ピクチャ 3"/>
        <xdr:cNvPicPr preferRelativeResize="1">
          <a:picLocks noChangeAspect="1"/>
        </xdr:cNvPicPr>
      </xdr:nvPicPr>
      <xdr:blipFill>
        <a:blip r:embed="rId3"/>
        <a:stretch>
          <a:fillRect/>
        </a:stretch>
      </xdr:blipFill>
      <xdr:spPr>
        <a:xfrm>
          <a:off x="9525" y="8096250"/>
          <a:ext cx="390525" cy="466725"/>
        </a:xfrm>
        <a:prstGeom prst="rect">
          <a:avLst/>
        </a:prstGeom>
        <a:noFill/>
        <a:ln w="1" cmpd="sng">
          <a:noFill/>
        </a:ln>
      </xdr:spPr>
    </xdr:pic>
    <xdr:clientData/>
  </xdr:twoCellAnchor>
  <xdr:twoCellAnchor editAs="oneCell">
    <xdr:from>
      <xdr:col>0</xdr:col>
      <xdr:colOff>9525</xdr:colOff>
      <xdr:row>53</xdr:row>
      <xdr:rowOff>152400</xdr:rowOff>
    </xdr:from>
    <xdr:to>
      <xdr:col>1</xdr:col>
      <xdr:colOff>104775</xdr:colOff>
      <xdr:row>56</xdr:row>
      <xdr:rowOff>9525</xdr:rowOff>
    </xdr:to>
    <xdr:pic>
      <xdr:nvPicPr>
        <xdr:cNvPr id="4" name="ピクチャ 4"/>
        <xdr:cNvPicPr preferRelativeResize="1">
          <a:picLocks noChangeAspect="1"/>
        </xdr:cNvPicPr>
      </xdr:nvPicPr>
      <xdr:blipFill>
        <a:blip r:embed="rId4"/>
        <a:stretch>
          <a:fillRect/>
        </a:stretch>
      </xdr:blipFill>
      <xdr:spPr>
        <a:xfrm>
          <a:off x="9525" y="10925175"/>
          <a:ext cx="390525" cy="457200"/>
        </a:xfrm>
        <a:prstGeom prst="rect">
          <a:avLst/>
        </a:prstGeom>
        <a:noFill/>
        <a:ln w="1" cmpd="sng">
          <a:noFill/>
        </a:ln>
      </xdr:spPr>
    </xdr:pic>
    <xdr:clientData/>
  </xdr:twoCellAnchor>
  <xdr:twoCellAnchor editAs="oneCell">
    <xdr:from>
      <xdr:col>0</xdr:col>
      <xdr:colOff>9525</xdr:colOff>
      <xdr:row>60</xdr:row>
      <xdr:rowOff>142875</xdr:rowOff>
    </xdr:from>
    <xdr:to>
      <xdr:col>1</xdr:col>
      <xdr:colOff>104775</xdr:colOff>
      <xdr:row>63</xdr:row>
      <xdr:rowOff>0</xdr:rowOff>
    </xdr:to>
    <xdr:pic>
      <xdr:nvPicPr>
        <xdr:cNvPr id="5" name="ピクチャ 5"/>
        <xdr:cNvPicPr preferRelativeResize="1">
          <a:picLocks noChangeAspect="1"/>
        </xdr:cNvPicPr>
      </xdr:nvPicPr>
      <xdr:blipFill>
        <a:blip r:embed="rId5"/>
        <a:stretch>
          <a:fillRect/>
        </a:stretch>
      </xdr:blipFill>
      <xdr:spPr>
        <a:xfrm>
          <a:off x="9525" y="12315825"/>
          <a:ext cx="390525" cy="457200"/>
        </a:xfrm>
        <a:prstGeom prst="rect">
          <a:avLst/>
        </a:prstGeom>
        <a:noFill/>
        <a:ln w="1" cmpd="sng">
          <a:noFill/>
        </a:ln>
      </xdr:spPr>
    </xdr:pic>
    <xdr:clientData/>
  </xdr:twoCellAnchor>
  <xdr:twoCellAnchor editAs="oneCell">
    <xdr:from>
      <xdr:col>7</xdr:col>
      <xdr:colOff>9525</xdr:colOff>
      <xdr:row>9</xdr:row>
      <xdr:rowOff>133350</xdr:rowOff>
    </xdr:from>
    <xdr:to>
      <xdr:col>9</xdr:col>
      <xdr:colOff>57150</xdr:colOff>
      <xdr:row>12</xdr:row>
      <xdr:rowOff>9525</xdr:rowOff>
    </xdr:to>
    <xdr:pic>
      <xdr:nvPicPr>
        <xdr:cNvPr id="6" name="ピクチャ 6"/>
        <xdr:cNvPicPr preferRelativeResize="1">
          <a:picLocks noChangeAspect="1"/>
        </xdr:cNvPicPr>
      </xdr:nvPicPr>
      <xdr:blipFill>
        <a:blip r:embed="rId6"/>
        <a:stretch>
          <a:fillRect/>
        </a:stretch>
      </xdr:blipFill>
      <xdr:spPr>
        <a:xfrm>
          <a:off x="6229350" y="2124075"/>
          <a:ext cx="390525" cy="457200"/>
        </a:xfrm>
        <a:prstGeom prst="rect">
          <a:avLst/>
        </a:prstGeom>
        <a:noFill/>
        <a:ln w="1" cmpd="sng">
          <a:noFill/>
        </a:ln>
      </xdr:spPr>
    </xdr:pic>
    <xdr:clientData/>
  </xdr:twoCellAnchor>
  <xdr:twoCellAnchor editAs="oneCell">
    <xdr:from>
      <xdr:col>6</xdr:col>
      <xdr:colOff>1085850</xdr:colOff>
      <xdr:row>14</xdr:row>
      <xdr:rowOff>142875</xdr:rowOff>
    </xdr:from>
    <xdr:to>
      <xdr:col>9</xdr:col>
      <xdr:colOff>38100</xdr:colOff>
      <xdr:row>17</xdr:row>
      <xdr:rowOff>9525</xdr:rowOff>
    </xdr:to>
    <xdr:pic>
      <xdr:nvPicPr>
        <xdr:cNvPr id="7" name="ピクチャ 7"/>
        <xdr:cNvPicPr preferRelativeResize="1">
          <a:picLocks noChangeAspect="1"/>
        </xdr:cNvPicPr>
      </xdr:nvPicPr>
      <xdr:blipFill>
        <a:blip r:embed="rId7"/>
        <a:stretch>
          <a:fillRect/>
        </a:stretch>
      </xdr:blipFill>
      <xdr:spPr>
        <a:xfrm>
          <a:off x="6210300" y="3114675"/>
          <a:ext cx="390525" cy="4667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25</xdr:row>
      <xdr:rowOff>161925</xdr:rowOff>
    </xdr:from>
    <xdr:to>
      <xdr:col>9</xdr:col>
      <xdr:colOff>57150</xdr:colOff>
      <xdr:row>28</xdr:row>
      <xdr:rowOff>28575</xdr:rowOff>
    </xdr:to>
    <xdr:pic>
      <xdr:nvPicPr>
        <xdr:cNvPr id="1" name="ピクチャ 8"/>
        <xdr:cNvPicPr preferRelativeResize="1">
          <a:picLocks noChangeAspect="1"/>
        </xdr:cNvPicPr>
      </xdr:nvPicPr>
      <xdr:blipFill>
        <a:blip r:embed="rId1"/>
        <a:stretch>
          <a:fillRect/>
        </a:stretch>
      </xdr:blipFill>
      <xdr:spPr>
        <a:xfrm>
          <a:off x="6219825" y="5334000"/>
          <a:ext cx="400050" cy="466725"/>
        </a:xfrm>
        <a:prstGeom prst="rect">
          <a:avLst/>
        </a:prstGeom>
        <a:noFill/>
        <a:ln w="1" cmpd="sng">
          <a:noFill/>
        </a:ln>
      </xdr:spPr>
    </xdr:pic>
    <xdr:clientData/>
  </xdr:twoCellAnchor>
  <xdr:twoCellAnchor editAs="oneCell">
    <xdr:from>
      <xdr:col>6</xdr:col>
      <xdr:colOff>1085850</xdr:colOff>
      <xdr:row>28</xdr:row>
      <xdr:rowOff>152400</xdr:rowOff>
    </xdr:from>
    <xdr:to>
      <xdr:col>9</xdr:col>
      <xdr:colOff>38100</xdr:colOff>
      <xdr:row>31</xdr:row>
      <xdr:rowOff>9525</xdr:rowOff>
    </xdr:to>
    <xdr:pic>
      <xdr:nvPicPr>
        <xdr:cNvPr id="2" name="ピクチャ 9"/>
        <xdr:cNvPicPr preferRelativeResize="1">
          <a:picLocks noChangeAspect="1"/>
        </xdr:cNvPicPr>
      </xdr:nvPicPr>
      <xdr:blipFill>
        <a:blip r:embed="rId2"/>
        <a:stretch>
          <a:fillRect/>
        </a:stretch>
      </xdr:blipFill>
      <xdr:spPr>
        <a:xfrm>
          <a:off x="6210300" y="5924550"/>
          <a:ext cx="390525" cy="457200"/>
        </a:xfrm>
        <a:prstGeom prst="rect">
          <a:avLst/>
        </a:prstGeom>
        <a:noFill/>
        <a:ln w="1" cmpd="sng">
          <a:noFill/>
        </a:ln>
      </xdr:spPr>
    </xdr:pic>
    <xdr:clientData/>
  </xdr:twoCellAnchor>
  <xdr:twoCellAnchor editAs="oneCell">
    <xdr:from>
      <xdr:col>6</xdr:col>
      <xdr:colOff>1085850</xdr:colOff>
      <xdr:row>31</xdr:row>
      <xdr:rowOff>142875</xdr:rowOff>
    </xdr:from>
    <xdr:to>
      <xdr:col>9</xdr:col>
      <xdr:colOff>38100</xdr:colOff>
      <xdr:row>34</xdr:row>
      <xdr:rowOff>0</xdr:rowOff>
    </xdr:to>
    <xdr:pic>
      <xdr:nvPicPr>
        <xdr:cNvPr id="3" name="ピクチャ 10"/>
        <xdr:cNvPicPr preferRelativeResize="1">
          <a:picLocks noChangeAspect="1"/>
        </xdr:cNvPicPr>
      </xdr:nvPicPr>
      <xdr:blipFill>
        <a:blip r:embed="rId3"/>
        <a:stretch>
          <a:fillRect/>
        </a:stretch>
      </xdr:blipFill>
      <xdr:spPr>
        <a:xfrm>
          <a:off x="6210300" y="6515100"/>
          <a:ext cx="390525" cy="457200"/>
        </a:xfrm>
        <a:prstGeom prst="rect">
          <a:avLst/>
        </a:prstGeom>
        <a:noFill/>
        <a:ln w="1" cmpd="sng">
          <a:noFill/>
        </a:ln>
      </xdr:spPr>
    </xdr:pic>
    <xdr:clientData/>
  </xdr:twoCellAnchor>
  <xdr:twoCellAnchor editAs="oneCell">
    <xdr:from>
      <xdr:col>6</xdr:col>
      <xdr:colOff>1085850</xdr:colOff>
      <xdr:row>33</xdr:row>
      <xdr:rowOff>142875</xdr:rowOff>
    </xdr:from>
    <xdr:to>
      <xdr:col>9</xdr:col>
      <xdr:colOff>38100</xdr:colOff>
      <xdr:row>36</xdr:row>
      <xdr:rowOff>0</xdr:rowOff>
    </xdr:to>
    <xdr:pic>
      <xdr:nvPicPr>
        <xdr:cNvPr id="4" name="ピクチャ 11"/>
        <xdr:cNvPicPr preferRelativeResize="1">
          <a:picLocks noChangeAspect="1"/>
        </xdr:cNvPicPr>
      </xdr:nvPicPr>
      <xdr:blipFill>
        <a:blip r:embed="rId4"/>
        <a:stretch>
          <a:fillRect/>
        </a:stretch>
      </xdr:blipFill>
      <xdr:spPr>
        <a:xfrm>
          <a:off x="6210300" y="6915150"/>
          <a:ext cx="390525" cy="457200"/>
        </a:xfrm>
        <a:prstGeom prst="rect">
          <a:avLst/>
        </a:prstGeom>
        <a:noFill/>
        <a:ln w="1" cmpd="sng">
          <a:noFill/>
        </a:ln>
      </xdr:spPr>
    </xdr:pic>
    <xdr:clientData/>
  </xdr:twoCellAnchor>
  <xdr:twoCellAnchor editAs="oneCell">
    <xdr:from>
      <xdr:col>7</xdr:col>
      <xdr:colOff>0</xdr:colOff>
      <xdr:row>36</xdr:row>
      <xdr:rowOff>142875</xdr:rowOff>
    </xdr:from>
    <xdr:to>
      <xdr:col>9</xdr:col>
      <xdr:colOff>47625</xdr:colOff>
      <xdr:row>39</xdr:row>
      <xdr:rowOff>0</xdr:rowOff>
    </xdr:to>
    <xdr:pic>
      <xdr:nvPicPr>
        <xdr:cNvPr id="5" name="ピクチャ 12"/>
        <xdr:cNvPicPr preferRelativeResize="1">
          <a:picLocks noChangeAspect="1"/>
        </xdr:cNvPicPr>
      </xdr:nvPicPr>
      <xdr:blipFill>
        <a:blip r:embed="rId5"/>
        <a:stretch>
          <a:fillRect/>
        </a:stretch>
      </xdr:blipFill>
      <xdr:spPr>
        <a:xfrm>
          <a:off x="6219825" y="7515225"/>
          <a:ext cx="390525" cy="457200"/>
        </a:xfrm>
        <a:prstGeom prst="rect">
          <a:avLst/>
        </a:prstGeom>
        <a:noFill/>
        <a:ln w="1" cmpd="sng">
          <a:noFill/>
        </a:ln>
      </xdr:spPr>
    </xdr:pic>
    <xdr:clientData/>
  </xdr:twoCellAnchor>
  <xdr:twoCellAnchor editAs="oneCell">
    <xdr:from>
      <xdr:col>7</xdr:col>
      <xdr:colOff>0</xdr:colOff>
      <xdr:row>40</xdr:row>
      <xdr:rowOff>152400</xdr:rowOff>
    </xdr:from>
    <xdr:to>
      <xdr:col>9</xdr:col>
      <xdr:colOff>47625</xdr:colOff>
      <xdr:row>43</xdr:row>
      <xdr:rowOff>28575</xdr:rowOff>
    </xdr:to>
    <xdr:pic>
      <xdr:nvPicPr>
        <xdr:cNvPr id="6" name="ピクチャ 13"/>
        <xdr:cNvPicPr preferRelativeResize="1">
          <a:picLocks noChangeAspect="1"/>
        </xdr:cNvPicPr>
      </xdr:nvPicPr>
      <xdr:blipFill>
        <a:blip r:embed="rId6"/>
        <a:stretch>
          <a:fillRect/>
        </a:stretch>
      </xdr:blipFill>
      <xdr:spPr>
        <a:xfrm>
          <a:off x="6219825" y="8324850"/>
          <a:ext cx="390525" cy="476250"/>
        </a:xfrm>
        <a:prstGeom prst="rect">
          <a:avLst/>
        </a:prstGeom>
        <a:noFill/>
        <a:ln w="1" cmpd="sng">
          <a:noFill/>
        </a:ln>
      </xdr:spPr>
    </xdr:pic>
    <xdr:clientData/>
  </xdr:twoCellAnchor>
  <xdr:twoCellAnchor editAs="oneCell">
    <xdr:from>
      <xdr:col>7</xdr:col>
      <xdr:colOff>0</xdr:colOff>
      <xdr:row>64</xdr:row>
      <xdr:rowOff>161925</xdr:rowOff>
    </xdr:from>
    <xdr:to>
      <xdr:col>9</xdr:col>
      <xdr:colOff>47625</xdr:colOff>
      <xdr:row>67</xdr:row>
      <xdr:rowOff>9525</xdr:rowOff>
    </xdr:to>
    <xdr:pic>
      <xdr:nvPicPr>
        <xdr:cNvPr id="7" name="ピクチャ 16"/>
        <xdr:cNvPicPr preferRelativeResize="1">
          <a:picLocks noChangeAspect="1"/>
        </xdr:cNvPicPr>
      </xdr:nvPicPr>
      <xdr:blipFill>
        <a:blip r:embed="rId7"/>
        <a:stretch>
          <a:fillRect/>
        </a:stretch>
      </xdr:blipFill>
      <xdr:spPr>
        <a:xfrm>
          <a:off x="6219825" y="13134975"/>
          <a:ext cx="390525" cy="447675"/>
        </a:xfrm>
        <a:prstGeom prst="rect">
          <a:avLst/>
        </a:prstGeom>
        <a:noFill/>
        <a:ln w="1" cmpd="sng">
          <a:noFill/>
        </a:ln>
      </xdr:spPr>
    </xdr:pic>
    <xdr:clientData/>
  </xdr:twoCellAnchor>
  <xdr:twoCellAnchor editAs="oneCell">
    <xdr:from>
      <xdr:col>14</xdr:col>
      <xdr:colOff>1085850</xdr:colOff>
      <xdr:row>16</xdr:row>
      <xdr:rowOff>123825</xdr:rowOff>
    </xdr:from>
    <xdr:to>
      <xdr:col>16</xdr:col>
      <xdr:colOff>47625</xdr:colOff>
      <xdr:row>18</xdr:row>
      <xdr:rowOff>180975</xdr:rowOff>
    </xdr:to>
    <xdr:pic>
      <xdr:nvPicPr>
        <xdr:cNvPr id="8" name="ピクチャ 17"/>
        <xdr:cNvPicPr preferRelativeResize="1">
          <a:picLocks noChangeAspect="1"/>
        </xdr:cNvPicPr>
      </xdr:nvPicPr>
      <xdr:blipFill>
        <a:blip r:embed="rId8"/>
        <a:stretch>
          <a:fillRect/>
        </a:stretch>
      </xdr:blipFill>
      <xdr:spPr>
        <a:xfrm>
          <a:off x="12477750" y="3495675"/>
          <a:ext cx="390525" cy="457200"/>
        </a:xfrm>
        <a:prstGeom prst="rect">
          <a:avLst/>
        </a:prstGeom>
        <a:noFill/>
        <a:ln w="1" cmpd="sng">
          <a:noFill/>
        </a:ln>
      </xdr:spPr>
    </xdr:pic>
    <xdr:clientData/>
  </xdr:twoCellAnchor>
  <xdr:twoCellAnchor editAs="oneCell">
    <xdr:from>
      <xdr:col>14</xdr:col>
      <xdr:colOff>1085850</xdr:colOff>
      <xdr:row>26</xdr:row>
      <xdr:rowOff>152400</xdr:rowOff>
    </xdr:from>
    <xdr:to>
      <xdr:col>16</xdr:col>
      <xdr:colOff>47625</xdr:colOff>
      <xdr:row>29</xdr:row>
      <xdr:rowOff>9525</xdr:rowOff>
    </xdr:to>
    <xdr:pic>
      <xdr:nvPicPr>
        <xdr:cNvPr id="9" name="ピクチャ 18"/>
        <xdr:cNvPicPr preferRelativeResize="1">
          <a:picLocks noChangeAspect="1"/>
        </xdr:cNvPicPr>
      </xdr:nvPicPr>
      <xdr:blipFill>
        <a:blip r:embed="rId9"/>
        <a:stretch>
          <a:fillRect/>
        </a:stretch>
      </xdr:blipFill>
      <xdr:spPr>
        <a:xfrm>
          <a:off x="12477750" y="5524500"/>
          <a:ext cx="390525" cy="457200"/>
        </a:xfrm>
        <a:prstGeom prst="rect">
          <a:avLst/>
        </a:prstGeom>
        <a:noFill/>
        <a:ln w="1" cmpd="sng">
          <a:noFill/>
        </a:ln>
      </xdr:spPr>
    </xdr:pic>
    <xdr:clientData/>
  </xdr:twoCellAnchor>
  <xdr:twoCellAnchor editAs="oneCell">
    <xdr:from>
      <xdr:col>14</xdr:col>
      <xdr:colOff>1085850</xdr:colOff>
      <xdr:row>30</xdr:row>
      <xdr:rowOff>142875</xdr:rowOff>
    </xdr:from>
    <xdr:to>
      <xdr:col>16</xdr:col>
      <xdr:colOff>47625</xdr:colOff>
      <xdr:row>33</xdr:row>
      <xdr:rowOff>9525</xdr:rowOff>
    </xdr:to>
    <xdr:pic>
      <xdr:nvPicPr>
        <xdr:cNvPr id="10" name="ピクチャ 19"/>
        <xdr:cNvPicPr preferRelativeResize="1">
          <a:picLocks noChangeAspect="1"/>
        </xdr:cNvPicPr>
      </xdr:nvPicPr>
      <xdr:blipFill>
        <a:blip r:embed="rId10"/>
        <a:stretch>
          <a:fillRect/>
        </a:stretch>
      </xdr:blipFill>
      <xdr:spPr>
        <a:xfrm>
          <a:off x="12477750" y="6315075"/>
          <a:ext cx="390525" cy="466725"/>
        </a:xfrm>
        <a:prstGeom prst="rect">
          <a:avLst/>
        </a:prstGeom>
        <a:noFill/>
        <a:ln w="1" cmpd="sng">
          <a:noFill/>
        </a:ln>
      </xdr:spPr>
    </xdr:pic>
    <xdr:clientData/>
  </xdr:twoCellAnchor>
  <xdr:twoCellAnchor editAs="oneCell">
    <xdr:from>
      <xdr:col>14</xdr:col>
      <xdr:colOff>1085850</xdr:colOff>
      <xdr:row>28</xdr:row>
      <xdr:rowOff>142875</xdr:rowOff>
    </xdr:from>
    <xdr:to>
      <xdr:col>16</xdr:col>
      <xdr:colOff>47625</xdr:colOff>
      <xdr:row>31</xdr:row>
      <xdr:rowOff>9525</xdr:rowOff>
    </xdr:to>
    <xdr:pic>
      <xdr:nvPicPr>
        <xdr:cNvPr id="11" name="ピクチャ 20"/>
        <xdr:cNvPicPr preferRelativeResize="1">
          <a:picLocks noChangeAspect="1"/>
        </xdr:cNvPicPr>
      </xdr:nvPicPr>
      <xdr:blipFill>
        <a:blip r:embed="rId11"/>
        <a:stretch>
          <a:fillRect/>
        </a:stretch>
      </xdr:blipFill>
      <xdr:spPr>
        <a:xfrm>
          <a:off x="12477750" y="5915025"/>
          <a:ext cx="390525" cy="466725"/>
        </a:xfrm>
        <a:prstGeom prst="rect">
          <a:avLst/>
        </a:prstGeom>
        <a:noFill/>
        <a:ln w="1" cmpd="sng">
          <a:noFill/>
        </a:ln>
      </xdr:spPr>
    </xdr:pic>
    <xdr:clientData/>
  </xdr:twoCellAnchor>
  <xdr:twoCellAnchor editAs="oneCell">
    <xdr:from>
      <xdr:col>14</xdr:col>
      <xdr:colOff>1085850</xdr:colOff>
      <xdr:row>36</xdr:row>
      <xdr:rowOff>171450</xdr:rowOff>
    </xdr:from>
    <xdr:to>
      <xdr:col>16</xdr:col>
      <xdr:colOff>47625</xdr:colOff>
      <xdr:row>39</xdr:row>
      <xdr:rowOff>28575</xdr:rowOff>
    </xdr:to>
    <xdr:pic>
      <xdr:nvPicPr>
        <xdr:cNvPr id="12" name="ピクチャ 21"/>
        <xdr:cNvPicPr preferRelativeResize="1">
          <a:picLocks noChangeAspect="1"/>
        </xdr:cNvPicPr>
      </xdr:nvPicPr>
      <xdr:blipFill>
        <a:blip r:embed="rId12"/>
        <a:stretch>
          <a:fillRect/>
        </a:stretch>
      </xdr:blipFill>
      <xdr:spPr>
        <a:xfrm>
          <a:off x="12477750" y="7543800"/>
          <a:ext cx="390525" cy="457200"/>
        </a:xfrm>
        <a:prstGeom prst="rect">
          <a:avLst/>
        </a:prstGeom>
        <a:noFill/>
        <a:ln w="1" cmpd="sng">
          <a:noFill/>
        </a:ln>
      </xdr:spPr>
    </xdr:pic>
    <xdr:clientData/>
  </xdr:twoCellAnchor>
  <xdr:twoCellAnchor editAs="oneCell">
    <xdr:from>
      <xdr:col>14</xdr:col>
      <xdr:colOff>1085850</xdr:colOff>
      <xdr:row>39</xdr:row>
      <xdr:rowOff>133350</xdr:rowOff>
    </xdr:from>
    <xdr:to>
      <xdr:col>16</xdr:col>
      <xdr:colOff>47625</xdr:colOff>
      <xdr:row>41</xdr:row>
      <xdr:rowOff>190500</xdr:rowOff>
    </xdr:to>
    <xdr:pic>
      <xdr:nvPicPr>
        <xdr:cNvPr id="13" name="ピクチャ 26"/>
        <xdr:cNvPicPr preferRelativeResize="1">
          <a:picLocks noChangeAspect="1"/>
        </xdr:cNvPicPr>
      </xdr:nvPicPr>
      <xdr:blipFill>
        <a:blip r:embed="rId13"/>
        <a:stretch>
          <a:fillRect/>
        </a:stretch>
      </xdr:blipFill>
      <xdr:spPr>
        <a:xfrm>
          <a:off x="12477750" y="8105775"/>
          <a:ext cx="390525" cy="457200"/>
        </a:xfrm>
        <a:prstGeom prst="rect">
          <a:avLst/>
        </a:prstGeom>
        <a:noFill/>
        <a:ln w="1" cmpd="sng">
          <a:noFill/>
        </a:ln>
      </xdr:spPr>
    </xdr:pic>
    <xdr:clientData/>
  </xdr:twoCellAnchor>
  <xdr:twoCellAnchor editAs="oneCell">
    <xdr:from>
      <xdr:col>14</xdr:col>
      <xdr:colOff>1057275</xdr:colOff>
      <xdr:row>50</xdr:row>
      <xdr:rowOff>152400</xdr:rowOff>
    </xdr:from>
    <xdr:to>
      <xdr:col>16</xdr:col>
      <xdr:colOff>38100</xdr:colOff>
      <xdr:row>53</xdr:row>
      <xdr:rowOff>28575</xdr:rowOff>
    </xdr:to>
    <xdr:pic>
      <xdr:nvPicPr>
        <xdr:cNvPr id="14" name="ピクチャ 27"/>
        <xdr:cNvPicPr preferRelativeResize="1">
          <a:picLocks noChangeAspect="1"/>
        </xdr:cNvPicPr>
      </xdr:nvPicPr>
      <xdr:blipFill>
        <a:blip r:embed="rId14"/>
        <a:stretch>
          <a:fillRect/>
        </a:stretch>
      </xdr:blipFill>
      <xdr:spPr>
        <a:xfrm>
          <a:off x="12449175" y="10325100"/>
          <a:ext cx="409575" cy="476250"/>
        </a:xfrm>
        <a:prstGeom prst="rect">
          <a:avLst/>
        </a:prstGeom>
        <a:noFill/>
        <a:ln w="1" cmpd="sng">
          <a:noFill/>
        </a:ln>
      </xdr:spPr>
    </xdr:pic>
    <xdr:clientData/>
  </xdr:twoCellAnchor>
  <xdr:twoCellAnchor editAs="oneCell">
    <xdr:from>
      <xdr:col>14</xdr:col>
      <xdr:colOff>1057275</xdr:colOff>
      <xdr:row>65</xdr:row>
      <xdr:rowOff>152400</xdr:rowOff>
    </xdr:from>
    <xdr:to>
      <xdr:col>16</xdr:col>
      <xdr:colOff>38100</xdr:colOff>
      <xdr:row>68</xdr:row>
      <xdr:rowOff>9525</xdr:rowOff>
    </xdr:to>
    <xdr:pic>
      <xdr:nvPicPr>
        <xdr:cNvPr id="15" name="ピクチャ 29"/>
        <xdr:cNvPicPr preferRelativeResize="1">
          <a:picLocks noChangeAspect="1"/>
        </xdr:cNvPicPr>
      </xdr:nvPicPr>
      <xdr:blipFill>
        <a:blip r:embed="rId15"/>
        <a:stretch>
          <a:fillRect/>
        </a:stretch>
      </xdr:blipFill>
      <xdr:spPr>
        <a:xfrm>
          <a:off x="12449175" y="13325475"/>
          <a:ext cx="409575" cy="457200"/>
        </a:xfrm>
        <a:prstGeom prst="rect">
          <a:avLst/>
        </a:prstGeom>
        <a:noFill/>
        <a:ln w="1" cmpd="sng">
          <a:noFill/>
        </a:ln>
      </xdr:spPr>
    </xdr:pic>
    <xdr:clientData/>
  </xdr:twoCellAnchor>
  <xdr:twoCellAnchor editAs="oneCell">
    <xdr:from>
      <xdr:col>22</xdr:col>
      <xdr:colOff>38100</xdr:colOff>
      <xdr:row>9</xdr:row>
      <xdr:rowOff>133350</xdr:rowOff>
    </xdr:from>
    <xdr:to>
      <xdr:col>24</xdr:col>
      <xdr:colOff>85725</xdr:colOff>
      <xdr:row>12</xdr:row>
      <xdr:rowOff>28575</xdr:rowOff>
    </xdr:to>
    <xdr:pic>
      <xdr:nvPicPr>
        <xdr:cNvPr id="16" name="ピクチャ 30"/>
        <xdr:cNvPicPr preferRelativeResize="1">
          <a:picLocks noChangeAspect="1"/>
        </xdr:cNvPicPr>
      </xdr:nvPicPr>
      <xdr:blipFill>
        <a:blip r:embed="rId16"/>
        <a:stretch>
          <a:fillRect/>
        </a:stretch>
      </xdr:blipFill>
      <xdr:spPr>
        <a:xfrm>
          <a:off x="18773775" y="2124075"/>
          <a:ext cx="390525" cy="476250"/>
        </a:xfrm>
        <a:prstGeom prst="rect">
          <a:avLst/>
        </a:prstGeom>
        <a:noFill/>
        <a:ln w="1" cmpd="sng">
          <a:noFill/>
        </a:ln>
      </xdr:spPr>
    </xdr:pic>
    <xdr:clientData/>
  </xdr:twoCellAnchor>
  <xdr:twoCellAnchor editAs="oneCell">
    <xdr:from>
      <xdr:col>22</xdr:col>
      <xdr:colOff>0</xdr:colOff>
      <xdr:row>14</xdr:row>
      <xdr:rowOff>152400</xdr:rowOff>
    </xdr:from>
    <xdr:to>
      <xdr:col>24</xdr:col>
      <xdr:colOff>47625</xdr:colOff>
      <xdr:row>17</xdr:row>
      <xdr:rowOff>28575</xdr:rowOff>
    </xdr:to>
    <xdr:pic>
      <xdr:nvPicPr>
        <xdr:cNvPr id="17" name="ピクチャ 31"/>
        <xdr:cNvPicPr preferRelativeResize="1">
          <a:picLocks noChangeAspect="1"/>
        </xdr:cNvPicPr>
      </xdr:nvPicPr>
      <xdr:blipFill>
        <a:blip r:embed="rId17"/>
        <a:stretch>
          <a:fillRect/>
        </a:stretch>
      </xdr:blipFill>
      <xdr:spPr>
        <a:xfrm>
          <a:off x="18735675" y="3124200"/>
          <a:ext cx="390525" cy="476250"/>
        </a:xfrm>
        <a:prstGeom prst="rect">
          <a:avLst/>
        </a:prstGeom>
        <a:noFill/>
        <a:ln w="1" cmpd="sng">
          <a:noFill/>
        </a:ln>
      </xdr:spPr>
    </xdr:pic>
    <xdr:clientData/>
  </xdr:twoCellAnchor>
  <xdr:twoCellAnchor editAs="oneCell">
    <xdr:from>
      <xdr:col>22</xdr:col>
      <xdr:colOff>0</xdr:colOff>
      <xdr:row>18</xdr:row>
      <xdr:rowOff>152400</xdr:rowOff>
    </xdr:from>
    <xdr:to>
      <xdr:col>24</xdr:col>
      <xdr:colOff>47625</xdr:colOff>
      <xdr:row>21</xdr:row>
      <xdr:rowOff>28575</xdr:rowOff>
    </xdr:to>
    <xdr:pic>
      <xdr:nvPicPr>
        <xdr:cNvPr id="18" name="ピクチャ 32"/>
        <xdr:cNvPicPr preferRelativeResize="1">
          <a:picLocks noChangeAspect="1"/>
        </xdr:cNvPicPr>
      </xdr:nvPicPr>
      <xdr:blipFill>
        <a:blip r:embed="rId18"/>
        <a:stretch>
          <a:fillRect/>
        </a:stretch>
      </xdr:blipFill>
      <xdr:spPr>
        <a:xfrm>
          <a:off x="18735675" y="3924300"/>
          <a:ext cx="390525" cy="476250"/>
        </a:xfrm>
        <a:prstGeom prst="rect">
          <a:avLst/>
        </a:prstGeom>
        <a:noFill/>
        <a:ln w="1" cmpd="sng">
          <a:noFill/>
        </a:ln>
      </xdr:spPr>
    </xdr:pic>
    <xdr:clientData/>
  </xdr:twoCellAnchor>
  <xdr:twoCellAnchor editAs="oneCell">
    <xdr:from>
      <xdr:col>22</xdr:col>
      <xdr:colOff>0</xdr:colOff>
      <xdr:row>16</xdr:row>
      <xdr:rowOff>152400</xdr:rowOff>
    </xdr:from>
    <xdr:to>
      <xdr:col>24</xdr:col>
      <xdr:colOff>47625</xdr:colOff>
      <xdr:row>19</xdr:row>
      <xdr:rowOff>28575</xdr:rowOff>
    </xdr:to>
    <xdr:pic>
      <xdr:nvPicPr>
        <xdr:cNvPr id="19" name="ピクチャ 33"/>
        <xdr:cNvPicPr preferRelativeResize="1">
          <a:picLocks noChangeAspect="1"/>
        </xdr:cNvPicPr>
      </xdr:nvPicPr>
      <xdr:blipFill>
        <a:blip r:embed="rId19"/>
        <a:stretch>
          <a:fillRect/>
        </a:stretch>
      </xdr:blipFill>
      <xdr:spPr>
        <a:xfrm>
          <a:off x="18735675" y="3524250"/>
          <a:ext cx="390525" cy="476250"/>
        </a:xfrm>
        <a:prstGeom prst="rect">
          <a:avLst/>
        </a:prstGeom>
        <a:noFill/>
        <a:ln w="1" cmpd="sng">
          <a:noFill/>
        </a:ln>
      </xdr:spPr>
    </xdr:pic>
    <xdr:clientData/>
  </xdr:twoCellAnchor>
  <xdr:twoCellAnchor>
    <xdr:from>
      <xdr:col>6</xdr:col>
      <xdr:colOff>1085850</xdr:colOff>
      <xdr:row>45</xdr:row>
      <xdr:rowOff>161925</xdr:rowOff>
    </xdr:from>
    <xdr:to>
      <xdr:col>15</xdr:col>
      <xdr:colOff>247650</xdr:colOff>
      <xdr:row>62</xdr:row>
      <xdr:rowOff>19050</xdr:rowOff>
    </xdr:to>
    <xdr:grpSp>
      <xdr:nvGrpSpPr>
        <xdr:cNvPr id="20" name="Group 27"/>
        <xdr:cNvGrpSpPr>
          <a:grpSpLocks/>
        </xdr:cNvGrpSpPr>
      </xdr:nvGrpSpPr>
      <xdr:grpSpPr>
        <a:xfrm>
          <a:off x="6210300" y="9334500"/>
          <a:ext cx="6524625" cy="3257550"/>
          <a:chOff x="-55" y="-113917"/>
          <a:chExt cx="19764" cy="19152"/>
        </a:xfrm>
        <a:solidFill>
          <a:srgbClr val="FFFFFF"/>
        </a:solidFill>
      </xdr:grpSpPr>
      <xdr:sp>
        <xdr:nvSpPr>
          <xdr:cNvPr id="21" name="Arc 28"/>
          <xdr:cNvSpPr>
            <a:spLocks/>
          </xdr:cNvSpPr>
        </xdr:nvSpPr>
        <xdr:spPr>
          <a:xfrm flipH="1">
            <a:off x="19600" y="-97901"/>
            <a:ext cx="109" cy="225"/>
          </a:xfrm>
          <a:custGeom>
            <a:pathLst>
              <a:path fill="none" h="21600" w="21600">
                <a:moveTo>
                  <a:pt x="0" y="0"/>
                </a:moveTo>
                <a:cubicBezTo>
                  <a:pt x="11929" y="0"/>
                  <a:pt x="21600" y="9670"/>
                  <a:pt x="21600" y="21600"/>
                </a:cubicBezTo>
              </a:path>
              <a:path stroke="0" h="21600" w="21600">
                <a:moveTo>
                  <a:pt x="0" y="0"/>
                </a:moveTo>
                <a:cubicBezTo>
                  <a:pt x="11929" y="0"/>
                  <a:pt x="21600" y="9670"/>
                  <a:pt x="21600" y="21600"/>
                </a:cubicBezTo>
                <a:lnTo>
                  <a:pt x="0" y="21600"/>
                </a:lnTo>
                <a:lnTo>
                  <a:pt x="0"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rc 29"/>
          <xdr:cNvSpPr>
            <a:spLocks/>
          </xdr:cNvSpPr>
        </xdr:nvSpPr>
        <xdr:spPr>
          <a:xfrm flipH="1" flipV="1">
            <a:off x="19600" y="-94933"/>
            <a:ext cx="109" cy="168"/>
          </a:xfrm>
          <a:custGeom>
            <a:pathLst>
              <a:path fill="none" h="21600" w="21600">
                <a:moveTo>
                  <a:pt x="0" y="0"/>
                </a:moveTo>
                <a:cubicBezTo>
                  <a:pt x="11929" y="0"/>
                  <a:pt x="21600" y="9670"/>
                  <a:pt x="21600" y="21600"/>
                </a:cubicBezTo>
              </a:path>
              <a:path stroke="0" h="21600" w="21600">
                <a:moveTo>
                  <a:pt x="0" y="0"/>
                </a:moveTo>
                <a:cubicBezTo>
                  <a:pt x="11929" y="0"/>
                  <a:pt x="21600" y="9670"/>
                  <a:pt x="21600" y="21600"/>
                </a:cubicBezTo>
                <a:lnTo>
                  <a:pt x="0" y="21600"/>
                </a:lnTo>
                <a:lnTo>
                  <a:pt x="0"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Line 30"/>
          <xdr:cNvSpPr>
            <a:spLocks/>
          </xdr:cNvSpPr>
        </xdr:nvSpPr>
        <xdr:spPr>
          <a:xfrm>
            <a:off x="19600" y="-96110"/>
            <a:ext cx="35" cy="11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4" name="Line 31"/>
          <xdr:cNvSpPr>
            <a:spLocks/>
          </xdr:cNvSpPr>
        </xdr:nvSpPr>
        <xdr:spPr>
          <a:xfrm>
            <a:off x="19600" y="-97676"/>
            <a:ext cx="35" cy="117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nvGrpSpPr>
          <xdr:cNvPr id="25" name="Group 32"/>
          <xdr:cNvGrpSpPr>
            <a:grpSpLocks/>
          </xdr:cNvGrpSpPr>
        </xdr:nvGrpSpPr>
        <xdr:grpSpPr>
          <a:xfrm>
            <a:off x="-55" y="-113917"/>
            <a:ext cx="19655" cy="17807"/>
            <a:chOff x="522" y="1030"/>
            <a:chExt cx="546" cy="318"/>
          </a:xfrm>
          <a:solidFill>
            <a:srgbClr val="FFFFFF"/>
          </a:solidFill>
        </xdr:grpSpPr>
        <xdr:sp>
          <xdr:nvSpPr>
            <xdr:cNvPr id="26" name="Arc 33"/>
            <xdr:cNvSpPr>
              <a:spLocks/>
            </xdr:cNvSpPr>
          </xdr:nvSpPr>
          <xdr:spPr>
            <a:xfrm>
              <a:off x="1066" y="1345"/>
              <a:ext cx="2" cy="3"/>
            </a:xfrm>
            <a:custGeom>
              <a:pathLst>
                <a:path fill="none" h="21600" w="21600">
                  <a:moveTo>
                    <a:pt x="0" y="0"/>
                  </a:moveTo>
                  <a:cubicBezTo>
                    <a:pt x="11929" y="0"/>
                    <a:pt x="21600" y="9670"/>
                    <a:pt x="21600" y="21600"/>
                  </a:cubicBezTo>
                </a:path>
                <a:path stroke="0" h="21600" w="21600">
                  <a:moveTo>
                    <a:pt x="0" y="0"/>
                  </a:moveTo>
                  <a:cubicBezTo>
                    <a:pt x="11929" y="0"/>
                    <a:pt x="21600" y="9670"/>
                    <a:pt x="21600" y="21600"/>
                  </a:cubicBezTo>
                  <a:lnTo>
                    <a:pt x="0" y="21600"/>
                  </a:lnTo>
                  <a:lnTo>
                    <a:pt x="0"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Arc 34"/>
            <xdr:cNvSpPr>
              <a:spLocks/>
            </xdr:cNvSpPr>
          </xdr:nvSpPr>
          <xdr:spPr>
            <a:xfrm flipV="1">
              <a:off x="1066" y="1340"/>
              <a:ext cx="2" cy="5"/>
            </a:xfrm>
            <a:custGeom>
              <a:pathLst>
                <a:path fill="none" h="21600" w="21600">
                  <a:moveTo>
                    <a:pt x="0" y="0"/>
                  </a:moveTo>
                  <a:cubicBezTo>
                    <a:pt x="11929" y="0"/>
                    <a:pt x="21600" y="9670"/>
                    <a:pt x="21600" y="21600"/>
                  </a:cubicBezTo>
                </a:path>
                <a:path stroke="0" h="21600" w="21600">
                  <a:moveTo>
                    <a:pt x="0" y="0"/>
                  </a:moveTo>
                  <a:cubicBezTo>
                    <a:pt x="11929" y="0"/>
                    <a:pt x="21600" y="9670"/>
                    <a:pt x="21600" y="21600"/>
                  </a:cubicBezTo>
                  <a:lnTo>
                    <a:pt x="0" y="21600"/>
                  </a:lnTo>
                  <a:lnTo>
                    <a:pt x="0"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pic>
          <xdr:nvPicPr>
            <xdr:cNvPr id="28" name="ピクチャ 13"/>
            <xdr:cNvPicPr preferRelativeResize="1">
              <a:picLocks noChangeAspect="1"/>
            </xdr:cNvPicPr>
          </xdr:nvPicPr>
          <xdr:blipFill>
            <a:blip r:embed="rId20"/>
            <a:stretch>
              <a:fillRect/>
            </a:stretch>
          </xdr:blipFill>
          <xdr:spPr>
            <a:xfrm>
              <a:off x="522" y="1030"/>
              <a:ext cx="33" cy="49"/>
            </a:xfrm>
            <a:prstGeom prst="rect">
              <a:avLst/>
            </a:prstGeom>
            <a:noFill/>
            <a:ln w="1" cmpd="sng">
              <a:noFill/>
            </a:ln>
          </xdr:spPr>
        </xdr:pic>
        <xdr:pic>
          <xdr:nvPicPr>
            <xdr:cNvPr id="29" name="ピクチャ 13"/>
            <xdr:cNvPicPr preferRelativeResize="1">
              <a:picLocks noChangeAspect="1"/>
            </xdr:cNvPicPr>
          </xdr:nvPicPr>
          <xdr:blipFill>
            <a:blip r:embed="rId21"/>
            <a:stretch>
              <a:fillRect/>
            </a:stretch>
          </xdr:blipFill>
          <xdr:spPr>
            <a:xfrm>
              <a:off x="522" y="1060"/>
              <a:ext cx="33" cy="83"/>
            </a:xfrm>
            <a:prstGeom prst="rect">
              <a:avLst/>
            </a:prstGeom>
            <a:noFill/>
            <a:ln w="1"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3"/>
  <sheetViews>
    <sheetView showGridLines="0" zoomScale="75" zoomScaleNormal="75" zoomScalePageLayoutView="0" workbookViewId="0" topLeftCell="A1">
      <selection activeCell="A1" sqref="A1"/>
    </sheetView>
  </sheetViews>
  <sheetFormatPr defaultColWidth="10.796875" defaultRowHeight="14.25"/>
  <cols>
    <col min="1" max="1" width="3.09765625" style="1" customWidth="1"/>
    <col min="2" max="2" width="15.69921875" style="1" customWidth="1"/>
    <col min="3" max="3" width="0.4921875" style="1" customWidth="1"/>
    <col min="4" max="7" width="11.5" style="1" customWidth="1"/>
    <col min="8" max="8" width="0.4921875" style="1" customWidth="1"/>
    <col min="9" max="9" width="3.09765625" style="1" customWidth="1"/>
    <col min="10" max="10" width="15.69921875" style="1" customWidth="1"/>
    <col min="11" max="11" width="0.4921875" style="1" customWidth="1"/>
    <col min="12" max="15" width="11.5" style="1" customWidth="1"/>
    <col min="16" max="16384" width="10.69921875" style="1" customWidth="1"/>
  </cols>
  <sheetData>
    <row r="1" spans="1:12" s="27" customFormat="1" ht="21.75" customHeight="1">
      <c r="A1" s="120" t="s">
        <v>0</v>
      </c>
      <c r="B1" s="121"/>
      <c r="C1" s="120"/>
      <c r="D1" s="121"/>
      <c r="E1" s="122" t="s">
        <v>1</v>
      </c>
      <c r="F1" s="123"/>
      <c r="G1" s="123"/>
      <c r="H1" s="123"/>
      <c r="I1" s="123"/>
      <c r="J1" s="123"/>
      <c r="K1" s="123"/>
      <c r="L1" s="123"/>
    </row>
    <row r="2" spans="4:5" ht="24" customHeight="1">
      <c r="D2" s="2"/>
      <c r="E2" s="3"/>
    </row>
    <row r="3" spans="1:3" ht="12" customHeight="1">
      <c r="A3" s="42" t="s">
        <v>2</v>
      </c>
      <c r="B3"/>
      <c r="C3" s="87"/>
    </row>
    <row r="4" spans="1:3" ht="12" customHeight="1">
      <c r="A4" s="42" t="s">
        <v>3</v>
      </c>
      <c r="B4"/>
      <c r="C4" s="87"/>
    </row>
    <row r="5" spans="1:3" ht="12" customHeight="1">
      <c r="A5" s="42" t="s">
        <v>4</v>
      </c>
      <c r="B5"/>
      <c r="C5" s="87"/>
    </row>
    <row r="6" spans="1:3" ht="12" customHeight="1">
      <c r="A6" s="42" t="s">
        <v>5</v>
      </c>
      <c r="B6"/>
      <c r="C6" s="87"/>
    </row>
    <row r="7" spans="1:12" s="16" customFormat="1" ht="15" customHeight="1" thickBot="1">
      <c r="A7" s="43" t="s">
        <v>6</v>
      </c>
      <c r="B7" s="26"/>
      <c r="C7" s="88"/>
      <c r="H7" s="17"/>
      <c r="I7" s="17"/>
      <c r="J7" s="17"/>
      <c r="K7" s="17"/>
      <c r="L7" s="17"/>
    </row>
    <row r="8" spans="1:15" s="27" customFormat="1" ht="24" customHeight="1">
      <c r="A8" s="150" t="s">
        <v>7</v>
      </c>
      <c r="B8" s="147"/>
      <c r="C8" s="148"/>
      <c r="D8" s="89" t="s">
        <v>8</v>
      </c>
      <c r="E8" s="90"/>
      <c r="F8" s="89" t="s">
        <v>9</v>
      </c>
      <c r="G8" s="90"/>
      <c r="H8" s="136"/>
      <c r="I8" s="150" t="s">
        <v>7</v>
      </c>
      <c r="J8" s="147"/>
      <c r="K8" s="148"/>
      <c r="L8" s="89" t="s">
        <v>8</v>
      </c>
      <c r="M8" s="90"/>
      <c r="N8" s="89" t="s">
        <v>9</v>
      </c>
      <c r="O8" s="91"/>
    </row>
    <row r="9" spans="1:15" s="27" customFormat="1" ht="24" customHeight="1">
      <c r="A9" s="149"/>
      <c r="B9" s="149"/>
      <c r="C9" s="138"/>
      <c r="D9" s="94" t="s">
        <v>10</v>
      </c>
      <c r="E9" s="95" t="s">
        <v>11</v>
      </c>
      <c r="F9" s="94" t="s">
        <v>10</v>
      </c>
      <c r="G9" s="95" t="s">
        <v>11</v>
      </c>
      <c r="H9" s="151"/>
      <c r="I9" s="149"/>
      <c r="J9" s="149"/>
      <c r="K9" s="138"/>
      <c r="L9" s="94" t="s">
        <v>10</v>
      </c>
      <c r="M9" s="96" t="s">
        <v>11</v>
      </c>
      <c r="N9" s="97" t="s">
        <v>10</v>
      </c>
      <c r="O9" s="98" t="s">
        <v>11</v>
      </c>
    </row>
    <row r="10" spans="2:15" ht="14.25">
      <c r="B10" s="58"/>
      <c r="C10" s="59"/>
      <c r="D10" s="86" t="s">
        <v>12</v>
      </c>
      <c r="E10" s="99"/>
      <c r="F10" s="99"/>
      <c r="G10" s="59"/>
      <c r="H10" s="58"/>
      <c r="I10" s="58"/>
      <c r="J10" s="58"/>
      <c r="K10" s="59"/>
      <c r="L10" s="86" t="s">
        <v>12</v>
      </c>
      <c r="M10" s="99"/>
      <c r="N10" s="99"/>
      <c r="O10" s="99"/>
    </row>
    <row r="11" spans="1:15" ht="15.75" customHeight="1">
      <c r="A11" s="139" t="s">
        <v>13</v>
      </c>
      <c r="B11" s="144"/>
      <c r="C11" s="24"/>
      <c r="D11" s="48"/>
      <c r="E11" s="48"/>
      <c r="F11" s="48"/>
      <c r="G11" s="49"/>
      <c r="H11" s="50"/>
      <c r="I11" s="50"/>
      <c r="J11" s="51" t="s">
        <v>14</v>
      </c>
      <c r="K11" s="60"/>
      <c r="L11" s="32">
        <v>23961</v>
      </c>
      <c r="M11" s="32">
        <v>13263</v>
      </c>
      <c r="N11" s="32">
        <v>23303</v>
      </c>
      <c r="O11" s="32">
        <v>12617</v>
      </c>
    </row>
    <row r="12" spans="2:15" ht="15.75" customHeight="1">
      <c r="B12" s="47" t="s">
        <v>319</v>
      </c>
      <c r="C12" s="13"/>
      <c r="D12" s="104">
        <v>1172432</v>
      </c>
      <c r="E12" s="104">
        <v>675861</v>
      </c>
      <c r="F12" s="104">
        <v>1175096</v>
      </c>
      <c r="G12" s="106">
        <v>665870</v>
      </c>
      <c r="H12" s="103"/>
      <c r="I12" s="20"/>
      <c r="J12" s="51" t="s">
        <v>15</v>
      </c>
      <c r="K12" s="60"/>
      <c r="L12" s="32">
        <v>17050</v>
      </c>
      <c r="M12" s="32">
        <v>8799</v>
      </c>
      <c r="N12" s="32">
        <v>16617</v>
      </c>
      <c r="O12" s="32">
        <v>8435</v>
      </c>
    </row>
    <row r="13" spans="2:15" ht="15.75" customHeight="1">
      <c r="B13" s="19" t="s">
        <v>316</v>
      </c>
      <c r="C13" s="52"/>
      <c r="D13" s="104">
        <v>1152291</v>
      </c>
      <c r="E13" s="104">
        <v>654353</v>
      </c>
      <c r="F13" s="104">
        <v>1159351</v>
      </c>
      <c r="G13" s="106">
        <v>648111</v>
      </c>
      <c r="H13" s="50"/>
      <c r="I13" s="50"/>
      <c r="J13" s="51" t="s">
        <v>16</v>
      </c>
      <c r="K13" s="60"/>
      <c r="L13" s="32">
        <v>25577</v>
      </c>
      <c r="M13" s="32">
        <v>12919</v>
      </c>
      <c r="N13" s="32">
        <v>25436</v>
      </c>
      <c r="O13" s="32">
        <v>12897</v>
      </c>
    </row>
    <row r="14" spans="2:15" ht="15.75" customHeight="1">
      <c r="B14" s="19" t="s">
        <v>320</v>
      </c>
      <c r="C14" s="54"/>
      <c r="D14" s="104">
        <v>1099876</v>
      </c>
      <c r="E14" s="104">
        <v>620330</v>
      </c>
      <c r="F14" s="104">
        <v>1121754</v>
      </c>
      <c r="G14" s="106">
        <v>631450</v>
      </c>
      <c r="H14" s="103"/>
      <c r="I14" s="50"/>
      <c r="J14" s="62"/>
      <c r="K14" s="60"/>
      <c r="L14" s="10"/>
      <c r="M14" s="10"/>
      <c r="N14" s="10"/>
      <c r="O14" s="10"/>
    </row>
    <row r="15" spans="2:15" ht="15.75" customHeight="1">
      <c r="B15" s="19" t="s">
        <v>321</v>
      </c>
      <c r="C15" s="56"/>
      <c r="D15" s="104">
        <v>1088531</v>
      </c>
      <c r="E15" s="104">
        <v>586137</v>
      </c>
      <c r="F15" s="104">
        <v>1113324</v>
      </c>
      <c r="G15" s="106">
        <v>599564</v>
      </c>
      <c r="H15" s="20"/>
      <c r="I15" s="141" t="s">
        <v>17</v>
      </c>
      <c r="J15" s="141"/>
      <c r="K15" s="11"/>
      <c r="L15" s="163">
        <f>SUM(L16:L20)</f>
        <v>37538</v>
      </c>
      <c r="M15" s="163">
        <f>SUM(M16:M20)</f>
        <v>18792</v>
      </c>
      <c r="N15" s="163">
        <f>SUM(N16:N20)</f>
        <v>37538</v>
      </c>
      <c r="O15" s="163">
        <f>SUM(O16:O20)</f>
        <v>18792</v>
      </c>
    </row>
    <row r="16" spans="2:15" ht="15.75" customHeight="1">
      <c r="B16" s="8"/>
      <c r="C16" s="59"/>
      <c r="D16" s="10"/>
      <c r="E16" s="10"/>
      <c r="F16" s="10"/>
      <c r="G16" s="14"/>
      <c r="H16" s="50"/>
      <c r="I16" s="50"/>
      <c r="J16" s="51" t="s">
        <v>14</v>
      </c>
      <c r="K16" s="60"/>
      <c r="L16" s="32">
        <v>1487</v>
      </c>
      <c r="M16" s="32">
        <v>721</v>
      </c>
      <c r="N16" s="32">
        <v>1297</v>
      </c>
      <c r="O16" s="32">
        <v>522</v>
      </c>
    </row>
    <row r="17" spans="2:15" ht="15.75" customHeight="1">
      <c r="B17" s="18" t="s">
        <v>322</v>
      </c>
      <c r="C17" s="9"/>
      <c r="D17" s="163">
        <f>D19+D38+D52+D59+L15</f>
        <v>1112097</v>
      </c>
      <c r="E17" s="163">
        <f>E19+E38+E52+E59+M15</f>
        <v>592914</v>
      </c>
      <c r="F17" s="163">
        <f>F19+F38+F52+F59+N15</f>
        <v>1119751</v>
      </c>
      <c r="G17" s="164">
        <f>G19+G38+G52+G59+O15</f>
        <v>588581</v>
      </c>
      <c r="H17" s="20"/>
      <c r="I17" s="50"/>
      <c r="J17" s="51" t="s">
        <v>18</v>
      </c>
      <c r="K17" s="60"/>
      <c r="L17" s="32">
        <v>16617</v>
      </c>
      <c r="M17" s="32">
        <v>8435</v>
      </c>
      <c r="N17" s="32">
        <v>17050</v>
      </c>
      <c r="O17" s="32">
        <v>8799</v>
      </c>
    </row>
    <row r="18" spans="2:15" ht="15.75" customHeight="1">
      <c r="B18" s="58"/>
      <c r="C18" s="59"/>
      <c r="D18" s="10"/>
      <c r="E18" s="10"/>
      <c r="F18" s="10"/>
      <c r="G18" s="14"/>
      <c r="H18" s="50"/>
      <c r="I18" s="50"/>
      <c r="J18" s="51" t="s">
        <v>19</v>
      </c>
      <c r="K18" s="60"/>
      <c r="L18" s="32">
        <v>5928</v>
      </c>
      <c r="M18" s="32">
        <v>3255</v>
      </c>
      <c r="N18" s="32">
        <v>5820</v>
      </c>
      <c r="O18" s="32">
        <v>3199</v>
      </c>
    </row>
    <row r="19" spans="1:15" ht="15.75" customHeight="1">
      <c r="A19" s="142" t="s">
        <v>20</v>
      </c>
      <c r="B19" s="145"/>
      <c r="C19" s="9"/>
      <c r="D19" s="163">
        <f>SUM(D20:D36)</f>
        <v>413611</v>
      </c>
      <c r="E19" s="163">
        <f>SUM(E20:E36)</f>
        <v>216334</v>
      </c>
      <c r="F19" s="163">
        <f>SUM(F20:F36)</f>
        <v>414374</v>
      </c>
      <c r="G19" s="164">
        <f>SUM(G20:G36)</f>
        <v>217881</v>
      </c>
      <c r="H19" s="20"/>
      <c r="I19" s="50"/>
      <c r="J19" s="51" t="s">
        <v>21</v>
      </c>
      <c r="K19" s="60"/>
      <c r="L19" s="32">
        <v>4280</v>
      </c>
      <c r="M19" s="32">
        <v>2247</v>
      </c>
      <c r="N19" s="32">
        <v>4108</v>
      </c>
      <c r="O19" s="32">
        <v>2181</v>
      </c>
    </row>
    <row r="20" spans="2:15" ht="15.75" customHeight="1">
      <c r="B20" s="47" t="s">
        <v>22</v>
      </c>
      <c r="C20" s="105"/>
      <c r="D20" s="32">
        <v>78232</v>
      </c>
      <c r="E20" s="32">
        <v>34236</v>
      </c>
      <c r="F20" s="32">
        <v>74906</v>
      </c>
      <c r="G20" s="33">
        <v>33103</v>
      </c>
      <c r="H20" s="50"/>
      <c r="I20" s="50"/>
      <c r="J20" s="51" t="s">
        <v>23</v>
      </c>
      <c r="K20" s="60"/>
      <c r="L20" s="32">
        <v>9226</v>
      </c>
      <c r="M20" s="32">
        <v>4134</v>
      </c>
      <c r="N20" s="32">
        <v>9263</v>
      </c>
      <c r="O20" s="32">
        <v>4091</v>
      </c>
    </row>
    <row r="21" spans="2:15" ht="15.75" customHeight="1">
      <c r="B21" s="47" t="s">
        <v>24</v>
      </c>
      <c r="C21" s="105"/>
      <c r="D21" s="32">
        <v>13454</v>
      </c>
      <c r="E21" s="32">
        <v>6835</v>
      </c>
      <c r="F21" s="32">
        <v>14429</v>
      </c>
      <c r="G21" s="33">
        <v>7290</v>
      </c>
      <c r="H21" s="50"/>
      <c r="I21" s="50"/>
      <c r="J21" s="50"/>
      <c r="K21" s="49"/>
      <c r="L21" s="48"/>
      <c r="M21" s="48"/>
      <c r="N21" s="48"/>
      <c r="O21" s="48"/>
    </row>
    <row r="22" spans="2:15" ht="15.75" customHeight="1">
      <c r="B22" s="47" t="s">
        <v>25</v>
      </c>
      <c r="C22" s="107"/>
      <c r="D22" s="32">
        <v>50881</v>
      </c>
      <c r="E22" s="32">
        <v>27365</v>
      </c>
      <c r="F22" s="32">
        <v>50035</v>
      </c>
      <c r="G22" s="33">
        <v>26326</v>
      </c>
      <c r="H22" s="50"/>
      <c r="I22" s="137" t="s">
        <v>26</v>
      </c>
      <c r="J22" s="137"/>
      <c r="K22" s="25"/>
      <c r="L22" s="48"/>
      <c r="M22" s="48"/>
      <c r="N22" s="48"/>
      <c r="O22" s="48"/>
    </row>
    <row r="23" spans="2:15" ht="15.75" customHeight="1">
      <c r="B23" s="47" t="s">
        <v>27</v>
      </c>
      <c r="C23" s="105"/>
      <c r="D23" s="32">
        <v>17813</v>
      </c>
      <c r="E23" s="32">
        <v>8440</v>
      </c>
      <c r="F23" s="32">
        <v>19986</v>
      </c>
      <c r="G23" s="33">
        <v>10200</v>
      </c>
      <c r="H23" s="50"/>
      <c r="I23" s="50"/>
      <c r="J23" s="51" t="s">
        <v>332</v>
      </c>
      <c r="K23" s="52"/>
      <c r="L23" s="57">
        <v>859506</v>
      </c>
      <c r="M23" s="57">
        <v>589526</v>
      </c>
      <c r="N23" s="57">
        <v>860110</v>
      </c>
      <c r="O23" s="57">
        <v>624352</v>
      </c>
    </row>
    <row r="24" spans="2:15" ht="15.75" customHeight="1">
      <c r="B24" s="47" t="s">
        <v>28</v>
      </c>
      <c r="C24" s="105"/>
      <c r="D24" s="32">
        <v>2142</v>
      </c>
      <c r="E24" s="32">
        <v>1080</v>
      </c>
      <c r="F24" s="32">
        <v>2134</v>
      </c>
      <c r="G24" s="33">
        <v>1014</v>
      </c>
      <c r="H24" s="50"/>
      <c r="I24" s="50"/>
      <c r="J24" s="53" t="s">
        <v>333</v>
      </c>
      <c r="K24" s="52"/>
      <c r="L24" s="57">
        <v>823563</v>
      </c>
      <c r="M24" s="57">
        <v>545905</v>
      </c>
      <c r="N24" s="57">
        <v>828451</v>
      </c>
      <c r="O24" s="57">
        <v>552245</v>
      </c>
    </row>
    <row r="25" spans="2:15" ht="15.75" customHeight="1">
      <c r="B25" s="47" t="s">
        <v>29</v>
      </c>
      <c r="C25" s="105"/>
      <c r="D25" s="32">
        <v>11794</v>
      </c>
      <c r="E25" s="32">
        <v>5779</v>
      </c>
      <c r="F25" s="32">
        <v>11911</v>
      </c>
      <c r="G25" s="33">
        <v>5670</v>
      </c>
      <c r="H25" s="50"/>
      <c r="I25" s="50"/>
      <c r="J25" s="53" t="s">
        <v>334</v>
      </c>
      <c r="K25" s="54"/>
      <c r="L25" s="48">
        <v>774876</v>
      </c>
      <c r="M25" s="48">
        <v>500855</v>
      </c>
      <c r="N25" s="48">
        <v>784230</v>
      </c>
      <c r="O25" s="48">
        <v>510247</v>
      </c>
    </row>
    <row r="26" spans="2:15" ht="15.75" customHeight="1">
      <c r="B26" s="47" t="s">
        <v>30</v>
      </c>
      <c r="C26" s="105"/>
      <c r="D26" s="32">
        <v>66700</v>
      </c>
      <c r="E26" s="32">
        <v>37324</v>
      </c>
      <c r="F26" s="32">
        <v>66821</v>
      </c>
      <c r="G26" s="33">
        <v>43478</v>
      </c>
      <c r="H26" s="50"/>
      <c r="I26" s="50"/>
      <c r="J26" s="53" t="s">
        <v>335</v>
      </c>
      <c r="K26" s="56"/>
      <c r="L26" s="48">
        <v>700411</v>
      </c>
      <c r="M26" s="48">
        <v>448856</v>
      </c>
      <c r="N26" s="48">
        <v>704694</v>
      </c>
      <c r="O26" s="48">
        <v>454750</v>
      </c>
    </row>
    <row r="27" spans="2:15" ht="15.75" customHeight="1">
      <c r="B27" s="47" t="s">
        <v>31</v>
      </c>
      <c r="C27" s="105"/>
      <c r="D27" s="32">
        <v>28291</v>
      </c>
      <c r="E27" s="32">
        <v>16834</v>
      </c>
      <c r="F27" s="32">
        <v>28807</v>
      </c>
      <c r="G27" s="33">
        <v>15795</v>
      </c>
      <c r="H27" s="50"/>
      <c r="I27" s="50"/>
      <c r="J27" s="58"/>
      <c r="K27" s="59"/>
      <c r="L27" s="48"/>
      <c r="M27" s="48"/>
      <c r="N27" s="48"/>
      <c r="O27" s="48"/>
    </row>
    <row r="28" spans="2:15" ht="15.75" customHeight="1">
      <c r="B28" s="47" t="s">
        <v>32</v>
      </c>
      <c r="C28" s="105"/>
      <c r="D28" s="32">
        <v>10248</v>
      </c>
      <c r="E28" s="32">
        <v>6045</v>
      </c>
      <c r="F28" s="32">
        <v>10643</v>
      </c>
      <c r="G28" s="33">
        <v>6175</v>
      </c>
      <c r="H28" s="50"/>
      <c r="I28" s="50"/>
      <c r="J28" s="18" t="s">
        <v>322</v>
      </c>
      <c r="K28" s="9"/>
      <c r="L28" s="163">
        <f>L30+L50+L59+L63+'N-11-04-2'!D22+'N-11-04-2'!D34+'N-11-04-2'!D38+'N-11-04-2'!D42+'N-11-04-2'!D45</f>
        <v>688911</v>
      </c>
      <c r="M28" s="163">
        <f>M30+M50+M59+M63+'N-11-04-2'!E22+'N-11-04-2'!E34+'N-11-04-2'!E38+'N-11-04-2'!E42+'N-11-04-2'!E45</f>
        <v>441906</v>
      </c>
      <c r="N28" s="163">
        <f>N30+N50+N59+N63+'N-11-04-2'!F22+'N-11-04-2'!F34+'N-11-04-2'!F38+'N-11-04-2'!F42+'N-11-04-2'!F45</f>
        <v>693225</v>
      </c>
      <c r="O28" s="163">
        <f>O30+O50+O59+O63+'N-11-04-2'!G22+'N-11-04-2'!G34+'N-11-04-2'!G38+'N-11-04-2'!G42+'N-11-04-2'!G45</f>
        <v>447149</v>
      </c>
    </row>
    <row r="29" spans="2:15" ht="15.75" customHeight="1">
      <c r="B29" s="47" t="s">
        <v>33</v>
      </c>
      <c r="C29" s="105"/>
      <c r="D29" s="32">
        <v>11244</v>
      </c>
      <c r="E29" s="32">
        <v>6807</v>
      </c>
      <c r="F29" s="32">
        <v>11368</v>
      </c>
      <c r="G29" s="33">
        <v>6781</v>
      </c>
      <c r="I29" s="50"/>
      <c r="J29" s="50"/>
      <c r="K29" s="49"/>
      <c r="L29" s="158"/>
      <c r="M29" s="158"/>
      <c r="N29" s="158"/>
      <c r="O29" s="158"/>
    </row>
    <row r="30" spans="2:15" ht="15.75" customHeight="1">
      <c r="B30" s="47" t="s">
        <v>34</v>
      </c>
      <c r="C30" s="105"/>
      <c r="D30" s="32">
        <v>18937</v>
      </c>
      <c r="E30" s="32">
        <v>9841</v>
      </c>
      <c r="F30" s="32">
        <v>19179</v>
      </c>
      <c r="G30" s="33">
        <v>9374</v>
      </c>
      <c r="H30" s="50"/>
      <c r="I30" s="141" t="s">
        <v>35</v>
      </c>
      <c r="J30" s="140"/>
      <c r="K30" s="11"/>
      <c r="L30" s="163">
        <f>SUM(L31:L48)</f>
        <v>189258</v>
      </c>
      <c r="M30" s="163">
        <f>SUM(M31:M48)</f>
        <v>123130</v>
      </c>
      <c r="N30" s="163">
        <f>SUM(N31:N48)</f>
        <v>189627</v>
      </c>
      <c r="O30" s="163">
        <f>SUM(O31:O48)</f>
        <v>123582</v>
      </c>
    </row>
    <row r="31" spans="2:15" ht="15.75" customHeight="1">
      <c r="B31" s="47" t="s">
        <v>36</v>
      </c>
      <c r="C31" s="105"/>
      <c r="D31" s="32">
        <v>34004</v>
      </c>
      <c r="E31" s="32">
        <v>18600</v>
      </c>
      <c r="F31" s="32">
        <v>33959</v>
      </c>
      <c r="G31" s="33">
        <v>17354</v>
      </c>
      <c r="H31" s="50"/>
      <c r="I31" s="20"/>
      <c r="J31" s="51" t="s">
        <v>336</v>
      </c>
      <c r="K31" s="60"/>
      <c r="L31" s="48">
        <v>88755</v>
      </c>
      <c r="M31" s="48">
        <v>58663</v>
      </c>
      <c r="N31" s="48">
        <v>89772</v>
      </c>
      <c r="O31" s="48">
        <v>59987</v>
      </c>
    </row>
    <row r="32" spans="2:15" ht="15.75" customHeight="1">
      <c r="B32" s="47" t="s">
        <v>37</v>
      </c>
      <c r="C32" s="105"/>
      <c r="D32" s="32">
        <v>10639</v>
      </c>
      <c r="E32" s="32">
        <v>6233</v>
      </c>
      <c r="F32" s="32">
        <v>10564</v>
      </c>
      <c r="G32" s="33">
        <v>5777</v>
      </c>
      <c r="H32" s="50"/>
      <c r="I32" s="50"/>
      <c r="J32" s="51" t="s">
        <v>38</v>
      </c>
      <c r="K32" s="60"/>
      <c r="L32" s="48">
        <v>1395</v>
      </c>
      <c r="M32" s="48">
        <v>795</v>
      </c>
      <c r="N32" s="48">
        <v>1479</v>
      </c>
      <c r="O32" s="48">
        <v>857</v>
      </c>
    </row>
    <row r="33" spans="2:15" ht="15.75" customHeight="1">
      <c r="B33" s="47" t="s">
        <v>39</v>
      </c>
      <c r="C33" s="105"/>
      <c r="D33" s="32">
        <v>11809</v>
      </c>
      <c r="E33" s="32">
        <v>5834</v>
      </c>
      <c r="F33" s="32">
        <v>11663</v>
      </c>
      <c r="G33" s="33">
        <v>5675</v>
      </c>
      <c r="H33" s="50"/>
      <c r="I33" s="50"/>
      <c r="J33" s="51" t="s">
        <v>40</v>
      </c>
      <c r="K33" s="60"/>
      <c r="L33" s="48">
        <v>2831</v>
      </c>
      <c r="M33" s="48">
        <v>1599</v>
      </c>
      <c r="N33" s="48">
        <v>2868</v>
      </c>
      <c r="O33" s="48">
        <v>1586</v>
      </c>
    </row>
    <row r="34" spans="2:15" ht="15.75" customHeight="1">
      <c r="B34" s="47" t="s">
        <v>41</v>
      </c>
      <c r="C34" s="105"/>
      <c r="D34" s="32">
        <v>33106</v>
      </c>
      <c r="E34" s="32">
        <v>16661</v>
      </c>
      <c r="F34" s="32">
        <v>33554</v>
      </c>
      <c r="G34" s="33">
        <v>15970</v>
      </c>
      <c r="H34" s="50"/>
      <c r="I34" s="50"/>
      <c r="J34" s="51" t="s">
        <v>42</v>
      </c>
      <c r="K34" s="60"/>
      <c r="L34" s="48">
        <v>2612</v>
      </c>
      <c r="M34" s="48">
        <v>1444</v>
      </c>
      <c r="N34" s="48">
        <v>2632</v>
      </c>
      <c r="O34" s="48">
        <v>1439</v>
      </c>
    </row>
    <row r="35" spans="2:15" ht="15.75" customHeight="1">
      <c r="B35" s="47" t="s">
        <v>43</v>
      </c>
      <c r="C35" s="105"/>
      <c r="D35" s="32">
        <v>6258</v>
      </c>
      <c r="E35" s="32">
        <v>3911</v>
      </c>
      <c r="F35" s="32">
        <v>6060</v>
      </c>
      <c r="G35" s="33">
        <v>3626</v>
      </c>
      <c r="H35" s="50"/>
      <c r="I35" s="50"/>
      <c r="J35" s="51" t="s">
        <v>44</v>
      </c>
      <c r="K35" s="60"/>
      <c r="L35" s="48">
        <v>5680</v>
      </c>
      <c r="M35" s="48">
        <v>3426</v>
      </c>
      <c r="N35" s="48">
        <v>5739</v>
      </c>
      <c r="O35" s="48">
        <v>3415</v>
      </c>
    </row>
    <row r="36" spans="2:15" ht="15.75" customHeight="1">
      <c r="B36" s="47" t="s">
        <v>45</v>
      </c>
      <c r="C36" s="105"/>
      <c r="D36" s="32">
        <v>8059</v>
      </c>
      <c r="E36" s="32">
        <v>4509</v>
      </c>
      <c r="F36" s="32">
        <v>8355</v>
      </c>
      <c r="G36" s="33">
        <v>4273</v>
      </c>
      <c r="H36" s="50"/>
      <c r="I36" s="50"/>
      <c r="J36" s="51" t="s">
        <v>46</v>
      </c>
      <c r="K36" s="60"/>
      <c r="L36" s="48">
        <v>5478</v>
      </c>
      <c r="M36" s="48">
        <v>3516</v>
      </c>
      <c r="N36" s="48">
        <v>5483</v>
      </c>
      <c r="O36" s="48">
        <v>3487</v>
      </c>
    </row>
    <row r="37" spans="2:15" ht="15.75" customHeight="1">
      <c r="B37" s="58"/>
      <c r="C37" s="59"/>
      <c r="D37" s="10"/>
      <c r="E37" s="10"/>
      <c r="F37" s="10"/>
      <c r="G37" s="14"/>
      <c r="H37" s="50"/>
      <c r="I37" s="50"/>
      <c r="J37" s="51" t="s">
        <v>47</v>
      </c>
      <c r="K37" s="60"/>
      <c r="L37" s="48">
        <v>8773</v>
      </c>
      <c r="M37" s="48">
        <v>6049</v>
      </c>
      <c r="N37" s="48">
        <v>8765</v>
      </c>
      <c r="O37" s="48">
        <v>5922</v>
      </c>
    </row>
    <row r="38" spans="1:15" ht="15.75" customHeight="1">
      <c r="A38" s="142" t="s">
        <v>48</v>
      </c>
      <c r="B38" s="144"/>
      <c r="C38" s="9"/>
      <c r="D38" s="163">
        <f>SUM(D39:D50)</f>
        <v>166644</v>
      </c>
      <c r="E38" s="163">
        <f>SUM(E39:E50)</f>
        <v>101716</v>
      </c>
      <c r="F38" s="163">
        <f>SUM(F39:F50)</f>
        <v>169790</v>
      </c>
      <c r="G38" s="164">
        <f>SUM(G39:G50)</f>
        <v>92454</v>
      </c>
      <c r="H38" s="20"/>
      <c r="I38" s="50"/>
      <c r="J38" s="51" t="s">
        <v>49</v>
      </c>
      <c r="K38" s="60"/>
      <c r="L38" s="48">
        <v>2932</v>
      </c>
      <c r="M38" s="48">
        <v>1845</v>
      </c>
      <c r="N38" s="48">
        <v>2893</v>
      </c>
      <c r="O38" s="48">
        <v>1801</v>
      </c>
    </row>
    <row r="39" spans="2:15" ht="15.75" customHeight="1">
      <c r="B39" s="47" t="s">
        <v>50</v>
      </c>
      <c r="C39" s="59"/>
      <c r="D39" s="32">
        <v>8995</v>
      </c>
      <c r="E39" s="32">
        <v>3972</v>
      </c>
      <c r="F39" s="32">
        <v>8828</v>
      </c>
      <c r="G39" s="33">
        <v>3872</v>
      </c>
      <c r="H39" s="50"/>
      <c r="I39" s="50"/>
      <c r="J39" s="51" t="s">
        <v>51</v>
      </c>
      <c r="K39" s="60"/>
      <c r="L39" s="48">
        <v>3862</v>
      </c>
      <c r="M39" s="48">
        <v>2574</v>
      </c>
      <c r="N39" s="48">
        <v>3704</v>
      </c>
      <c r="O39" s="48">
        <v>2447</v>
      </c>
    </row>
    <row r="40" spans="2:15" ht="15.75" customHeight="1">
      <c r="B40" s="47" t="s">
        <v>52</v>
      </c>
      <c r="C40" s="105"/>
      <c r="D40" s="32">
        <v>1615</v>
      </c>
      <c r="E40" s="32">
        <v>1065</v>
      </c>
      <c r="F40" s="32">
        <v>1746</v>
      </c>
      <c r="G40" s="33">
        <v>984</v>
      </c>
      <c r="H40" s="50"/>
      <c r="I40" s="50"/>
      <c r="J40" s="51" t="s">
        <v>53</v>
      </c>
      <c r="K40" s="60"/>
      <c r="L40" s="48">
        <v>14670</v>
      </c>
      <c r="M40" s="48">
        <v>9737</v>
      </c>
      <c r="N40" s="48">
        <v>14779</v>
      </c>
      <c r="O40" s="48">
        <v>9891</v>
      </c>
    </row>
    <row r="41" spans="2:15" ht="15.75" customHeight="1">
      <c r="B41" s="47" t="s">
        <v>29</v>
      </c>
      <c r="C41" s="105"/>
      <c r="D41" s="32">
        <v>6624</v>
      </c>
      <c r="E41" s="32">
        <v>4471</v>
      </c>
      <c r="F41" s="32">
        <v>7172</v>
      </c>
      <c r="G41" s="33">
        <v>3797</v>
      </c>
      <c r="H41" s="50"/>
      <c r="I41" s="50"/>
      <c r="J41" s="51" t="s">
        <v>54</v>
      </c>
      <c r="K41" s="60"/>
      <c r="L41" s="48">
        <v>6312</v>
      </c>
      <c r="M41" s="48">
        <v>4156</v>
      </c>
      <c r="N41" s="48">
        <v>6107</v>
      </c>
      <c r="O41" s="48">
        <v>3895</v>
      </c>
    </row>
    <row r="42" spans="2:15" ht="15.75" customHeight="1">
      <c r="B42" s="47" t="s">
        <v>55</v>
      </c>
      <c r="C42" s="105"/>
      <c r="D42" s="32">
        <v>66821</v>
      </c>
      <c r="E42" s="32">
        <v>43478</v>
      </c>
      <c r="F42" s="32">
        <v>66700</v>
      </c>
      <c r="G42" s="33">
        <v>37324</v>
      </c>
      <c r="H42" s="50"/>
      <c r="I42" s="50"/>
      <c r="J42" s="51" t="s">
        <v>56</v>
      </c>
      <c r="K42" s="60"/>
      <c r="L42" s="48">
        <v>3449</v>
      </c>
      <c r="M42" s="48">
        <v>2285</v>
      </c>
      <c r="N42" s="48">
        <v>3329</v>
      </c>
      <c r="O42" s="48">
        <v>2229</v>
      </c>
    </row>
    <row r="43" spans="2:15" ht="15.75" customHeight="1">
      <c r="B43" s="47" t="s">
        <v>57</v>
      </c>
      <c r="C43" s="105"/>
      <c r="D43" s="32">
        <v>5251</v>
      </c>
      <c r="E43" s="32">
        <v>3160</v>
      </c>
      <c r="F43" s="32">
        <v>5375</v>
      </c>
      <c r="G43" s="33">
        <v>3108</v>
      </c>
      <c r="H43" s="50"/>
      <c r="I43" s="50"/>
      <c r="J43" s="51" t="s">
        <v>58</v>
      </c>
      <c r="K43" s="60"/>
      <c r="L43" s="48">
        <v>19926</v>
      </c>
      <c r="M43" s="48">
        <v>12055</v>
      </c>
      <c r="N43" s="48">
        <v>19629</v>
      </c>
      <c r="O43" s="48">
        <v>11829</v>
      </c>
    </row>
    <row r="44" spans="2:15" ht="15.75" customHeight="1">
      <c r="B44" s="47" t="s">
        <v>59</v>
      </c>
      <c r="C44" s="105"/>
      <c r="D44" s="32">
        <v>8906</v>
      </c>
      <c r="E44" s="32">
        <v>4194</v>
      </c>
      <c r="F44" s="32">
        <v>8897</v>
      </c>
      <c r="G44" s="33">
        <v>3975</v>
      </c>
      <c r="H44" s="50"/>
      <c r="I44" s="50"/>
      <c r="J44" s="51" t="s">
        <v>60</v>
      </c>
      <c r="K44" s="60"/>
      <c r="L44" s="48">
        <v>3946</v>
      </c>
      <c r="M44" s="48">
        <v>2601</v>
      </c>
      <c r="N44" s="48">
        <v>3825</v>
      </c>
      <c r="O44" s="48">
        <v>2519</v>
      </c>
    </row>
    <row r="45" spans="2:15" ht="15.75" customHeight="1">
      <c r="B45" s="47" t="s">
        <v>61</v>
      </c>
      <c r="C45" s="105"/>
      <c r="D45" s="32">
        <v>6310</v>
      </c>
      <c r="E45" s="32">
        <v>3247</v>
      </c>
      <c r="F45" s="32">
        <v>6495</v>
      </c>
      <c r="G45" s="33">
        <v>2931</v>
      </c>
      <c r="H45" s="50"/>
      <c r="I45" s="20"/>
      <c r="J45" s="51" t="s">
        <v>62</v>
      </c>
      <c r="K45" s="60"/>
      <c r="L45" s="48">
        <v>3782</v>
      </c>
      <c r="M45" s="48">
        <v>2266</v>
      </c>
      <c r="N45" s="48">
        <v>3841</v>
      </c>
      <c r="O45" s="48">
        <v>2219</v>
      </c>
    </row>
    <row r="46" spans="2:15" ht="15.75" customHeight="1">
      <c r="B46" s="47" t="s">
        <v>63</v>
      </c>
      <c r="C46" s="105"/>
      <c r="D46" s="32">
        <v>19219</v>
      </c>
      <c r="E46" s="32">
        <v>15264</v>
      </c>
      <c r="F46" s="32">
        <v>19125</v>
      </c>
      <c r="G46" s="33">
        <v>15015</v>
      </c>
      <c r="H46" s="50"/>
      <c r="I46" s="50"/>
      <c r="J46" s="51" t="s">
        <v>64</v>
      </c>
      <c r="K46" s="60"/>
      <c r="L46" s="48">
        <v>11740</v>
      </c>
      <c r="M46" s="48">
        <v>7930</v>
      </c>
      <c r="N46" s="48">
        <v>11646</v>
      </c>
      <c r="O46" s="48">
        <v>7883</v>
      </c>
    </row>
    <row r="47" spans="2:15" ht="15.75" customHeight="1">
      <c r="B47" s="47" t="s">
        <v>65</v>
      </c>
      <c r="C47" s="105"/>
      <c r="D47" s="32">
        <v>7847</v>
      </c>
      <c r="E47" s="32">
        <v>4152</v>
      </c>
      <c r="F47" s="32">
        <v>8118</v>
      </c>
      <c r="G47" s="33">
        <v>3760</v>
      </c>
      <c r="H47" s="50"/>
      <c r="I47" s="50"/>
      <c r="J47" s="51" t="s">
        <v>66</v>
      </c>
      <c r="K47" s="60"/>
      <c r="L47" s="48">
        <v>929</v>
      </c>
      <c r="M47" s="48">
        <v>645</v>
      </c>
      <c r="N47" s="48">
        <v>967</v>
      </c>
      <c r="O47" s="48">
        <v>697</v>
      </c>
    </row>
    <row r="48" spans="2:15" ht="15.75" customHeight="1">
      <c r="B48" s="47" t="s">
        <v>67</v>
      </c>
      <c r="C48" s="105"/>
      <c r="D48" s="32">
        <v>10283</v>
      </c>
      <c r="E48" s="32">
        <v>4939</v>
      </c>
      <c r="F48" s="32">
        <v>11024</v>
      </c>
      <c r="G48" s="33">
        <v>4683</v>
      </c>
      <c r="H48" s="50"/>
      <c r="I48" s="50"/>
      <c r="J48" s="51" t="s">
        <v>68</v>
      </c>
      <c r="K48" s="60"/>
      <c r="L48" s="48">
        <v>2186</v>
      </c>
      <c r="M48" s="48">
        <v>1544</v>
      </c>
      <c r="N48" s="48">
        <v>2169</v>
      </c>
      <c r="O48" s="48">
        <v>1479</v>
      </c>
    </row>
    <row r="49" spans="2:15" ht="15.75" customHeight="1">
      <c r="B49" s="47" t="s">
        <v>69</v>
      </c>
      <c r="C49" s="105"/>
      <c r="D49" s="32">
        <v>10081</v>
      </c>
      <c r="E49" s="32">
        <v>5059</v>
      </c>
      <c r="F49" s="32">
        <v>10901</v>
      </c>
      <c r="G49" s="33">
        <v>4769</v>
      </c>
      <c r="H49" s="50"/>
      <c r="I49" s="50"/>
      <c r="J49" s="50"/>
      <c r="K49" s="49"/>
      <c r="L49" s="48"/>
      <c r="M49" s="48"/>
      <c r="N49" s="48"/>
      <c r="O49" s="48"/>
    </row>
    <row r="50" spans="2:15" ht="15.75" customHeight="1">
      <c r="B50" s="47" t="s">
        <v>70</v>
      </c>
      <c r="C50" s="105"/>
      <c r="D50" s="32">
        <v>14692</v>
      </c>
      <c r="E50" s="32">
        <v>8715</v>
      </c>
      <c r="F50" s="32">
        <v>15409</v>
      </c>
      <c r="G50" s="33">
        <v>8236</v>
      </c>
      <c r="H50" s="50"/>
      <c r="I50" s="141" t="s">
        <v>71</v>
      </c>
      <c r="J50" s="140"/>
      <c r="K50" s="11"/>
      <c r="L50" s="163">
        <f>SUM(L51:L57)</f>
        <v>34706</v>
      </c>
      <c r="M50" s="163">
        <f>SUM(M51:M57)</f>
        <v>23653</v>
      </c>
      <c r="N50" s="163">
        <f>SUM(N51:N57)</f>
        <v>34405</v>
      </c>
      <c r="O50" s="163">
        <f>SUM(O51:O57)</f>
        <v>23352</v>
      </c>
    </row>
    <row r="51" spans="2:15" ht="15.75" customHeight="1">
      <c r="B51" s="58"/>
      <c r="C51" s="59"/>
      <c r="D51" s="10"/>
      <c r="E51" s="10"/>
      <c r="F51" s="10"/>
      <c r="G51" s="14"/>
      <c r="H51" s="50"/>
      <c r="I51" s="50"/>
      <c r="J51" s="51" t="s">
        <v>72</v>
      </c>
      <c r="K51" s="60"/>
      <c r="L51" s="158">
        <v>9518</v>
      </c>
      <c r="M51" s="158">
        <v>6733</v>
      </c>
      <c r="N51" s="158">
        <v>9491</v>
      </c>
      <c r="O51" s="158">
        <v>6650</v>
      </c>
    </row>
    <row r="52" spans="1:15" ht="15.75" customHeight="1">
      <c r="A52" s="142" t="s">
        <v>73</v>
      </c>
      <c r="B52" s="140"/>
      <c r="C52" s="9"/>
      <c r="D52" s="163">
        <f>SUM(D53:D57)</f>
        <v>163285</v>
      </c>
      <c r="E52" s="163">
        <f>SUM(E53:E57)</f>
        <v>86132</v>
      </c>
      <c r="F52" s="163">
        <f>SUM(F53:F57)</f>
        <v>166321</v>
      </c>
      <c r="G52" s="164">
        <f>SUM(G53:G57)</f>
        <v>88611</v>
      </c>
      <c r="H52" s="20"/>
      <c r="I52" s="20"/>
      <c r="J52" s="51" t="s">
        <v>74</v>
      </c>
      <c r="K52" s="60"/>
      <c r="L52" s="158">
        <v>8355</v>
      </c>
      <c r="M52" s="158">
        <v>5091</v>
      </c>
      <c r="N52" s="158">
        <v>8359</v>
      </c>
      <c r="O52" s="158">
        <v>5197</v>
      </c>
    </row>
    <row r="53" spans="2:15" ht="15.75" customHeight="1">
      <c r="B53" s="47" t="s">
        <v>22</v>
      </c>
      <c r="C53" s="105"/>
      <c r="D53" s="165">
        <v>98954</v>
      </c>
      <c r="E53" s="165">
        <v>52209</v>
      </c>
      <c r="F53" s="165">
        <v>100943</v>
      </c>
      <c r="G53" s="166">
        <v>54143</v>
      </c>
      <c r="H53" s="50"/>
      <c r="I53" s="50"/>
      <c r="J53" s="51" t="s">
        <v>75</v>
      </c>
      <c r="K53" s="60"/>
      <c r="L53" s="158">
        <v>3182</v>
      </c>
      <c r="M53" s="158">
        <v>2312</v>
      </c>
      <c r="N53" s="158">
        <v>3033</v>
      </c>
      <c r="O53" s="158">
        <v>2140</v>
      </c>
    </row>
    <row r="54" spans="2:15" ht="15.75" customHeight="1">
      <c r="B54" s="47" t="s">
        <v>76</v>
      </c>
      <c r="C54" s="105"/>
      <c r="D54" s="165">
        <v>1796</v>
      </c>
      <c r="E54" s="165">
        <v>1067</v>
      </c>
      <c r="F54" s="165">
        <v>2724</v>
      </c>
      <c r="G54" s="166">
        <v>1607</v>
      </c>
      <c r="H54" s="50"/>
      <c r="I54" s="50"/>
      <c r="J54" s="51" t="s">
        <v>77</v>
      </c>
      <c r="K54" s="60"/>
      <c r="L54" s="158">
        <v>2165</v>
      </c>
      <c r="M54" s="158">
        <v>1348</v>
      </c>
      <c r="N54" s="158">
        <v>2046</v>
      </c>
      <c r="O54" s="158">
        <v>1281</v>
      </c>
    </row>
    <row r="55" spans="2:15" ht="15.75" customHeight="1">
      <c r="B55" s="47" t="s">
        <v>24</v>
      </c>
      <c r="C55" s="105"/>
      <c r="D55" s="165">
        <v>11761</v>
      </c>
      <c r="E55" s="165">
        <v>6122</v>
      </c>
      <c r="F55" s="165">
        <v>11070</v>
      </c>
      <c r="G55" s="166">
        <v>5585</v>
      </c>
      <c r="H55" s="50"/>
      <c r="I55" s="50"/>
      <c r="J55" s="51" t="s">
        <v>78</v>
      </c>
      <c r="K55" s="60"/>
      <c r="L55" s="158">
        <v>3729</v>
      </c>
      <c r="M55" s="158">
        <v>2849</v>
      </c>
      <c r="N55" s="158">
        <v>3650</v>
      </c>
      <c r="O55" s="158">
        <v>2792</v>
      </c>
    </row>
    <row r="56" spans="2:15" ht="15.75" customHeight="1">
      <c r="B56" s="47" t="s">
        <v>79</v>
      </c>
      <c r="C56" s="59"/>
      <c r="D56" s="165">
        <v>41156</v>
      </c>
      <c r="E56" s="165">
        <v>21520</v>
      </c>
      <c r="F56" s="165">
        <v>42048</v>
      </c>
      <c r="G56" s="166">
        <v>22025</v>
      </c>
      <c r="H56" s="50"/>
      <c r="I56" s="50"/>
      <c r="J56" s="51" t="s">
        <v>80</v>
      </c>
      <c r="K56" s="60"/>
      <c r="L56" s="158">
        <v>1254</v>
      </c>
      <c r="M56" s="158">
        <v>759</v>
      </c>
      <c r="N56" s="158">
        <v>1189</v>
      </c>
      <c r="O56" s="158">
        <v>743</v>
      </c>
    </row>
    <row r="57" spans="2:15" ht="15.75" customHeight="1">
      <c r="B57" s="47" t="s">
        <v>81</v>
      </c>
      <c r="C57" s="105"/>
      <c r="D57" s="165">
        <v>9618</v>
      </c>
      <c r="E57" s="165">
        <v>5214</v>
      </c>
      <c r="F57" s="165">
        <v>9536</v>
      </c>
      <c r="G57" s="166">
        <v>5251</v>
      </c>
      <c r="H57" s="50"/>
      <c r="I57" s="50"/>
      <c r="J57" s="51" t="s">
        <v>82</v>
      </c>
      <c r="K57" s="60"/>
      <c r="L57" s="158">
        <v>6503</v>
      </c>
      <c r="M57" s="158">
        <v>4561</v>
      </c>
      <c r="N57" s="158">
        <v>6637</v>
      </c>
      <c r="O57" s="158">
        <v>4549</v>
      </c>
    </row>
    <row r="58" spans="2:15" ht="15.75" customHeight="1">
      <c r="B58" s="58"/>
      <c r="C58" s="59"/>
      <c r="D58" s="167"/>
      <c r="E58" s="167"/>
      <c r="F58" s="167"/>
      <c r="G58" s="168"/>
      <c r="H58" s="50"/>
      <c r="I58" s="50"/>
      <c r="J58" s="51"/>
      <c r="K58" s="60"/>
      <c r="L58" s="158"/>
      <c r="M58" s="158"/>
      <c r="N58" s="158"/>
      <c r="O58" s="158"/>
    </row>
    <row r="59" spans="1:15" ht="15.75" customHeight="1">
      <c r="A59" s="142" t="s">
        <v>83</v>
      </c>
      <c r="B59" s="140"/>
      <c r="C59" s="15"/>
      <c r="D59" s="163">
        <f>D60+D61+D62+D63+D64+D65+D66+D67+D68+D69+D70+L11+L12+L13</f>
        <v>331019</v>
      </c>
      <c r="E59" s="163">
        <f>E60+E61+E62+E63+E64+E65+E66+E67+E68+E69+E70+M11+M12+M13</f>
        <v>169940</v>
      </c>
      <c r="F59" s="163">
        <f>F60+F61+F62+F63+F64+F65+F66+F67+F68+F69+F70+N11+N12+N13</f>
        <v>331728</v>
      </c>
      <c r="G59" s="164">
        <f>G60+G61+G62+G63+G64+G65+G66+G67+G68+G69+G70+O11+O12+O13</f>
        <v>170843</v>
      </c>
      <c r="H59" s="20"/>
      <c r="I59" s="143" t="s">
        <v>84</v>
      </c>
      <c r="J59" s="140"/>
      <c r="K59" s="23"/>
      <c r="L59" s="163">
        <f>SUM(L60:L61)</f>
        <v>107550</v>
      </c>
      <c r="M59" s="163">
        <f>SUM(M60:M61)</f>
        <v>64789</v>
      </c>
      <c r="N59" s="163">
        <f>SUM(N60:N61)</f>
        <v>107695</v>
      </c>
      <c r="O59" s="163">
        <f>SUM(O60:O61)</f>
        <v>68436</v>
      </c>
    </row>
    <row r="60" spans="2:15" ht="15.75" customHeight="1">
      <c r="B60" s="47" t="s">
        <v>22</v>
      </c>
      <c r="C60" s="111"/>
      <c r="D60" s="32">
        <v>104843</v>
      </c>
      <c r="E60" s="32">
        <v>54724</v>
      </c>
      <c r="F60" s="32">
        <v>105901</v>
      </c>
      <c r="G60" s="33">
        <v>56239</v>
      </c>
      <c r="H60" s="50"/>
      <c r="I60" s="48"/>
      <c r="J60" s="30" t="s">
        <v>85</v>
      </c>
      <c r="K60" s="23"/>
      <c r="L60" s="158">
        <v>82216</v>
      </c>
      <c r="M60" s="158">
        <v>48632</v>
      </c>
      <c r="N60" s="158">
        <v>79460</v>
      </c>
      <c r="O60" s="156">
        <v>49603</v>
      </c>
    </row>
    <row r="61" spans="2:15" ht="15.75" customHeight="1">
      <c r="B61" s="47" t="s">
        <v>76</v>
      </c>
      <c r="C61" s="105"/>
      <c r="D61" s="32">
        <v>2647</v>
      </c>
      <c r="E61" s="32">
        <v>1479</v>
      </c>
      <c r="F61" s="32">
        <v>3645</v>
      </c>
      <c r="G61" s="33">
        <v>2083</v>
      </c>
      <c r="H61" s="50"/>
      <c r="I61" s="48"/>
      <c r="J61" s="30" t="s">
        <v>86</v>
      </c>
      <c r="K61" s="23"/>
      <c r="L61" s="158">
        <v>25334</v>
      </c>
      <c r="M61" s="158">
        <v>16157</v>
      </c>
      <c r="N61" s="158">
        <v>28235</v>
      </c>
      <c r="O61" s="156">
        <v>18833</v>
      </c>
    </row>
    <row r="62" spans="2:15" ht="15.75" customHeight="1">
      <c r="B62" s="47" t="s">
        <v>24</v>
      </c>
      <c r="C62" s="105"/>
      <c r="D62" s="32">
        <v>12798</v>
      </c>
      <c r="E62" s="32">
        <v>6783</v>
      </c>
      <c r="F62" s="32">
        <v>12748</v>
      </c>
      <c r="G62" s="33">
        <v>6844</v>
      </c>
      <c r="H62" s="50"/>
      <c r="I62" s="50"/>
      <c r="J62" s="51"/>
      <c r="K62" s="60"/>
      <c r="L62" s="158"/>
      <c r="M62" s="158"/>
      <c r="N62" s="158"/>
      <c r="O62" s="158"/>
    </row>
    <row r="63" spans="2:15" s="32" customFormat="1" ht="15.75" customHeight="1">
      <c r="B63" s="51" t="s">
        <v>87</v>
      </c>
      <c r="C63" s="49"/>
      <c r="D63" s="32">
        <v>32968</v>
      </c>
      <c r="E63" s="32">
        <v>17079</v>
      </c>
      <c r="F63" s="32">
        <v>32922</v>
      </c>
      <c r="G63" s="33">
        <v>17613</v>
      </c>
      <c r="H63" s="50"/>
      <c r="I63" s="143" t="s">
        <v>88</v>
      </c>
      <c r="J63" s="140"/>
      <c r="K63" s="23"/>
      <c r="L63" s="163">
        <f>SUM(L64:L70,'N-11-04-2'!D11:D20)</f>
        <v>248656</v>
      </c>
      <c r="M63" s="163">
        <f>SUM(M64:M70,'N-11-04-2'!E11:E20)</f>
        <v>161671</v>
      </c>
      <c r="N63" s="163">
        <f>SUM(N64:N70,'N-11-04-2'!F11:F20)</f>
        <v>252007</v>
      </c>
      <c r="O63" s="163">
        <f>SUM(O64:O70,'N-11-04-2'!G11:G20)</f>
        <v>162669</v>
      </c>
    </row>
    <row r="64" spans="2:15" s="32" customFormat="1" ht="15.75" customHeight="1">
      <c r="B64" s="51" t="s">
        <v>89</v>
      </c>
      <c r="C64" s="49"/>
      <c r="D64" s="32">
        <v>13902</v>
      </c>
      <c r="E64" s="32">
        <v>7601</v>
      </c>
      <c r="F64" s="32">
        <v>13963</v>
      </c>
      <c r="G64" s="33">
        <v>7637</v>
      </c>
      <c r="H64" s="50"/>
      <c r="I64" s="48"/>
      <c r="J64" s="30" t="s">
        <v>90</v>
      </c>
      <c r="K64" s="23"/>
      <c r="L64" s="48">
        <v>42267</v>
      </c>
      <c r="M64" s="48">
        <v>26418</v>
      </c>
      <c r="N64" s="48">
        <v>41290</v>
      </c>
      <c r="O64" s="50">
        <v>26843</v>
      </c>
    </row>
    <row r="65" spans="2:15" s="32" customFormat="1" ht="15.75" customHeight="1">
      <c r="B65" s="51" t="s">
        <v>91</v>
      </c>
      <c r="C65" s="49"/>
      <c r="D65" s="32">
        <v>16913</v>
      </c>
      <c r="E65" s="32">
        <v>8326</v>
      </c>
      <c r="F65" s="32">
        <v>16939</v>
      </c>
      <c r="G65" s="33">
        <v>8394</v>
      </c>
      <c r="H65" s="50"/>
      <c r="I65" s="48"/>
      <c r="J65" s="30" t="s">
        <v>92</v>
      </c>
      <c r="K65" s="23"/>
      <c r="L65" s="48">
        <v>92435</v>
      </c>
      <c r="M65" s="48">
        <v>61993</v>
      </c>
      <c r="N65" s="48">
        <v>96978</v>
      </c>
      <c r="O65" s="50">
        <v>63484</v>
      </c>
    </row>
    <row r="66" spans="2:15" s="32" customFormat="1" ht="15.75" customHeight="1">
      <c r="B66" s="51" t="s">
        <v>93</v>
      </c>
      <c r="C66" s="49"/>
      <c r="D66" s="32">
        <v>12939</v>
      </c>
      <c r="E66" s="32">
        <v>6443</v>
      </c>
      <c r="F66" s="32">
        <v>12653</v>
      </c>
      <c r="G66" s="33">
        <v>6192</v>
      </c>
      <c r="H66" s="50"/>
      <c r="I66" s="48"/>
      <c r="J66" s="30" t="s">
        <v>94</v>
      </c>
      <c r="K66" s="23"/>
      <c r="L66" s="48">
        <v>5941</v>
      </c>
      <c r="M66" s="48">
        <v>3556</v>
      </c>
      <c r="N66" s="48">
        <v>6134</v>
      </c>
      <c r="O66" s="50">
        <v>3564</v>
      </c>
    </row>
    <row r="67" spans="2:15" s="32" customFormat="1" ht="15.75" customHeight="1">
      <c r="B67" s="51" t="s">
        <v>95</v>
      </c>
      <c r="C67" s="49"/>
      <c r="D67" s="32">
        <v>13669</v>
      </c>
      <c r="E67" s="32">
        <v>6967</v>
      </c>
      <c r="F67" s="32">
        <v>13109</v>
      </c>
      <c r="G67" s="33">
        <v>6360</v>
      </c>
      <c r="H67" s="50"/>
      <c r="I67" s="50"/>
      <c r="J67" s="80" t="s">
        <v>96</v>
      </c>
      <c r="K67" s="23"/>
      <c r="L67" s="50">
        <v>24176</v>
      </c>
      <c r="M67" s="50">
        <v>14287</v>
      </c>
      <c r="N67" s="50">
        <v>24351</v>
      </c>
      <c r="O67" s="50">
        <v>14182</v>
      </c>
    </row>
    <row r="68" spans="1:15" s="32" customFormat="1" ht="15.75" customHeight="1">
      <c r="A68" s="76"/>
      <c r="B68" s="112" t="s">
        <v>97</v>
      </c>
      <c r="C68" s="113"/>
      <c r="D68" s="77">
        <v>9512</v>
      </c>
      <c r="E68" s="67">
        <v>4812</v>
      </c>
      <c r="F68" s="67">
        <v>9594</v>
      </c>
      <c r="G68" s="78">
        <v>4858</v>
      </c>
      <c r="H68" s="50"/>
      <c r="I68" s="50"/>
      <c r="J68" s="80" t="s">
        <v>98</v>
      </c>
      <c r="K68" s="23"/>
      <c r="L68" s="50">
        <v>3476</v>
      </c>
      <c r="M68" s="50">
        <v>2219</v>
      </c>
      <c r="N68" s="50">
        <v>3358</v>
      </c>
      <c r="O68" s="50">
        <v>2124</v>
      </c>
    </row>
    <row r="69" spans="1:15" s="32" customFormat="1" ht="15.75" customHeight="1">
      <c r="A69" s="50"/>
      <c r="B69" s="51" t="s">
        <v>99</v>
      </c>
      <c r="C69" s="60"/>
      <c r="D69" s="34">
        <v>26513</v>
      </c>
      <c r="E69" s="34">
        <v>13576</v>
      </c>
      <c r="F69" s="34">
        <v>26556</v>
      </c>
      <c r="G69" s="33">
        <v>13281</v>
      </c>
      <c r="H69" s="50"/>
      <c r="I69" s="50"/>
      <c r="J69" s="80" t="s">
        <v>100</v>
      </c>
      <c r="K69" s="23"/>
      <c r="L69" s="50">
        <v>15908</v>
      </c>
      <c r="M69" s="50">
        <v>12016</v>
      </c>
      <c r="N69" s="50">
        <v>16007</v>
      </c>
      <c r="O69" s="50">
        <v>12109</v>
      </c>
    </row>
    <row r="70" spans="1:15" s="39" customFormat="1" ht="15.75" customHeight="1">
      <c r="A70" s="79"/>
      <c r="B70" s="114" t="s">
        <v>101</v>
      </c>
      <c r="C70" s="115"/>
      <c r="D70" s="36">
        <v>17727</v>
      </c>
      <c r="E70" s="36">
        <v>7169</v>
      </c>
      <c r="F70" s="36">
        <v>18342</v>
      </c>
      <c r="G70" s="37">
        <v>7393</v>
      </c>
      <c r="H70" s="116"/>
      <c r="I70" s="79"/>
      <c r="J70" s="68" t="s">
        <v>102</v>
      </c>
      <c r="K70" s="69"/>
      <c r="L70" s="70">
        <v>6346</v>
      </c>
      <c r="M70" s="70">
        <v>3890</v>
      </c>
      <c r="N70" s="70">
        <v>6299</v>
      </c>
      <c r="O70" s="70">
        <v>3805</v>
      </c>
    </row>
    <row r="71" spans="2:15" ht="3" customHeight="1">
      <c r="B71" s="99"/>
      <c r="C71" s="99"/>
      <c r="D71" s="99"/>
      <c r="E71" s="99"/>
      <c r="F71" s="99"/>
      <c r="G71" s="99"/>
      <c r="H71" s="99"/>
      <c r="I71" s="99"/>
      <c r="J71" s="99"/>
      <c r="K71" s="99"/>
      <c r="L71" s="99"/>
      <c r="M71" s="99"/>
      <c r="N71" s="99"/>
      <c r="O71" s="99"/>
    </row>
    <row r="72" spans="1:2" s="41" customFormat="1" ht="12.75" customHeight="1">
      <c r="A72" s="129" t="s">
        <v>338</v>
      </c>
      <c r="B72" s="40"/>
    </row>
    <row r="73" s="41" customFormat="1" ht="13.5">
      <c r="A73" s="130" t="s">
        <v>103</v>
      </c>
    </row>
  </sheetData>
  <sheetProtection/>
  <printOptions/>
  <pageMargins left="0.5905511811023623" right="0.5905511811023623" top="0.5905511811023623" bottom="0.5511811023622047" header="0" footer="0"/>
  <pageSetup horizontalDpi="600" verticalDpi="600" orientation="portrait" pageOrder="overThenDown" paperSize="9" scale="70" r:id="rId2"/>
  <drawing r:id="rId1"/>
</worksheet>
</file>

<file path=xl/worksheets/sheet2.xml><?xml version="1.0" encoding="utf-8"?>
<worksheet xmlns="http://schemas.openxmlformats.org/spreadsheetml/2006/main" xmlns:r="http://schemas.openxmlformats.org/officeDocument/2006/relationships">
  <dimension ref="A1:AD73"/>
  <sheetViews>
    <sheetView showGridLines="0" tabSelected="1" zoomScale="75" zoomScaleNormal="75" zoomScalePageLayoutView="0" workbookViewId="0" topLeftCell="A1">
      <selection activeCell="A1" sqref="A1"/>
    </sheetView>
  </sheetViews>
  <sheetFormatPr defaultColWidth="10.796875" defaultRowHeight="14.25"/>
  <cols>
    <col min="1" max="1" width="3.09765625" style="1" customWidth="1"/>
    <col min="2" max="2" width="15.69921875" style="1" customWidth="1"/>
    <col min="3" max="3" width="0.4921875" style="1" customWidth="1"/>
    <col min="4" max="7" width="11.5" style="1" customWidth="1"/>
    <col min="8" max="8" width="0.4921875" style="1" customWidth="1"/>
    <col min="9" max="9" width="3.09765625" style="1" customWidth="1"/>
    <col min="10" max="10" width="15.69921875" style="1" customWidth="1"/>
    <col min="11" max="11" width="0.4921875" style="1" customWidth="1"/>
    <col min="12" max="15" width="11.5" style="1" customWidth="1"/>
    <col min="16" max="16" width="3.5" style="1" customWidth="1"/>
    <col min="17" max="17" width="15.69921875" style="1" customWidth="1"/>
    <col min="18" max="18" width="0.40625" style="1" customWidth="1"/>
    <col min="19" max="22" width="11.5" style="1" customWidth="1"/>
    <col min="23" max="23" width="0.4921875" style="1" customWidth="1"/>
    <col min="24" max="24" width="3.09765625" style="1" customWidth="1"/>
    <col min="25" max="25" width="15.69921875" style="1" customWidth="1"/>
    <col min="26" max="26" width="0.4921875" style="1" customWidth="1"/>
    <col min="27" max="30" width="11.5" style="1" customWidth="1"/>
    <col min="31" max="16384" width="10.69921875" style="1" customWidth="1"/>
  </cols>
  <sheetData>
    <row r="1" spans="1:18" s="27" customFormat="1" ht="21.75" customHeight="1">
      <c r="A1" s="120" t="s">
        <v>0</v>
      </c>
      <c r="B1" s="121"/>
      <c r="C1" s="120"/>
      <c r="F1" s="121"/>
      <c r="G1" s="124" t="s">
        <v>104</v>
      </c>
      <c r="H1" s="124"/>
      <c r="I1" s="124"/>
      <c r="L1" s="121"/>
      <c r="O1" s="125" t="s">
        <v>105</v>
      </c>
      <c r="P1" s="126" t="s">
        <v>106</v>
      </c>
      <c r="Q1" s="121"/>
      <c r="R1" s="121"/>
    </row>
    <row r="2" spans="6:18" ht="24" customHeight="1">
      <c r="F2" s="4"/>
      <c r="G2" s="5"/>
      <c r="H2" s="5"/>
      <c r="I2" s="5"/>
      <c r="L2" s="6"/>
      <c r="Q2" s="6"/>
      <c r="R2" s="6"/>
    </row>
    <row r="3" ht="12" customHeight="1"/>
    <row r="4" ht="12" customHeight="1"/>
    <row r="5" ht="12" customHeight="1"/>
    <row r="6" spans="17:19" ht="12" customHeight="1">
      <c r="Q6" s="29"/>
      <c r="R6" s="29"/>
      <c r="S6" s="29"/>
    </row>
    <row r="7" spans="1:26" s="16" customFormat="1" ht="15" customHeight="1" thickBot="1">
      <c r="A7" s="17"/>
      <c r="B7" s="17"/>
      <c r="C7" s="17"/>
      <c r="G7" s="17"/>
      <c r="H7" s="17"/>
      <c r="I7" s="17"/>
      <c r="J7" s="17"/>
      <c r="K7" s="17"/>
      <c r="L7" s="17"/>
      <c r="N7" s="17"/>
      <c r="O7" s="17"/>
      <c r="P7" s="17"/>
      <c r="Q7" s="17"/>
      <c r="R7" s="17"/>
      <c r="S7" s="17"/>
      <c r="W7" s="17"/>
      <c r="X7" s="17"/>
      <c r="Y7" s="17"/>
      <c r="Z7" s="17"/>
    </row>
    <row r="8" spans="1:30" s="27" customFormat="1" ht="24" customHeight="1">
      <c r="A8" s="150" t="s">
        <v>7</v>
      </c>
      <c r="B8" s="132"/>
      <c r="C8" s="133"/>
      <c r="D8" s="89" t="s">
        <v>8</v>
      </c>
      <c r="E8" s="90"/>
      <c r="F8" s="89" t="s">
        <v>9</v>
      </c>
      <c r="G8" s="90"/>
      <c r="H8" s="131"/>
      <c r="I8" s="150" t="s">
        <v>7</v>
      </c>
      <c r="J8" s="132"/>
      <c r="K8" s="133"/>
      <c r="L8" s="92" t="s">
        <v>8</v>
      </c>
      <c r="M8" s="90"/>
      <c r="N8" s="28" t="s">
        <v>9</v>
      </c>
      <c r="O8" s="28"/>
      <c r="P8" s="150" t="s">
        <v>7</v>
      </c>
      <c r="Q8" s="83"/>
      <c r="R8" s="83"/>
      <c r="S8" s="93" t="s">
        <v>8</v>
      </c>
      <c r="T8" s="90"/>
      <c r="U8" s="91" t="s">
        <v>107</v>
      </c>
      <c r="V8" s="90"/>
      <c r="W8" s="131"/>
      <c r="X8" s="150" t="s">
        <v>7</v>
      </c>
      <c r="Y8" s="132"/>
      <c r="Z8" s="133"/>
      <c r="AA8" s="118" t="s">
        <v>8</v>
      </c>
      <c r="AB8" s="90"/>
      <c r="AC8" s="89" t="s">
        <v>9</v>
      </c>
      <c r="AD8" s="91"/>
    </row>
    <row r="9" spans="1:30" s="27" customFormat="1" ht="24" customHeight="1">
      <c r="A9" s="135"/>
      <c r="B9" s="135"/>
      <c r="C9" s="64"/>
      <c r="D9" s="97" t="s">
        <v>10</v>
      </c>
      <c r="E9" s="96" t="s">
        <v>11</v>
      </c>
      <c r="F9" s="94" t="s">
        <v>10</v>
      </c>
      <c r="G9" s="95" t="s">
        <v>11</v>
      </c>
      <c r="H9" s="134"/>
      <c r="I9" s="135"/>
      <c r="J9" s="135"/>
      <c r="K9" s="64"/>
      <c r="L9" s="94" t="s">
        <v>10</v>
      </c>
      <c r="M9" s="95" t="s">
        <v>11</v>
      </c>
      <c r="N9" s="94" t="s">
        <v>10</v>
      </c>
      <c r="O9" s="98" t="s">
        <v>11</v>
      </c>
      <c r="P9" s="135"/>
      <c r="Q9" s="135"/>
      <c r="R9" s="64"/>
      <c r="S9" s="94" t="s">
        <v>10</v>
      </c>
      <c r="T9" s="96" t="s">
        <v>11</v>
      </c>
      <c r="U9" s="97" t="s">
        <v>10</v>
      </c>
      <c r="V9" s="97" t="s">
        <v>11</v>
      </c>
      <c r="W9" s="134"/>
      <c r="X9" s="135"/>
      <c r="Y9" s="135"/>
      <c r="Z9" s="64"/>
      <c r="AA9" s="97" t="s">
        <v>10</v>
      </c>
      <c r="AB9" s="97" t="s">
        <v>11</v>
      </c>
      <c r="AC9" s="97" t="s">
        <v>10</v>
      </c>
      <c r="AD9" s="85" t="s">
        <v>11</v>
      </c>
    </row>
    <row r="10" spans="1:30" ht="14.25">
      <c r="A10" s="99"/>
      <c r="B10"/>
      <c r="C10" s="23"/>
      <c r="D10" s="86" t="s">
        <v>12</v>
      </c>
      <c r="E10" s="99"/>
      <c r="F10" s="99"/>
      <c r="G10" s="100"/>
      <c r="H10" s="58"/>
      <c r="I10" s="58"/>
      <c r="J10" s="58"/>
      <c r="K10" s="59"/>
      <c r="L10" s="101" t="s">
        <v>12</v>
      </c>
      <c r="M10" s="99"/>
      <c r="N10" s="99"/>
      <c r="O10" s="99"/>
      <c r="P10" s="58"/>
      <c r="Q10" s="58"/>
      <c r="R10" s="58"/>
      <c r="S10" s="102" t="s">
        <v>12</v>
      </c>
      <c r="T10" s="99"/>
      <c r="U10" s="99"/>
      <c r="V10" s="59"/>
      <c r="W10" s="58"/>
      <c r="X10" s="58"/>
      <c r="Y10" s="58"/>
      <c r="Z10" s="23"/>
      <c r="AA10" s="86" t="s">
        <v>12</v>
      </c>
      <c r="AB10" s="99"/>
      <c r="AC10" s="99"/>
      <c r="AD10" s="99"/>
    </row>
    <row r="11" spans="1:30" ht="15.75" customHeight="1">
      <c r="A11" s="48"/>
      <c r="B11" s="30" t="s">
        <v>108</v>
      </c>
      <c r="C11" s="23"/>
      <c r="D11" s="48">
        <v>3042</v>
      </c>
      <c r="E11" s="48">
        <v>1904</v>
      </c>
      <c r="F11" s="48">
        <v>3054</v>
      </c>
      <c r="G11" s="49">
        <v>1936</v>
      </c>
      <c r="H11" s="50"/>
      <c r="I11" s="141" t="s">
        <v>109</v>
      </c>
      <c r="J11" s="140"/>
      <c r="K11" s="11"/>
      <c r="L11" s="157">
        <f>SUM(L12:L16)</f>
        <v>22257</v>
      </c>
      <c r="M11" s="157">
        <f>SUM(M12:M16)</f>
        <v>12887</v>
      </c>
      <c r="N11" s="157">
        <f>SUM(N12:N16)</f>
        <v>22259</v>
      </c>
      <c r="O11" s="157">
        <f>SUM(O12:O16)</f>
        <v>12943</v>
      </c>
      <c r="P11" s="50"/>
      <c r="Q11" s="62" t="s">
        <v>110</v>
      </c>
      <c r="R11" s="62"/>
      <c r="S11" s="175">
        <v>1336</v>
      </c>
      <c r="T11" s="159">
        <v>879</v>
      </c>
      <c r="U11" s="159">
        <v>1306</v>
      </c>
      <c r="V11" s="176">
        <v>879</v>
      </c>
      <c r="W11" s="50"/>
      <c r="X11" s="48"/>
      <c r="Y11" s="62" t="s">
        <v>111</v>
      </c>
      <c r="Z11" s="60"/>
      <c r="AA11" s="196">
        <v>0</v>
      </c>
      <c r="AB11" s="196">
        <v>0</v>
      </c>
      <c r="AC11" s="196">
        <v>0</v>
      </c>
      <c r="AD11" s="196">
        <v>0</v>
      </c>
    </row>
    <row r="12" spans="1:30" ht="15.75" customHeight="1">
      <c r="A12" s="48"/>
      <c r="B12" s="30" t="s">
        <v>112</v>
      </c>
      <c r="C12" s="23"/>
      <c r="D12" s="48">
        <v>16892</v>
      </c>
      <c r="E12" s="48">
        <v>9700</v>
      </c>
      <c r="F12" s="48">
        <v>16891</v>
      </c>
      <c r="G12" s="49">
        <v>9601</v>
      </c>
      <c r="H12" s="50"/>
      <c r="I12" s="50"/>
      <c r="J12" s="51" t="s">
        <v>113</v>
      </c>
      <c r="K12" s="60"/>
      <c r="L12" s="159">
        <v>9611</v>
      </c>
      <c r="M12" s="159">
        <v>5753</v>
      </c>
      <c r="N12" s="159">
        <v>9669</v>
      </c>
      <c r="O12" s="159">
        <v>5834</v>
      </c>
      <c r="P12" s="50"/>
      <c r="Q12" s="62" t="s">
        <v>114</v>
      </c>
      <c r="R12" s="62"/>
      <c r="S12" s="175">
        <v>1357</v>
      </c>
      <c r="T12" s="159">
        <v>904</v>
      </c>
      <c r="U12" s="159">
        <v>1282</v>
      </c>
      <c r="V12" s="176">
        <v>904</v>
      </c>
      <c r="W12" s="50"/>
      <c r="X12" s="50"/>
      <c r="Y12" s="62" t="s">
        <v>115</v>
      </c>
      <c r="Z12" s="60"/>
      <c r="AA12" s="159">
        <v>424</v>
      </c>
      <c r="AB12" s="159">
        <v>279</v>
      </c>
      <c r="AC12" s="159">
        <v>511</v>
      </c>
      <c r="AD12" s="159">
        <v>279</v>
      </c>
    </row>
    <row r="13" spans="1:30" ht="15.75" customHeight="1">
      <c r="A13" s="48"/>
      <c r="B13" s="30" t="s">
        <v>116</v>
      </c>
      <c r="C13" s="23"/>
      <c r="D13" s="48">
        <v>12437</v>
      </c>
      <c r="E13" s="48">
        <v>8025</v>
      </c>
      <c r="F13" s="48">
        <v>12468</v>
      </c>
      <c r="G13" s="49">
        <v>7777</v>
      </c>
      <c r="H13" s="20"/>
      <c r="I13" s="50"/>
      <c r="J13" s="51" t="s">
        <v>117</v>
      </c>
      <c r="K13" s="60"/>
      <c r="L13" s="159">
        <v>2226</v>
      </c>
      <c r="M13" s="159">
        <v>1146</v>
      </c>
      <c r="N13" s="159">
        <v>2316</v>
      </c>
      <c r="O13" s="159">
        <v>1195</v>
      </c>
      <c r="P13" s="50"/>
      <c r="Q13" s="62" t="s">
        <v>118</v>
      </c>
      <c r="R13" s="62"/>
      <c r="S13" s="175">
        <v>3482</v>
      </c>
      <c r="T13" s="159">
        <v>2384</v>
      </c>
      <c r="U13" s="159">
        <v>3398</v>
      </c>
      <c r="V13" s="176">
        <v>2384</v>
      </c>
      <c r="W13" s="50"/>
      <c r="X13" s="50"/>
      <c r="Y13" s="62" t="s">
        <v>119</v>
      </c>
      <c r="Z13" s="60"/>
      <c r="AA13" s="159">
        <v>456</v>
      </c>
      <c r="AB13" s="159">
        <v>363</v>
      </c>
      <c r="AC13" s="159">
        <v>550</v>
      </c>
      <c r="AD13" s="159">
        <v>363</v>
      </c>
    </row>
    <row r="14" spans="1:30" ht="15.75" customHeight="1">
      <c r="A14" s="48"/>
      <c r="B14" s="30" t="s">
        <v>120</v>
      </c>
      <c r="C14" s="23"/>
      <c r="D14" s="48">
        <v>6370</v>
      </c>
      <c r="E14" s="48">
        <v>4436</v>
      </c>
      <c r="F14" s="48">
        <v>6003</v>
      </c>
      <c r="G14" s="49">
        <v>4202</v>
      </c>
      <c r="H14" s="50"/>
      <c r="I14" s="50"/>
      <c r="J14" s="51" t="s">
        <v>121</v>
      </c>
      <c r="K14" s="60"/>
      <c r="L14" s="159">
        <v>2837</v>
      </c>
      <c r="M14" s="159">
        <v>1872</v>
      </c>
      <c r="N14" s="159">
        <v>2768</v>
      </c>
      <c r="O14" s="159">
        <v>1807</v>
      </c>
      <c r="P14" s="50"/>
      <c r="Q14" s="62" t="s">
        <v>122</v>
      </c>
      <c r="R14" s="62"/>
      <c r="S14" s="175">
        <v>6051</v>
      </c>
      <c r="T14" s="159">
        <v>3798</v>
      </c>
      <c r="U14" s="159">
        <v>6143</v>
      </c>
      <c r="V14" s="176">
        <v>3798</v>
      </c>
      <c r="W14" s="50"/>
      <c r="X14" s="50"/>
      <c r="Y14" s="62"/>
      <c r="Z14" s="60"/>
      <c r="AA14" s="159">
        <v>0</v>
      </c>
      <c r="AB14" s="159">
        <v>0</v>
      </c>
      <c r="AC14" s="159">
        <v>0</v>
      </c>
      <c r="AD14" s="159">
        <v>0</v>
      </c>
    </row>
    <row r="15" spans="1:30" ht="15.75" customHeight="1">
      <c r="A15" s="48"/>
      <c r="B15" s="30" t="s">
        <v>123</v>
      </c>
      <c r="C15" s="23"/>
      <c r="D15" s="48">
        <v>2537</v>
      </c>
      <c r="E15" s="48">
        <v>1572</v>
      </c>
      <c r="F15" s="48">
        <v>2484</v>
      </c>
      <c r="G15" s="49">
        <v>1546</v>
      </c>
      <c r="H15" s="50"/>
      <c r="I15" s="50"/>
      <c r="J15" s="51" t="s">
        <v>124</v>
      </c>
      <c r="K15" s="60"/>
      <c r="L15" s="159">
        <v>3847</v>
      </c>
      <c r="M15" s="159">
        <v>2217</v>
      </c>
      <c r="N15" s="159">
        <v>3881</v>
      </c>
      <c r="O15" s="159">
        <v>2258</v>
      </c>
      <c r="P15" s="50"/>
      <c r="Q15" s="62" t="s">
        <v>125</v>
      </c>
      <c r="R15" s="62"/>
      <c r="S15" s="175">
        <v>2598</v>
      </c>
      <c r="T15" s="159">
        <v>1952</v>
      </c>
      <c r="U15" s="159">
        <v>2410</v>
      </c>
      <c r="V15" s="176">
        <v>1952</v>
      </c>
      <c r="W15" s="50"/>
      <c r="X15" s="137" t="s">
        <v>126</v>
      </c>
      <c r="Y15" s="137"/>
      <c r="Z15" s="11"/>
      <c r="AA15" s="194">
        <v>19767</v>
      </c>
      <c r="AB15" s="194">
        <v>8807</v>
      </c>
      <c r="AC15" s="194">
        <v>19767</v>
      </c>
      <c r="AD15" s="194">
        <v>8807</v>
      </c>
    </row>
    <row r="16" spans="1:30" ht="15.75" customHeight="1">
      <c r="A16" s="48"/>
      <c r="B16" s="30" t="s">
        <v>127</v>
      </c>
      <c r="C16" s="23"/>
      <c r="D16" s="48">
        <v>2055</v>
      </c>
      <c r="E16" s="48">
        <v>1337</v>
      </c>
      <c r="F16" s="48">
        <v>2073</v>
      </c>
      <c r="G16" s="49">
        <v>1330</v>
      </c>
      <c r="H16" s="50"/>
      <c r="I16" s="50"/>
      <c r="J16" s="51" t="s">
        <v>128</v>
      </c>
      <c r="K16" s="60"/>
      <c r="L16" s="159">
        <v>3736</v>
      </c>
      <c r="M16" s="159">
        <v>1899</v>
      </c>
      <c r="N16" s="159">
        <v>3625</v>
      </c>
      <c r="O16" s="159">
        <v>1849</v>
      </c>
      <c r="P16" s="50"/>
      <c r="Q16" s="62" t="s">
        <v>129</v>
      </c>
      <c r="R16" s="62"/>
      <c r="S16" s="175">
        <v>2478</v>
      </c>
      <c r="T16" s="159">
        <v>1779</v>
      </c>
      <c r="U16" s="159">
        <v>2340</v>
      </c>
      <c r="V16" s="176">
        <v>1779</v>
      </c>
      <c r="W16" s="50"/>
      <c r="X16" s="48"/>
      <c r="Y16" s="62" t="s">
        <v>130</v>
      </c>
      <c r="Z16" s="60"/>
      <c r="AA16" s="159">
        <v>8276</v>
      </c>
      <c r="AB16" s="159">
        <v>3465</v>
      </c>
      <c r="AC16" s="159">
        <v>7749</v>
      </c>
      <c r="AD16" s="159">
        <v>3465</v>
      </c>
    </row>
    <row r="17" spans="1:30" ht="15.75" customHeight="1">
      <c r="A17" s="48"/>
      <c r="B17" s="30" t="s">
        <v>131</v>
      </c>
      <c r="C17" s="23"/>
      <c r="D17" s="48">
        <v>2143</v>
      </c>
      <c r="E17" s="48">
        <v>1305</v>
      </c>
      <c r="F17" s="48">
        <v>2112</v>
      </c>
      <c r="G17" s="49">
        <v>1241</v>
      </c>
      <c r="H17" s="50"/>
      <c r="I17" s="50"/>
      <c r="J17" s="50"/>
      <c r="K17" s="49"/>
      <c r="L17" s="156"/>
      <c r="M17" s="158"/>
      <c r="N17" s="158"/>
      <c r="O17" s="158"/>
      <c r="P17" s="50"/>
      <c r="Q17" s="62" t="s">
        <v>132</v>
      </c>
      <c r="R17" s="62"/>
      <c r="S17" s="175">
        <v>1111</v>
      </c>
      <c r="T17" s="159">
        <v>657</v>
      </c>
      <c r="U17" s="159">
        <v>1119</v>
      </c>
      <c r="V17" s="176">
        <v>657</v>
      </c>
      <c r="W17" s="50"/>
      <c r="X17" s="50"/>
      <c r="Y17" s="62" t="s">
        <v>133</v>
      </c>
      <c r="Z17" s="60"/>
      <c r="AA17" s="159">
        <v>699</v>
      </c>
      <c r="AB17" s="159">
        <v>305</v>
      </c>
      <c r="AC17" s="159">
        <v>755</v>
      </c>
      <c r="AD17" s="159">
        <v>305</v>
      </c>
    </row>
    <row r="18" spans="1:30" ht="15.75" customHeight="1">
      <c r="A18" s="48"/>
      <c r="B18" s="30" t="s">
        <v>134</v>
      </c>
      <c r="C18" s="23"/>
      <c r="D18" s="48">
        <v>1156</v>
      </c>
      <c r="E18" s="48">
        <v>734</v>
      </c>
      <c r="F18" s="48">
        <v>1123</v>
      </c>
      <c r="G18" s="49">
        <v>722</v>
      </c>
      <c r="H18" s="50"/>
      <c r="I18" s="137" t="s">
        <v>135</v>
      </c>
      <c r="J18" s="140"/>
      <c r="K18" s="25"/>
      <c r="L18" s="156"/>
      <c r="M18" s="158"/>
      <c r="N18" s="158"/>
      <c r="O18" s="158"/>
      <c r="P18" s="20"/>
      <c r="Q18" s="62" t="s">
        <v>136</v>
      </c>
      <c r="R18" s="62"/>
      <c r="S18" s="175">
        <v>3259</v>
      </c>
      <c r="T18" s="159">
        <v>2176</v>
      </c>
      <c r="U18" s="159">
        <v>2995</v>
      </c>
      <c r="V18" s="176">
        <v>2176</v>
      </c>
      <c r="W18" s="50"/>
      <c r="X18" s="50"/>
      <c r="Y18" s="62" t="s">
        <v>111</v>
      </c>
      <c r="Z18" s="60"/>
      <c r="AA18" s="159">
        <v>19</v>
      </c>
      <c r="AB18" s="159">
        <v>18</v>
      </c>
      <c r="AC18" s="159">
        <v>21</v>
      </c>
      <c r="AD18" s="159">
        <v>18</v>
      </c>
    </row>
    <row r="19" spans="1:30" ht="15.75" customHeight="1">
      <c r="A19" s="48"/>
      <c r="B19" s="30" t="s">
        <v>314</v>
      </c>
      <c r="C19" s="23"/>
      <c r="D19" s="48">
        <v>8710</v>
      </c>
      <c r="E19" s="48">
        <v>6087</v>
      </c>
      <c r="F19" s="48">
        <v>8366</v>
      </c>
      <c r="G19" s="49">
        <v>5728</v>
      </c>
      <c r="H19" s="50"/>
      <c r="I19" s="50"/>
      <c r="J19" s="47" t="s">
        <v>323</v>
      </c>
      <c r="K19" s="60"/>
      <c r="L19" s="184">
        <v>674617</v>
      </c>
      <c r="M19" s="184">
        <v>409271</v>
      </c>
      <c r="N19" s="184">
        <v>674847</v>
      </c>
      <c r="O19" s="184">
        <v>409271</v>
      </c>
      <c r="P19" s="50"/>
      <c r="Q19" s="62" t="s">
        <v>137</v>
      </c>
      <c r="R19" s="62"/>
      <c r="S19" s="175">
        <v>1202</v>
      </c>
      <c r="T19" s="159">
        <v>893</v>
      </c>
      <c r="U19" s="159">
        <v>1412</v>
      </c>
      <c r="V19" s="176">
        <v>893</v>
      </c>
      <c r="W19" s="50"/>
      <c r="X19" s="48"/>
      <c r="Y19" s="62" t="s">
        <v>138</v>
      </c>
      <c r="Z19" s="60"/>
      <c r="AA19" s="159">
        <v>3430</v>
      </c>
      <c r="AB19" s="159">
        <v>1786</v>
      </c>
      <c r="AC19" s="159">
        <v>3155</v>
      </c>
      <c r="AD19" s="159">
        <v>1786</v>
      </c>
    </row>
    <row r="20" spans="1:30" ht="15.75" customHeight="1">
      <c r="A20" s="55"/>
      <c r="B20" s="30" t="s">
        <v>139</v>
      </c>
      <c r="C20" s="23"/>
      <c r="D20" s="48">
        <v>2765</v>
      </c>
      <c r="E20" s="48">
        <v>2192</v>
      </c>
      <c r="F20" s="48">
        <v>3016</v>
      </c>
      <c r="G20" s="49">
        <v>2475</v>
      </c>
      <c r="H20" s="50"/>
      <c r="I20" s="50"/>
      <c r="J20" s="19" t="s">
        <v>324</v>
      </c>
      <c r="K20" s="54"/>
      <c r="L20" s="184">
        <v>659724</v>
      </c>
      <c r="M20" s="184">
        <v>400757</v>
      </c>
      <c r="N20" s="184">
        <v>575124</v>
      </c>
      <c r="O20" s="184">
        <v>400757</v>
      </c>
      <c r="P20" s="20"/>
      <c r="Q20" s="62" t="s">
        <v>140</v>
      </c>
      <c r="R20" s="62"/>
      <c r="S20" s="175">
        <v>139</v>
      </c>
      <c r="T20" s="159">
        <v>91</v>
      </c>
      <c r="U20" s="159">
        <v>128</v>
      </c>
      <c r="V20" s="176">
        <v>91</v>
      </c>
      <c r="W20" s="50"/>
      <c r="X20" s="50"/>
      <c r="Y20" s="62" t="s">
        <v>111</v>
      </c>
      <c r="Z20" s="60"/>
      <c r="AA20" s="186">
        <v>0</v>
      </c>
      <c r="AB20" s="186">
        <v>0</v>
      </c>
      <c r="AC20" s="186">
        <v>0</v>
      </c>
      <c r="AD20" s="186">
        <v>0</v>
      </c>
    </row>
    <row r="21" spans="1:30" ht="15.75" customHeight="1">
      <c r="A21" s="57"/>
      <c r="B21"/>
      <c r="C21" s="23"/>
      <c r="D21" s="48"/>
      <c r="E21" s="48"/>
      <c r="F21" s="48"/>
      <c r="G21" s="49"/>
      <c r="H21" s="50"/>
      <c r="I21" s="50"/>
      <c r="J21" s="19" t="s">
        <v>320</v>
      </c>
      <c r="K21" s="54"/>
      <c r="L21" s="184">
        <v>647759</v>
      </c>
      <c r="M21" s="184">
        <v>393801</v>
      </c>
      <c r="N21" s="184">
        <v>561859</v>
      </c>
      <c r="O21" s="184">
        <v>393801</v>
      </c>
      <c r="P21" s="50"/>
      <c r="Q21" s="50"/>
      <c r="R21" s="50"/>
      <c r="S21" s="175"/>
      <c r="T21" s="159"/>
      <c r="U21" s="159"/>
      <c r="V21" s="176"/>
      <c r="W21" s="50"/>
      <c r="X21" s="50"/>
      <c r="Y21" s="62" t="s">
        <v>141</v>
      </c>
      <c r="Z21" s="60"/>
      <c r="AA21" s="159">
        <v>7342</v>
      </c>
      <c r="AB21" s="159">
        <v>3233</v>
      </c>
      <c r="AC21" s="159">
        <v>8087</v>
      </c>
      <c r="AD21" s="159">
        <v>3233</v>
      </c>
    </row>
    <row r="22" spans="1:30" ht="15.75" customHeight="1">
      <c r="A22" s="143" t="s">
        <v>142</v>
      </c>
      <c r="B22" s="140"/>
      <c r="C22" s="23"/>
      <c r="D22" s="163">
        <f>SUM(D23:D32)</f>
        <v>78511</v>
      </c>
      <c r="E22" s="163">
        <f>SUM(E23:E32)</f>
        <v>49167</v>
      </c>
      <c r="F22" s="163">
        <f>SUM(F23:F32)</f>
        <v>78254</v>
      </c>
      <c r="G22" s="164">
        <f>SUM(G23:G32)</f>
        <v>48618</v>
      </c>
      <c r="H22" s="50"/>
      <c r="I22" s="50"/>
      <c r="J22" s="19" t="s">
        <v>321</v>
      </c>
      <c r="K22" s="54"/>
      <c r="L22" s="184">
        <v>635265</v>
      </c>
      <c r="M22" s="184">
        <v>389933</v>
      </c>
      <c r="N22" s="184">
        <v>635516</v>
      </c>
      <c r="O22" s="184">
        <v>389933</v>
      </c>
      <c r="P22" s="137" t="s">
        <v>143</v>
      </c>
      <c r="Q22" s="146"/>
      <c r="R22" s="81"/>
      <c r="S22" s="170">
        <v>219904</v>
      </c>
      <c r="T22" s="163">
        <v>139638</v>
      </c>
      <c r="U22" s="163">
        <v>221629</v>
      </c>
      <c r="V22" s="164">
        <v>139638</v>
      </c>
      <c r="W22" s="82">
        <v>0</v>
      </c>
      <c r="X22" s="50"/>
      <c r="Y22" s="50"/>
      <c r="Z22" s="49"/>
      <c r="AA22" s="158"/>
      <c r="AB22" s="158"/>
      <c r="AC22" s="158"/>
      <c r="AD22" s="158"/>
    </row>
    <row r="23" spans="1:30" ht="15.75" customHeight="1">
      <c r="A23" s="12"/>
      <c r="B23" s="30" t="s">
        <v>144</v>
      </c>
      <c r="C23" s="23"/>
      <c r="D23" s="158">
        <v>4623</v>
      </c>
      <c r="E23" s="158">
        <v>2539</v>
      </c>
      <c r="F23" s="158">
        <v>4850</v>
      </c>
      <c r="G23" s="169">
        <v>2676</v>
      </c>
      <c r="H23" s="50"/>
      <c r="I23" s="50"/>
      <c r="J23" s="8"/>
      <c r="K23" s="60"/>
      <c r="L23" s="159"/>
      <c r="M23" s="159"/>
      <c r="N23" s="159"/>
      <c r="O23" s="159"/>
      <c r="P23" s="50"/>
      <c r="Q23" s="62" t="s">
        <v>145</v>
      </c>
      <c r="R23" s="62"/>
      <c r="S23" s="175">
        <v>188</v>
      </c>
      <c r="T23" s="159">
        <v>75</v>
      </c>
      <c r="U23" s="189">
        <v>171</v>
      </c>
      <c r="V23" s="176">
        <v>75</v>
      </c>
      <c r="W23" s="50"/>
      <c r="X23" s="137" t="s">
        <v>146</v>
      </c>
      <c r="Y23" s="140"/>
      <c r="Z23" s="21"/>
      <c r="AA23" s="158"/>
      <c r="AB23" s="158"/>
      <c r="AC23" s="158"/>
      <c r="AD23" s="158"/>
    </row>
    <row r="24" spans="1:30" ht="15.75" customHeight="1">
      <c r="A24" s="48"/>
      <c r="B24" s="30" t="s">
        <v>147</v>
      </c>
      <c r="C24" s="23"/>
      <c r="D24" s="158">
        <v>16759</v>
      </c>
      <c r="E24" s="158">
        <v>11731</v>
      </c>
      <c r="F24" s="158">
        <v>16726</v>
      </c>
      <c r="G24" s="169">
        <v>11781</v>
      </c>
      <c r="H24" s="50"/>
      <c r="I24" s="50"/>
      <c r="J24" s="18" t="s">
        <v>322</v>
      </c>
      <c r="K24" s="11"/>
      <c r="L24" s="170">
        <v>632828</v>
      </c>
      <c r="M24" s="157">
        <v>391344</v>
      </c>
      <c r="N24" s="157">
        <v>633071</v>
      </c>
      <c r="O24" s="157">
        <v>391344</v>
      </c>
      <c r="P24" s="50"/>
      <c r="Q24" s="62" t="s">
        <v>148</v>
      </c>
      <c r="R24" s="62"/>
      <c r="S24" s="175">
        <v>118</v>
      </c>
      <c r="T24" s="159">
        <v>73</v>
      </c>
      <c r="U24" s="189">
        <v>134</v>
      </c>
      <c r="V24" s="176">
        <v>73</v>
      </c>
      <c r="W24" s="50"/>
      <c r="X24" s="50"/>
      <c r="Y24" s="53" t="s">
        <v>325</v>
      </c>
      <c r="Z24" s="52"/>
      <c r="AA24" s="158">
        <v>612864</v>
      </c>
      <c r="AB24" s="158">
        <v>371473</v>
      </c>
      <c r="AC24" s="158">
        <v>612794</v>
      </c>
      <c r="AD24" s="158">
        <v>371577</v>
      </c>
    </row>
    <row r="25" spans="1:30" ht="15.75" customHeight="1">
      <c r="A25" s="12"/>
      <c r="B25" s="30" t="s">
        <v>149</v>
      </c>
      <c r="C25" s="23"/>
      <c r="D25" s="158">
        <v>12440</v>
      </c>
      <c r="E25" s="158">
        <v>8417</v>
      </c>
      <c r="F25" s="158">
        <v>12388</v>
      </c>
      <c r="G25" s="169">
        <v>8268</v>
      </c>
      <c r="H25" s="50"/>
      <c r="I25" s="50"/>
      <c r="J25" s="62"/>
      <c r="K25" s="60"/>
      <c r="L25" s="160" t="s">
        <v>339</v>
      </c>
      <c r="M25" s="160" t="s">
        <v>339</v>
      </c>
      <c r="N25" s="160" t="s">
        <v>339</v>
      </c>
      <c r="O25" s="160" t="s">
        <v>339</v>
      </c>
      <c r="P25" s="50"/>
      <c r="Q25" s="62" t="s">
        <v>150</v>
      </c>
      <c r="R25" s="62"/>
      <c r="S25" s="175">
        <v>58</v>
      </c>
      <c r="T25" s="159">
        <v>31</v>
      </c>
      <c r="U25" s="189">
        <v>61</v>
      </c>
      <c r="V25" s="176">
        <v>31</v>
      </c>
      <c r="W25" s="50"/>
      <c r="X25" s="50"/>
      <c r="Y25" s="53" t="s">
        <v>326</v>
      </c>
      <c r="Z25" s="52"/>
      <c r="AA25" s="158">
        <v>593563</v>
      </c>
      <c r="AB25" s="158">
        <v>344505</v>
      </c>
      <c r="AC25" s="158">
        <v>593663</v>
      </c>
      <c r="AD25" s="158">
        <v>344654</v>
      </c>
    </row>
    <row r="26" spans="1:30" ht="15.75" customHeight="1">
      <c r="A26" s="48"/>
      <c r="B26" s="30" t="s">
        <v>151</v>
      </c>
      <c r="C26" s="23"/>
      <c r="D26" s="158">
        <v>8095</v>
      </c>
      <c r="E26" s="158">
        <v>4834</v>
      </c>
      <c r="F26" s="158">
        <v>7654</v>
      </c>
      <c r="G26" s="169">
        <v>4630</v>
      </c>
      <c r="H26" s="50"/>
      <c r="I26" s="141" t="s">
        <v>152</v>
      </c>
      <c r="J26" s="141"/>
      <c r="K26" s="11"/>
      <c r="L26" s="157">
        <v>386567</v>
      </c>
      <c r="M26" s="157">
        <v>238497</v>
      </c>
      <c r="N26" s="157">
        <v>385085</v>
      </c>
      <c r="O26" s="157">
        <v>238497</v>
      </c>
      <c r="P26" s="50"/>
      <c r="Q26" s="62" t="s">
        <v>153</v>
      </c>
      <c r="R26" s="62"/>
      <c r="S26" s="175">
        <v>333</v>
      </c>
      <c r="T26" s="159">
        <v>227</v>
      </c>
      <c r="U26" s="189">
        <v>382</v>
      </c>
      <c r="V26" s="176">
        <v>227</v>
      </c>
      <c r="W26" s="50"/>
      <c r="X26" s="50"/>
      <c r="Y26" s="53" t="s">
        <v>317</v>
      </c>
      <c r="Z26" s="52"/>
      <c r="AA26" s="155">
        <v>569504</v>
      </c>
      <c r="AB26" s="158">
        <v>319056</v>
      </c>
      <c r="AC26" s="158">
        <v>569408</v>
      </c>
      <c r="AD26" s="158">
        <v>318944</v>
      </c>
    </row>
    <row r="27" spans="1:30" ht="15.75" customHeight="1">
      <c r="A27" s="48"/>
      <c r="B27" s="30" t="s">
        <v>154</v>
      </c>
      <c r="C27" s="23"/>
      <c r="D27" s="158">
        <v>7471</v>
      </c>
      <c r="E27" s="158">
        <v>4644</v>
      </c>
      <c r="F27" s="158">
        <v>7410</v>
      </c>
      <c r="G27" s="169">
        <v>4579</v>
      </c>
      <c r="H27" s="50"/>
      <c r="I27" s="50"/>
      <c r="J27" s="51" t="s">
        <v>111</v>
      </c>
      <c r="K27" s="60"/>
      <c r="L27" s="177">
        <v>21849</v>
      </c>
      <c r="M27" s="159">
        <v>21814</v>
      </c>
      <c r="N27" s="177">
        <v>21903</v>
      </c>
      <c r="O27" s="159">
        <v>21814</v>
      </c>
      <c r="P27" s="50"/>
      <c r="Q27" s="62" t="s">
        <v>155</v>
      </c>
      <c r="R27" s="62"/>
      <c r="S27" s="175">
        <v>183</v>
      </c>
      <c r="T27" s="159">
        <v>95</v>
      </c>
      <c r="U27" s="189">
        <v>216</v>
      </c>
      <c r="V27" s="176">
        <v>95</v>
      </c>
      <c r="W27" s="50"/>
      <c r="X27" s="50"/>
      <c r="Y27" s="53" t="s">
        <v>318</v>
      </c>
      <c r="Z27" s="52"/>
      <c r="AA27" s="155">
        <v>569036</v>
      </c>
      <c r="AB27" s="156">
        <v>329568</v>
      </c>
      <c r="AC27" s="156">
        <v>568800</v>
      </c>
      <c r="AD27" s="156">
        <v>329386</v>
      </c>
    </row>
    <row r="28" spans="1:30" ht="15.75" customHeight="1">
      <c r="A28" s="48"/>
      <c r="B28" s="30" t="s">
        <v>156</v>
      </c>
      <c r="C28" s="23"/>
      <c r="D28" s="158">
        <v>6348</v>
      </c>
      <c r="E28" s="158">
        <v>3850</v>
      </c>
      <c r="F28" s="158">
        <v>6583</v>
      </c>
      <c r="G28" s="169">
        <v>3899</v>
      </c>
      <c r="H28" s="50"/>
      <c r="I28" s="50"/>
      <c r="J28" s="51" t="s">
        <v>157</v>
      </c>
      <c r="K28" s="60"/>
      <c r="L28" s="177">
        <v>113361</v>
      </c>
      <c r="M28" s="159">
        <v>61564</v>
      </c>
      <c r="N28" s="177">
        <v>111690</v>
      </c>
      <c r="O28" s="159">
        <v>61564</v>
      </c>
      <c r="P28" s="50"/>
      <c r="Q28" s="62" t="s">
        <v>158</v>
      </c>
      <c r="R28" s="62"/>
      <c r="S28" s="175">
        <v>614</v>
      </c>
      <c r="T28" s="159">
        <v>347</v>
      </c>
      <c r="U28" s="189">
        <v>753</v>
      </c>
      <c r="V28" s="176">
        <v>347</v>
      </c>
      <c r="W28" s="50"/>
      <c r="X28" s="50"/>
      <c r="Y28" s="53" t="s">
        <v>327</v>
      </c>
      <c r="Z28" s="53"/>
      <c r="AA28" s="155">
        <v>561118</v>
      </c>
      <c r="AB28" s="156">
        <v>314338</v>
      </c>
      <c r="AC28" s="156">
        <v>561058</v>
      </c>
      <c r="AD28" s="156">
        <v>314132</v>
      </c>
    </row>
    <row r="29" spans="1:30" ht="15.75" customHeight="1">
      <c r="A29" s="48"/>
      <c r="B29" s="30" t="s">
        <v>159</v>
      </c>
      <c r="C29" s="23"/>
      <c r="D29" s="158">
        <v>12948</v>
      </c>
      <c r="E29" s="158">
        <v>7413</v>
      </c>
      <c r="F29" s="158">
        <v>12399</v>
      </c>
      <c r="G29" s="169">
        <v>7156</v>
      </c>
      <c r="H29" s="50"/>
      <c r="I29" s="50"/>
      <c r="J29" s="51" t="s">
        <v>160</v>
      </c>
      <c r="K29" s="60"/>
      <c r="L29" s="177">
        <v>582</v>
      </c>
      <c r="M29" s="159">
        <v>187</v>
      </c>
      <c r="N29" s="177">
        <v>763</v>
      </c>
      <c r="O29" s="159">
        <v>187</v>
      </c>
      <c r="P29" s="50"/>
      <c r="Q29" s="62" t="s">
        <v>130</v>
      </c>
      <c r="R29" s="62"/>
      <c r="S29" s="190">
        <v>0</v>
      </c>
      <c r="T29" s="186">
        <v>0</v>
      </c>
      <c r="U29" s="191">
        <v>0</v>
      </c>
      <c r="V29" s="192">
        <v>0</v>
      </c>
      <c r="W29" s="50"/>
      <c r="X29" s="50"/>
      <c r="Y29" s="50"/>
      <c r="Z29" s="50"/>
      <c r="AA29" s="155"/>
      <c r="AB29" s="156"/>
      <c r="AC29" s="156"/>
      <c r="AD29" s="156"/>
    </row>
    <row r="30" spans="1:30" ht="15.75" customHeight="1">
      <c r="A30" s="48"/>
      <c r="B30" s="30" t="s">
        <v>161</v>
      </c>
      <c r="C30" s="23"/>
      <c r="D30" s="158">
        <v>2574</v>
      </c>
      <c r="E30" s="158">
        <v>1541</v>
      </c>
      <c r="F30" s="158">
        <v>2642</v>
      </c>
      <c r="G30" s="169">
        <v>1487</v>
      </c>
      <c r="H30" s="50"/>
      <c r="I30" s="20"/>
      <c r="J30" s="51" t="s">
        <v>111</v>
      </c>
      <c r="K30" s="60"/>
      <c r="L30" s="177">
        <v>16960</v>
      </c>
      <c r="M30" s="159">
        <v>15292</v>
      </c>
      <c r="N30" s="177">
        <v>17505</v>
      </c>
      <c r="O30" s="159">
        <v>15292</v>
      </c>
      <c r="P30" s="50"/>
      <c r="Q30" s="62" t="s">
        <v>111</v>
      </c>
      <c r="R30" s="62"/>
      <c r="S30" s="175">
        <v>5</v>
      </c>
      <c r="T30" s="159">
        <v>5</v>
      </c>
      <c r="U30" s="189">
        <v>5</v>
      </c>
      <c r="V30" s="176">
        <v>5</v>
      </c>
      <c r="W30" s="50"/>
      <c r="X30" s="50"/>
      <c r="Y30" s="22" t="s">
        <v>322</v>
      </c>
      <c r="Z30" s="11"/>
      <c r="AA30" s="170">
        <f>AA32+AA58</f>
        <v>564016</v>
      </c>
      <c r="AB30" s="157">
        <f>AB32+AB58</f>
        <v>298530</v>
      </c>
      <c r="AC30" s="157">
        <f>AC32+AC58</f>
        <v>563899</v>
      </c>
      <c r="AD30" s="157">
        <f>AD32+AD58</f>
        <v>298517</v>
      </c>
    </row>
    <row r="31" spans="1:30" ht="15.75" customHeight="1">
      <c r="A31" s="48"/>
      <c r="B31" s="30" t="s">
        <v>162</v>
      </c>
      <c r="C31" s="23"/>
      <c r="D31" s="158">
        <v>1637</v>
      </c>
      <c r="E31" s="158">
        <v>946</v>
      </c>
      <c r="F31" s="158">
        <v>1734</v>
      </c>
      <c r="G31" s="169">
        <v>942</v>
      </c>
      <c r="H31" s="50"/>
      <c r="I31" s="50"/>
      <c r="J31" s="51" t="s">
        <v>163</v>
      </c>
      <c r="K31" s="60"/>
      <c r="L31" s="177">
        <v>25588</v>
      </c>
      <c r="M31" s="159">
        <v>12387</v>
      </c>
      <c r="N31" s="177">
        <v>27726</v>
      </c>
      <c r="O31" s="159">
        <v>12387</v>
      </c>
      <c r="P31" s="50"/>
      <c r="Q31" s="62" t="s">
        <v>164</v>
      </c>
      <c r="R31" s="62"/>
      <c r="S31" s="175">
        <v>3471</v>
      </c>
      <c r="T31" s="159">
        <v>2340</v>
      </c>
      <c r="U31" s="189">
        <v>3893</v>
      </c>
      <c r="V31" s="176">
        <v>2340</v>
      </c>
      <c r="W31" s="50"/>
      <c r="X31" s="50"/>
      <c r="Y31" s="50"/>
      <c r="Z31" s="49"/>
      <c r="AA31" s="158"/>
      <c r="AB31" s="158"/>
      <c r="AC31" s="158"/>
      <c r="AD31" s="158"/>
    </row>
    <row r="32" spans="1:30" ht="15.75" customHeight="1">
      <c r="A32" s="48"/>
      <c r="B32" s="30" t="s">
        <v>166</v>
      </c>
      <c r="C32" s="23"/>
      <c r="D32" s="158">
        <v>5616</v>
      </c>
      <c r="E32" s="158">
        <v>3252</v>
      </c>
      <c r="F32" s="158">
        <v>5868</v>
      </c>
      <c r="G32" s="169">
        <v>3200</v>
      </c>
      <c r="I32" s="50"/>
      <c r="J32" s="51" t="s">
        <v>167</v>
      </c>
      <c r="K32" s="60"/>
      <c r="L32" s="177">
        <v>877</v>
      </c>
      <c r="M32" s="159">
        <v>233</v>
      </c>
      <c r="N32" s="177">
        <v>1434</v>
      </c>
      <c r="O32" s="159">
        <v>233</v>
      </c>
      <c r="P32" s="50"/>
      <c r="Q32" s="62" t="s">
        <v>111</v>
      </c>
      <c r="R32" s="62"/>
      <c r="S32" s="175">
        <v>6</v>
      </c>
      <c r="T32" s="159">
        <v>6</v>
      </c>
      <c r="U32" s="189">
        <v>6</v>
      </c>
      <c r="V32" s="176">
        <v>6</v>
      </c>
      <c r="W32" s="50"/>
      <c r="X32" s="137" t="s">
        <v>165</v>
      </c>
      <c r="Y32" s="140"/>
      <c r="Z32" s="11"/>
      <c r="AA32" s="163">
        <f>SUM(AA33:AA56)</f>
        <v>539168</v>
      </c>
      <c r="AB32" s="163">
        <f>SUM(AB33:AB56)</f>
        <v>284939</v>
      </c>
      <c r="AC32" s="163">
        <f>SUM(AC33:AC56)</f>
        <v>539693</v>
      </c>
      <c r="AD32" s="163">
        <f>SUM(AD33:AD56)</f>
        <v>285262</v>
      </c>
    </row>
    <row r="33" spans="1:30" ht="15.75" customHeight="1">
      <c r="A33" s="48"/>
      <c r="B33"/>
      <c r="C33" s="23"/>
      <c r="D33" s="158"/>
      <c r="E33" s="158"/>
      <c r="F33" s="158"/>
      <c r="G33" s="169"/>
      <c r="H33" s="50"/>
      <c r="I33" s="50"/>
      <c r="J33" s="51" t="s">
        <v>111</v>
      </c>
      <c r="K33" s="60"/>
      <c r="L33" s="177">
        <v>5933</v>
      </c>
      <c r="M33" s="159">
        <v>5913</v>
      </c>
      <c r="N33" s="177">
        <v>5935</v>
      </c>
      <c r="O33" s="159">
        <v>5913</v>
      </c>
      <c r="P33" s="50"/>
      <c r="Q33" s="62" t="s">
        <v>169</v>
      </c>
      <c r="R33" s="62"/>
      <c r="S33" s="175">
        <v>3501</v>
      </c>
      <c r="T33" s="159">
        <v>1997</v>
      </c>
      <c r="U33" s="189">
        <v>3477</v>
      </c>
      <c r="V33" s="176">
        <v>1997</v>
      </c>
      <c r="W33" s="50"/>
      <c r="X33" s="50"/>
      <c r="Y33" s="62" t="s">
        <v>168</v>
      </c>
      <c r="Z33" s="60"/>
      <c r="AA33" s="48">
        <v>68391</v>
      </c>
      <c r="AB33" s="48">
        <v>32968</v>
      </c>
      <c r="AC33" s="48">
        <v>62823</v>
      </c>
      <c r="AD33" s="48">
        <v>31815</v>
      </c>
    </row>
    <row r="34" spans="1:30" ht="15.75" customHeight="1">
      <c r="A34" s="143" t="s">
        <v>171</v>
      </c>
      <c r="B34" s="140"/>
      <c r="C34" s="23"/>
      <c r="D34" s="170">
        <f>SUM(D35:D36)</f>
        <v>3735</v>
      </c>
      <c r="E34" s="157">
        <f>SUM(E35:E36)</f>
        <v>2380</v>
      </c>
      <c r="F34" s="157">
        <f>SUM(F35:F36)</f>
        <v>3723</v>
      </c>
      <c r="G34" s="164">
        <f>SUM(G35:G36)</f>
        <v>2389</v>
      </c>
      <c r="H34" s="50"/>
      <c r="I34" s="20"/>
      <c r="J34" s="51" t="s">
        <v>172</v>
      </c>
      <c r="K34" s="60"/>
      <c r="L34" s="177">
        <v>20979</v>
      </c>
      <c r="M34" s="159">
        <v>11759</v>
      </c>
      <c r="N34" s="177">
        <v>18380</v>
      </c>
      <c r="O34" s="159">
        <v>11759</v>
      </c>
      <c r="P34" s="50"/>
      <c r="Q34" s="62" t="s">
        <v>173</v>
      </c>
      <c r="R34" s="62"/>
      <c r="S34" s="175">
        <v>4030</v>
      </c>
      <c r="T34" s="159">
        <v>2364</v>
      </c>
      <c r="U34" s="189">
        <v>4221</v>
      </c>
      <c r="V34" s="176">
        <v>2364</v>
      </c>
      <c r="W34" s="50"/>
      <c r="X34" s="50"/>
      <c r="Y34" s="62" t="s">
        <v>170</v>
      </c>
      <c r="Z34" s="60"/>
      <c r="AA34" s="48">
        <v>18164</v>
      </c>
      <c r="AB34" s="48">
        <v>9682</v>
      </c>
      <c r="AC34" s="48">
        <v>21151</v>
      </c>
      <c r="AD34" s="48">
        <v>11674</v>
      </c>
    </row>
    <row r="35" spans="1:30" ht="15.75" customHeight="1">
      <c r="A35" s="48"/>
      <c r="B35" s="30" t="s">
        <v>175</v>
      </c>
      <c r="C35" s="23"/>
      <c r="D35" s="158">
        <v>415</v>
      </c>
      <c r="E35" s="158">
        <v>297</v>
      </c>
      <c r="F35" s="158">
        <v>373</v>
      </c>
      <c r="G35" s="169">
        <v>264</v>
      </c>
      <c r="H35" s="50"/>
      <c r="I35" s="50"/>
      <c r="J35" s="51" t="s">
        <v>158</v>
      </c>
      <c r="K35" s="60"/>
      <c r="L35" s="177">
        <v>2336</v>
      </c>
      <c r="M35" s="159">
        <v>1108</v>
      </c>
      <c r="N35" s="177">
        <v>3144</v>
      </c>
      <c r="O35" s="159">
        <v>1108</v>
      </c>
      <c r="P35" s="50"/>
      <c r="Q35" s="62" t="s">
        <v>176</v>
      </c>
      <c r="R35" s="62"/>
      <c r="S35" s="175">
        <v>3957</v>
      </c>
      <c r="T35" s="159">
        <v>2348</v>
      </c>
      <c r="U35" s="189">
        <v>3906</v>
      </c>
      <c r="V35" s="176">
        <v>2348</v>
      </c>
      <c r="W35" s="50"/>
      <c r="X35" s="34"/>
      <c r="Y35" s="62" t="s">
        <v>174</v>
      </c>
      <c r="Z35" s="23"/>
      <c r="AA35" s="48">
        <v>29614</v>
      </c>
      <c r="AB35" s="48">
        <v>14817</v>
      </c>
      <c r="AC35" s="48">
        <v>31563</v>
      </c>
      <c r="AD35" s="50">
        <v>16063</v>
      </c>
    </row>
    <row r="36" spans="1:30" ht="15.75" customHeight="1">
      <c r="A36" s="48"/>
      <c r="B36" s="30" t="s">
        <v>178</v>
      </c>
      <c r="C36" s="23"/>
      <c r="D36" s="158">
        <v>3320</v>
      </c>
      <c r="E36" s="158">
        <v>2083</v>
      </c>
      <c r="F36" s="158">
        <v>3350</v>
      </c>
      <c r="G36" s="169">
        <v>2125</v>
      </c>
      <c r="H36" s="50"/>
      <c r="I36" s="50"/>
      <c r="J36" s="51" t="s">
        <v>179</v>
      </c>
      <c r="K36" s="60"/>
      <c r="L36" s="185">
        <v>0</v>
      </c>
      <c r="M36" s="186">
        <v>0</v>
      </c>
      <c r="N36" s="185">
        <v>0</v>
      </c>
      <c r="O36" s="186">
        <v>0</v>
      </c>
      <c r="P36" s="50"/>
      <c r="Q36" s="62" t="s">
        <v>180</v>
      </c>
      <c r="R36" s="62"/>
      <c r="S36" s="175">
        <v>3887</v>
      </c>
      <c r="T36" s="159">
        <v>2530</v>
      </c>
      <c r="U36" s="189">
        <v>4047</v>
      </c>
      <c r="V36" s="176">
        <v>2530</v>
      </c>
      <c r="W36" s="50"/>
      <c r="X36" s="34"/>
      <c r="Y36" s="62" t="s">
        <v>177</v>
      </c>
      <c r="Z36" s="23"/>
      <c r="AA36" s="48">
        <v>97225</v>
      </c>
      <c r="AB36" s="48">
        <v>55670</v>
      </c>
      <c r="AC36" s="48">
        <v>99965</v>
      </c>
      <c r="AD36" s="50">
        <v>56509</v>
      </c>
    </row>
    <row r="37" spans="1:30" ht="15.75" customHeight="1">
      <c r="A37" s="48"/>
      <c r="B37"/>
      <c r="C37" s="23"/>
      <c r="D37" s="158"/>
      <c r="E37" s="158"/>
      <c r="F37" s="158"/>
      <c r="G37" s="169"/>
      <c r="H37" s="50"/>
      <c r="I37" s="50"/>
      <c r="J37" s="51" t="s">
        <v>182</v>
      </c>
      <c r="K37" s="60"/>
      <c r="L37" s="177">
        <v>2312</v>
      </c>
      <c r="M37" s="159">
        <v>1017</v>
      </c>
      <c r="N37" s="177">
        <v>2308</v>
      </c>
      <c r="O37" s="159">
        <v>1017</v>
      </c>
      <c r="P37" s="50"/>
      <c r="Q37" s="62" t="s">
        <v>183</v>
      </c>
      <c r="R37" s="62"/>
      <c r="S37" s="175">
        <v>28200</v>
      </c>
      <c r="T37" s="159">
        <v>15604</v>
      </c>
      <c r="U37" s="189">
        <v>30373</v>
      </c>
      <c r="V37" s="176">
        <v>15604</v>
      </c>
      <c r="W37" s="50"/>
      <c r="X37" s="34"/>
      <c r="Y37" s="62" t="s">
        <v>181</v>
      </c>
      <c r="Z37" s="23"/>
      <c r="AA37" s="48">
        <v>5920</v>
      </c>
      <c r="AB37" s="48">
        <v>3412</v>
      </c>
      <c r="AC37" s="48">
        <v>5810</v>
      </c>
      <c r="AD37" s="50">
        <v>3325</v>
      </c>
    </row>
    <row r="38" spans="1:30" ht="15.75" customHeight="1">
      <c r="A38" s="143" t="s">
        <v>315</v>
      </c>
      <c r="B38" s="140"/>
      <c r="C38" s="23"/>
      <c r="D38" s="163">
        <f>SUM(D39:D40)</f>
        <v>2173</v>
      </c>
      <c r="E38" s="163">
        <f>SUM(E39:E40)</f>
        <v>1388</v>
      </c>
      <c r="F38" s="163">
        <f>SUM(F39:F40)</f>
        <v>2148</v>
      </c>
      <c r="G38" s="164">
        <f>SUM(G39:G40)</f>
        <v>1325</v>
      </c>
      <c r="H38" s="50"/>
      <c r="I38" s="20"/>
      <c r="J38" s="51" t="s">
        <v>111</v>
      </c>
      <c r="K38" s="60"/>
      <c r="L38" s="177">
        <v>84</v>
      </c>
      <c r="M38" s="159">
        <v>84</v>
      </c>
      <c r="N38" s="177">
        <v>84</v>
      </c>
      <c r="O38" s="159">
        <v>84</v>
      </c>
      <c r="P38" s="50"/>
      <c r="Q38" s="62" t="s">
        <v>111</v>
      </c>
      <c r="R38" s="62"/>
      <c r="S38" s="175">
        <v>7336</v>
      </c>
      <c r="T38" s="159">
        <v>6250</v>
      </c>
      <c r="U38" s="189">
        <v>7462</v>
      </c>
      <c r="V38" s="176">
        <v>6250</v>
      </c>
      <c r="W38" s="50"/>
      <c r="X38" s="34"/>
      <c r="Y38" s="62" t="s">
        <v>184</v>
      </c>
      <c r="Z38" s="23"/>
      <c r="AA38" s="48">
        <v>8253</v>
      </c>
      <c r="AB38" s="48">
        <v>4757</v>
      </c>
      <c r="AC38" s="48">
        <v>8171</v>
      </c>
      <c r="AD38" s="50">
        <v>4640</v>
      </c>
    </row>
    <row r="39" spans="1:30" ht="15.75" customHeight="1">
      <c r="A39" s="48"/>
      <c r="B39" s="30" t="s">
        <v>186</v>
      </c>
      <c r="C39" s="23"/>
      <c r="D39" s="158">
        <v>1357</v>
      </c>
      <c r="E39" s="158">
        <v>895</v>
      </c>
      <c r="F39" s="158">
        <v>1329</v>
      </c>
      <c r="G39" s="169">
        <v>861</v>
      </c>
      <c r="H39" s="50"/>
      <c r="I39" s="50"/>
      <c r="J39" s="51" t="s">
        <v>187</v>
      </c>
      <c r="K39" s="60"/>
      <c r="L39" s="177">
        <v>4618</v>
      </c>
      <c r="M39" s="159">
        <v>2256</v>
      </c>
      <c r="N39" s="177">
        <v>4726</v>
      </c>
      <c r="O39" s="159">
        <v>2256</v>
      </c>
      <c r="P39" s="50"/>
      <c r="Q39" s="62" t="s">
        <v>188</v>
      </c>
      <c r="R39" s="62"/>
      <c r="S39" s="175">
        <v>10910</v>
      </c>
      <c r="T39" s="159">
        <v>5709</v>
      </c>
      <c r="U39" s="189">
        <v>10731</v>
      </c>
      <c r="V39" s="176">
        <v>5709</v>
      </c>
      <c r="W39" s="50"/>
      <c r="X39" s="34"/>
      <c r="Y39" s="62" t="s">
        <v>185</v>
      </c>
      <c r="Z39" s="23"/>
      <c r="AA39" s="48">
        <v>6825</v>
      </c>
      <c r="AB39" s="48">
        <v>4017</v>
      </c>
      <c r="AC39" s="48">
        <v>6727</v>
      </c>
      <c r="AD39" s="50">
        <v>3950</v>
      </c>
    </row>
    <row r="40" spans="1:30" ht="15.75" customHeight="1">
      <c r="A40" s="48"/>
      <c r="B40" s="30" t="s">
        <v>190</v>
      </c>
      <c r="C40" s="23"/>
      <c r="D40" s="158">
        <v>816</v>
      </c>
      <c r="E40" s="158">
        <v>493</v>
      </c>
      <c r="F40" s="158">
        <v>819</v>
      </c>
      <c r="G40" s="169">
        <v>464</v>
      </c>
      <c r="H40" s="50"/>
      <c r="I40" s="50"/>
      <c r="J40" s="51" t="s">
        <v>191</v>
      </c>
      <c r="K40" s="60"/>
      <c r="L40" s="177">
        <v>6347</v>
      </c>
      <c r="M40" s="159">
        <v>3607</v>
      </c>
      <c r="N40" s="177">
        <v>6395</v>
      </c>
      <c r="O40" s="159">
        <v>3607</v>
      </c>
      <c r="P40" s="50"/>
      <c r="Q40" s="62" t="s">
        <v>192</v>
      </c>
      <c r="R40" s="62"/>
      <c r="S40" s="175">
        <v>2128</v>
      </c>
      <c r="T40" s="159">
        <v>1152</v>
      </c>
      <c r="U40" s="189">
        <v>2064</v>
      </c>
      <c r="V40" s="176">
        <v>1152</v>
      </c>
      <c r="W40" s="50"/>
      <c r="X40" s="50"/>
      <c r="Y40" s="62" t="s">
        <v>189</v>
      </c>
      <c r="Z40" s="49"/>
      <c r="AA40" s="48">
        <v>5961</v>
      </c>
      <c r="AB40" s="48">
        <v>3119</v>
      </c>
      <c r="AC40" s="48">
        <v>5796</v>
      </c>
      <c r="AD40" s="48">
        <v>2996</v>
      </c>
    </row>
    <row r="41" spans="1:30" ht="15.75" customHeight="1">
      <c r="A41" s="48"/>
      <c r="B41"/>
      <c r="C41" s="23"/>
      <c r="D41" s="158"/>
      <c r="E41" s="158"/>
      <c r="F41" s="158"/>
      <c r="G41" s="169"/>
      <c r="H41" s="50"/>
      <c r="I41" s="50"/>
      <c r="J41" s="51" t="s">
        <v>194</v>
      </c>
      <c r="K41" s="60"/>
      <c r="L41" s="177">
        <v>4109</v>
      </c>
      <c r="M41" s="159">
        <v>2488</v>
      </c>
      <c r="N41" s="177">
        <v>3948</v>
      </c>
      <c r="O41" s="159">
        <v>2488</v>
      </c>
      <c r="P41" s="50"/>
      <c r="Q41" s="62" t="s">
        <v>111</v>
      </c>
      <c r="R41" s="62"/>
      <c r="S41" s="175">
        <v>40710</v>
      </c>
      <c r="T41" s="159">
        <v>28506</v>
      </c>
      <c r="U41" s="189">
        <v>38833</v>
      </c>
      <c r="V41" s="176">
        <v>28506</v>
      </c>
      <c r="W41" s="50"/>
      <c r="X41" s="48"/>
      <c r="Y41" s="62" t="s">
        <v>193</v>
      </c>
      <c r="Z41" s="23"/>
      <c r="AA41" s="48">
        <v>5480</v>
      </c>
      <c r="AB41" s="48">
        <v>2548</v>
      </c>
      <c r="AC41" s="48">
        <v>5566</v>
      </c>
      <c r="AD41" s="50">
        <v>2604</v>
      </c>
    </row>
    <row r="42" spans="1:30" ht="15.75" customHeight="1">
      <c r="A42" s="143" t="s">
        <v>196</v>
      </c>
      <c r="B42" s="140"/>
      <c r="C42" s="23"/>
      <c r="D42" s="170">
        <f>D43</f>
        <v>48</v>
      </c>
      <c r="E42" s="157">
        <f>E43</f>
        <v>2</v>
      </c>
      <c r="F42" s="157">
        <f>F43</f>
        <v>61</v>
      </c>
      <c r="G42" s="164">
        <f>G43</f>
        <v>6</v>
      </c>
      <c r="H42" s="50"/>
      <c r="I42" s="50"/>
      <c r="J42" s="51" t="s">
        <v>111</v>
      </c>
      <c r="K42" s="60"/>
      <c r="L42" s="187">
        <v>0</v>
      </c>
      <c r="M42" s="187">
        <v>0</v>
      </c>
      <c r="N42" s="187">
        <v>0</v>
      </c>
      <c r="O42" s="187">
        <v>0</v>
      </c>
      <c r="P42" s="50"/>
      <c r="Q42" s="62" t="s">
        <v>197</v>
      </c>
      <c r="R42" s="62"/>
      <c r="S42" s="175">
        <v>8534</v>
      </c>
      <c r="T42" s="159">
        <v>4163</v>
      </c>
      <c r="U42" s="189">
        <v>7843</v>
      </c>
      <c r="V42" s="176">
        <v>4163</v>
      </c>
      <c r="W42" s="50"/>
      <c r="X42" s="48"/>
      <c r="Y42" s="62" t="s">
        <v>195</v>
      </c>
      <c r="Z42" s="23"/>
      <c r="AA42" s="48">
        <v>3692</v>
      </c>
      <c r="AB42" s="48">
        <v>1865</v>
      </c>
      <c r="AC42" s="48">
        <v>4084</v>
      </c>
      <c r="AD42" s="50">
        <v>2016</v>
      </c>
    </row>
    <row r="43" spans="1:30" ht="15.75" customHeight="1">
      <c r="A43" s="48"/>
      <c r="B43" s="30" t="s">
        <v>199</v>
      </c>
      <c r="C43" s="23"/>
      <c r="D43" s="171">
        <v>48</v>
      </c>
      <c r="E43" s="171">
        <v>2</v>
      </c>
      <c r="F43" s="171">
        <v>61</v>
      </c>
      <c r="G43" s="172">
        <v>6</v>
      </c>
      <c r="H43" s="50"/>
      <c r="I43" s="50"/>
      <c r="J43" s="51" t="s">
        <v>200</v>
      </c>
      <c r="K43" s="60"/>
      <c r="L43" s="177">
        <v>16902</v>
      </c>
      <c r="M43" s="159">
        <v>9033</v>
      </c>
      <c r="N43" s="177">
        <v>16019</v>
      </c>
      <c r="O43" s="159">
        <v>9033</v>
      </c>
      <c r="P43" s="50"/>
      <c r="Q43" s="62" t="s">
        <v>201</v>
      </c>
      <c r="R43" s="62"/>
      <c r="S43" s="175">
        <v>4418</v>
      </c>
      <c r="T43" s="159">
        <v>2627</v>
      </c>
      <c r="U43" s="189">
        <v>4898</v>
      </c>
      <c r="V43" s="176">
        <v>2627</v>
      </c>
      <c r="W43" s="50"/>
      <c r="X43" s="48"/>
      <c r="Y43" s="62" t="s">
        <v>198</v>
      </c>
      <c r="Z43" s="23"/>
      <c r="AA43" s="48">
        <v>24765</v>
      </c>
      <c r="AB43" s="48">
        <v>12032</v>
      </c>
      <c r="AC43" s="48">
        <v>23584</v>
      </c>
      <c r="AD43" s="50">
        <v>11063</v>
      </c>
    </row>
    <row r="44" spans="1:30" ht="15.75" customHeight="1">
      <c r="A44" s="48"/>
      <c r="B44"/>
      <c r="C44" s="23"/>
      <c r="D44" s="158"/>
      <c r="E44" s="158"/>
      <c r="F44" s="158"/>
      <c r="G44" s="169"/>
      <c r="H44" s="20"/>
      <c r="I44" s="50"/>
      <c r="J44" s="51" t="s">
        <v>203</v>
      </c>
      <c r="K44" s="60"/>
      <c r="L44" s="177">
        <v>3430</v>
      </c>
      <c r="M44" s="159">
        <v>2161</v>
      </c>
      <c r="N44" s="177">
        <v>3496</v>
      </c>
      <c r="O44" s="159">
        <v>2161</v>
      </c>
      <c r="P44" s="50"/>
      <c r="Q44" s="62" t="s">
        <v>204</v>
      </c>
      <c r="R44" s="62"/>
      <c r="S44" s="175">
        <v>9753</v>
      </c>
      <c r="T44" s="159">
        <v>5953</v>
      </c>
      <c r="U44" s="189">
        <v>10482</v>
      </c>
      <c r="V44" s="176">
        <v>5953</v>
      </c>
      <c r="W44" s="20"/>
      <c r="X44" s="48"/>
      <c r="Y44" s="62" t="s">
        <v>202</v>
      </c>
      <c r="Z44" s="23"/>
      <c r="AA44" s="48">
        <v>11700</v>
      </c>
      <c r="AB44" s="48">
        <v>5296</v>
      </c>
      <c r="AC44" s="48">
        <v>12532</v>
      </c>
      <c r="AD44" s="50">
        <v>5792</v>
      </c>
    </row>
    <row r="45" spans="1:30" ht="15.75" customHeight="1">
      <c r="A45" s="143" t="s">
        <v>337</v>
      </c>
      <c r="B45" s="140"/>
      <c r="C45" s="23"/>
      <c r="D45" s="170">
        <f>SUM(D46:D49)</f>
        <v>24274</v>
      </c>
      <c r="E45" s="157">
        <f>SUM(E46:E49)</f>
        <v>15726</v>
      </c>
      <c r="F45" s="157">
        <f>SUM(F46:F49)</f>
        <v>25305</v>
      </c>
      <c r="G45" s="164">
        <f>SUM(G46:G49)</f>
        <v>16772</v>
      </c>
      <c r="H45" s="50"/>
      <c r="I45" s="50"/>
      <c r="J45" s="51" t="s">
        <v>206</v>
      </c>
      <c r="K45" s="60"/>
      <c r="L45" s="177">
        <v>6865</v>
      </c>
      <c r="M45" s="159">
        <v>4578</v>
      </c>
      <c r="N45" s="177">
        <v>7303</v>
      </c>
      <c r="O45" s="159">
        <v>4578</v>
      </c>
      <c r="P45" s="50"/>
      <c r="Q45" s="62" t="s">
        <v>207</v>
      </c>
      <c r="R45" s="62"/>
      <c r="S45" s="175">
        <v>3994</v>
      </c>
      <c r="T45" s="159">
        <v>2541</v>
      </c>
      <c r="U45" s="189">
        <v>3611</v>
      </c>
      <c r="V45" s="176">
        <v>2541</v>
      </c>
      <c r="W45" s="50"/>
      <c r="X45" s="48"/>
      <c r="Y45" s="62" t="s">
        <v>205</v>
      </c>
      <c r="Z45" s="23"/>
      <c r="AA45" s="48">
        <v>17117</v>
      </c>
      <c r="AB45" s="48">
        <v>8300</v>
      </c>
      <c r="AC45" s="48">
        <v>17639</v>
      </c>
      <c r="AD45" s="50">
        <v>8756</v>
      </c>
    </row>
    <row r="46" spans="1:30" ht="15.75" customHeight="1">
      <c r="A46" s="48"/>
      <c r="B46" s="30" t="s">
        <v>209</v>
      </c>
      <c r="C46" s="23"/>
      <c r="D46" s="158">
        <v>2043</v>
      </c>
      <c r="E46" s="158">
        <v>1378</v>
      </c>
      <c r="F46" s="158">
        <v>2025</v>
      </c>
      <c r="G46" s="169">
        <v>1431</v>
      </c>
      <c r="H46" s="50"/>
      <c r="I46" s="50"/>
      <c r="J46" s="51" t="s">
        <v>210</v>
      </c>
      <c r="K46" s="60"/>
      <c r="L46" s="177">
        <v>4271</v>
      </c>
      <c r="M46" s="159">
        <v>2614</v>
      </c>
      <c r="N46" s="177">
        <v>4506</v>
      </c>
      <c r="O46" s="159">
        <v>2614</v>
      </c>
      <c r="P46" s="50"/>
      <c r="Q46" s="62" t="s">
        <v>211</v>
      </c>
      <c r="R46" s="62"/>
      <c r="S46" s="175">
        <v>16362</v>
      </c>
      <c r="T46" s="159">
        <v>10266</v>
      </c>
      <c r="U46" s="189">
        <v>16347</v>
      </c>
      <c r="V46" s="176">
        <v>10266</v>
      </c>
      <c r="W46" s="50"/>
      <c r="X46" s="48"/>
      <c r="Y46" s="62" t="s">
        <v>208</v>
      </c>
      <c r="Z46" s="23"/>
      <c r="AA46" s="48">
        <v>13437</v>
      </c>
      <c r="AB46" s="48">
        <v>6497</v>
      </c>
      <c r="AC46" s="48">
        <v>13589</v>
      </c>
      <c r="AD46" s="50">
        <v>6522</v>
      </c>
    </row>
    <row r="47" spans="1:30" ht="15.75" customHeight="1">
      <c r="A47" s="48"/>
      <c r="B47" s="30" t="s">
        <v>213</v>
      </c>
      <c r="C47" s="23"/>
      <c r="D47" s="173">
        <v>6608</v>
      </c>
      <c r="E47" s="158">
        <v>4119</v>
      </c>
      <c r="F47" s="158">
        <v>7216</v>
      </c>
      <c r="G47" s="169">
        <v>4536</v>
      </c>
      <c r="H47" s="50"/>
      <c r="I47" s="34"/>
      <c r="J47" s="62" t="s">
        <v>111</v>
      </c>
      <c r="K47" s="32"/>
      <c r="L47" s="188">
        <v>61</v>
      </c>
      <c r="M47" s="159">
        <v>61</v>
      </c>
      <c r="N47" s="177">
        <v>61</v>
      </c>
      <c r="O47" s="159">
        <v>61</v>
      </c>
      <c r="P47" s="50"/>
      <c r="Q47" s="62" t="s">
        <v>214</v>
      </c>
      <c r="R47" s="62"/>
      <c r="S47" s="175">
        <v>3003</v>
      </c>
      <c r="T47" s="159">
        <v>1983</v>
      </c>
      <c r="U47" s="189">
        <v>3051</v>
      </c>
      <c r="V47" s="176">
        <v>1983</v>
      </c>
      <c r="W47" s="50"/>
      <c r="X47" s="48"/>
      <c r="Y47" s="62" t="s">
        <v>212</v>
      </c>
      <c r="Z47" s="23"/>
      <c r="AA47" s="48">
        <v>13572</v>
      </c>
      <c r="AB47" s="48">
        <v>7569</v>
      </c>
      <c r="AC47" s="48">
        <v>13672</v>
      </c>
      <c r="AD47" s="50">
        <v>7631</v>
      </c>
    </row>
    <row r="48" spans="1:30" ht="15.75" customHeight="1">
      <c r="A48" s="48"/>
      <c r="B48" s="30" t="s">
        <v>216</v>
      </c>
      <c r="C48" s="23"/>
      <c r="D48" s="158">
        <v>6966</v>
      </c>
      <c r="E48" s="158">
        <v>4477</v>
      </c>
      <c r="F48" s="158">
        <v>7388</v>
      </c>
      <c r="G48" s="169">
        <v>4840</v>
      </c>
      <c r="H48" s="20"/>
      <c r="I48" s="34"/>
      <c r="J48" s="62" t="s">
        <v>217</v>
      </c>
      <c r="K48" s="32"/>
      <c r="L48" s="188">
        <v>2307</v>
      </c>
      <c r="M48" s="159">
        <v>1357</v>
      </c>
      <c r="N48" s="177">
        <v>2295</v>
      </c>
      <c r="O48" s="159">
        <v>1357</v>
      </c>
      <c r="P48" s="50"/>
      <c r="Q48" s="62" t="s">
        <v>218</v>
      </c>
      <c r="R48" s="62"/>
      <c r="S48" s="175">
        <v>4598</v>
      </c>
      <c r="T48" s="159">
        <v>2575</v>
      </c>
      <c r="U48" s="189">
        <v>4178</v>
      </c>
      <c r="V48" s="176">
        <v>2575</v>
      </c>
      <c r="W48" s="50"/>
      <c r="X48" s="48"/>
      <c r="Y48" s="62" t="s">
        <v>215</v>
      </c>
      <c r="Z48" s="23"/>
      <c r="AA48" s="48">
        <v>15175</v>
      </c>
      <c r="AB48" s="48">
        <v>8726</v>
      </c>
      <c r="AC48" s="48">
        <v>14624</v>
      </c>
      <c r="AD48" s="50">
        <v>8317</v>
      </c>
    </row>
    <row r="49" spans="1:30" ht="15.75" customHeight="1">
      <c r="A49" s="50"/>
      <c r="B49" s="30" t="s">
        <v>220</v>
      </c>
      <c r="C49" s="23"/>
      <c r="D49" s="158">
        <v>8657</v>
      </c>
      <c r="E49" s="158">
        <v>5752</v>
      </c>
      <c r="F49" s="158">
        <v>8676</v>
      </c>
      <c r="G49" s="169">
        <v>5965</v>
      </c>
      <c r="H49" s="50"/>
      <c r="I49" s="34"/>
      <c r="J49" s="62" t="s">
        <v>111</v>
      </c>
      <c r="K49" s="32"/>
      <c r="L49" s="188">
        <v>1331</v>
      </c>
      <c r="M49" s="159">
        <v>1260</v>
      </c>
      <c r="N49" s="177">
        <v>1260</v>
      </c>
      <c r="O49" s="159">
        <v>1260</v>
      </c>
      <c r="P49" s="50"/>
      <c r="Q49" s="62" t="s">
        <v>221</v>
      </c>
      <c r="R49" s="62"/>
      <c r="S49" s="175">
        <v>18886</v>
      </c>
      <c r="T49" s="189">
        <v>12300</v>
      </c>
      <c r="U49" s="189">
        <v>19146</v>
      </c>
      <c r="V49" s="176">
        <v>12300</v>
      </c>
      <c r="W49" s="48"/>
      <c r="X49" s="48"/>
      <c r="Y49" s="62" t="s">
        <v>219</v>
      </c>
      <c r="Z49" s="23"/>
      <c r="AA49" s="48">
        <v>37296</v>
      </c>
      <c r="AB49" s="48">
        <v>21744</v>
      </c>
      <c r="AC49" s="48">
        <v>36926</v>
      </c>
      <c r="AD49" s="50">
        <v>21438</v>
      </c>
    </row>
    <row r="50" spans="1:30" ht="15.75" customHeight="1">
      <c r="A50" s="66"/>
      <c r="B50" s="65"/>
      <c r="C50" s="23"/>
      <c r="D50" s="163"/>
      <c r="E50" s="163"/>
      <c r="F50" s="163"/>
      <c r="G50" s="164"/>
      <c r="H50" s="50"/>
      <c r="I50" s="34"/>
      <c r="J50" s="62" t="s">
        <v>223</v>
      </c>
      <c r="K50" s="32"/>
      <c r="L50" s="188">
        <v>8373</v>
      </c>
      <c r="M50" s="159">
        <v>5064</v>
      </c>
      <c r="N50" s="177">
        <v>8644</v>
      </c>
      <c r="O50" s="159">
        <v>5064</v>
      </c>
      <c r="P50" s="50"/>
      <c r="Q50" s="62" t="s">
        <v>224</v>
      </c>
      <c r="R50" s="62"/>
      <c r="S50" s="175">
        <v>2798</v>
      </c>
      <c r="T50" s="159">
        <v>1827</v>
      </c>
      <c r="U50" s="189">
        <v>2748</v>
      </c>
      <c r="V50" s="176">
        <v>1827</v>
      </c>
      <c r="W50" s="50"/>
      <c r="X50" s="48"/>
      <c r="Y50" s="62" t="s">
        <v>222</v>
      </c>
      <c r="Z50" s="23"/>
      <c r="AA50" s="48">
        <v>31948</v>
      </c>
      <c r="AB50" s="48">
        <v>18012</v>
      </c>
      <c r="AC50" s="48">
        <v>32003</v>
      </c>
      <c r="AD50" s="50">
        <v>17739</v>
      </c>
    </row>
    <row r="51" spans="1:30" ht="15.75" customHeight="1">
      <c r="A51" s="137" t="s">
        <v>226</v>
      </c>
      <c r="B51" s="137"/>
      <c r="C51" s="109"/>
      <c r="D51" s="156"/>
      <c r="E51" s="158"/>
      <c r="F51" s="158"/>
      <c r="G51" s="169"/>
      <c r="H51" s="50"/>
      <c r="I51" s="34"/>
      <c r="J51" s="62" t="s">
        <v>227</v>
      </c>
      <c r="K51" s="32"/>
      <c r="L51" s="188">
        <v>1878</v>
      </c>
      <c r="M51" s="159">
        <v>1230</v>
      </c>
      <c r="N51" s="177">
        <v>1780</v>
      </c>
      <c r="O51" s="159">
        <v>1230</v>
      </c>
      <c r="P51" s="50"/>
      <c r="Q51" s="62" t="s">
        <v>228</v>
      </c>
      <c r="R51" s="62"/>
      <c r="S51" s="175">
        <v>8513</v>
      </c>
      <c r="T51" s="159">
        <v>5350</v>
      </c>
      <c r="U51" s="189">
        <v>9209</v>
      </c>
      <c r="V51" s="176">
        <v>5350</v>
      </c>
      <c r="W51" s="50"/>
      <c r="X51" s="48"/>
      <c r="Y51" s="62" t="s">
        <v>225</v>
      </c>
      <c r="Z51" s="23"/>
      <c r="AA51" s="48">
        <v>11993</v>
      </c>
      <c r="AB51" s="48">
        <v>7119</v>
      </c>
      <c r="AC51" s="48">
        <v>11192</v>
      </c>
      <c r="AD51" s="50">
        <v>6758</v>
      </c>
    </row>
    <row r="52" spans="1:30" ht="15.75" customHeight="1">
      <c r="A52" s="50"/>
      <c r="B52" s="47" t="s">
        <v>323</v>
      </c>
      <c r="C52" s="60"/>
      <c r="D52" s="160">
        <v>162215</v>
      </c>
      <c r="E52" s="160">
        <v>88815</v>
      </c>
      <c r="F52" s="160">
        <v>162711</v>
      </c>
      <c r="G52" s="174">
        <v>89662</v>
      </c>
      <c r="H52" s="20"/>
      <c r="I52" s="34"/>
      <c r="J52" s="62" t="s">
        <v>230</v>
      </c>
      <c r="K52" s="32"/>
      <c r="L52" s="188">
        <v>5508</v>
      </c>
      <c r="M52" s="159">
        <v>3263</v>
      </c>
      <c r="N52" s="177">
        <v>5170</v>
      </c>
      <c r="O52" s="159">
        <v>3263</v>
      </c>
      <c r="P52" s="50"/>
      <c r="Q52" s="62" t="s">
        <v>111</v>
      </c>
      <c r="R52" s="60"/>
      <c r="S52" s="175">
        <v>2243</v>
      </c>
      <c r="T52" s="159">
        <v>2232</v>
      </c>
      <c r="U52" s="189">
        <v>2242</v>
      </c>
      <c r="V52" s="176">
        <v>2232</v>
      </c>
      <c r="W52" s="50"/>
      <c r="X52" s="48"/>
      <c r="Y52" s="62" t="s">
        <v>229</v>
      </c>
      <c r="Z52" s="23"/>
      <c r="AA52" s="48">
        <v>15286</v>
      </c>
      <c r="AB52" s="48">
        <v>5535</v>
      </c>
      <c r="AC52" s="48">
        <v>15204</v>
      </c>
      <c r="AD52" s="50">
        <v>5362</v>
      </c>
    </row>
    <row r="53" spans="1:30" ht="15.75" customHeight="1">
      <c r="A53" s="50"/>
      <c r="B53" s="19" t="s">
        <v>324</v>
      </c>
      <c r="C53" s="54"/>
      <c r="D53" s="160">
        <v>157299</v>
      </c>
      <c r="E53" s="160">
        <v>85823</v>
      </c>
      <c r="F53" s="160">
        <v>158371</v>
      </c>
      <c r="G53" s="174">
        <v>86906</v>
      </c>
      <c r="H53" s="50"/>
      <c r="I53" s="34"/>
      <c r="J53" s="62" t="s">
        <v>232</v>
      </c>
      <c r="K53" s="32"/>
      <c r="L53" s="188">
        <v>6163</v>
      </c>
      <c r="M53" s="159">
        <v>4280</v>
      </c>
      <c r="N53" s="177">
        <v>5973</v>
      </c>
      <c r="O53" s="159">
        <v>4280</v>
      </c>
      <c r="P53" s="50"/>
      <c r="Q53" s="62" t="s">
        <v>82</v>
      </c>
      <c r="R53" s="60"/>
      <c r="S53" s="175">
        <v>13328</v>
      </c>
      <c r="T53" s="159">
        <v>7874</v>
      </c>
      <c r="U53" s="189">
        <v>14167</v>
      </c>
      <c r="V53" s="176">
        <v>7874</v>
      </c>
      <c r="W53" s="50"/>
      <c r="X53" s="48"/>
      <c r="Y53" s="62" t="s">
        <v>231</v>
      </c>
      <c r="Z53" s="23"/>
      <c r="AA53" s="48">
        <v>44246</v>
      </c>
      <c r="AB53" s="48">
        <v>22213</v>
      </c>
      <c r="AC53" s="48">
        <v>44576</v>
      </c>
      <c r="AD53" s="50">
        <v>21903</v>
      </c>
    </row>
    <row r="54" spans="1:30" ht="15.75" customHeight="1">
      <c r="A54" s="50"/>
      <c r="B54" s="19" t="s">
        <v>320</v>
      </c>
      <c r="C54" s="54"/>
      <c r="D54" s="160">
        <v>154925</v>
      </c>
      <c r="E54" s="160">
        <v>83545</v>
      </c>
      <c r="F54" s="160">
        <v>156097</v>
      </c>
      <c r="G54" s="174">
        <v>84611</v>
      </c>
      <c r="H54" s="50"/>
      <c r="I54" s="34"/>
      <c r="J54" s="62" t="s">
        <v>234</v>
      </c>
      <c r="K54" s="32"/>
      <c r="L54" s="188">
        <v>1807</v>
      </c>
      <c r="M54" s="159">
        <v>998</v>
      </c>
      <c r="N54" s="177">
        <v>1748</v>
      </c>
      <c r="O54" s="159">
        <v>998</v>
      </c>
      <c r="P54" s="50"/>
      <c r="Q54" s="62" t="s">
        <v>235</v>
      </c>
      <c r="R54" s="60"/>
      <c r="S54" s="175">
        <v>10342</v>
      </c>
      <c r="T54" s="159">
        <v>7676</v>
      </c>
      <c r="U54" s="189">
        <v>9666</v>
      </c>
      <c r="V54" s="176">
        <v>7676</v>
      </c>
      <c r="W54" s="50"/>
      <c r="X54" s="48"/>
      <c r="Y54" s="62" t="s">
        <v>233</v>
      </c>
      <c r="Z54" s="23"/>
      <c r="AA54" s="48">
        <v>7500</v>
      </c>
      <c r="AB54" s="48">
        <v>4465</v>
      </c>
      <c r="AC54" s="48">
        <v>7291</v>
      </c>
      <c r="AD54" s="50">
        <v>4361</v>
      </c>
    </row>
    <row r="55" spans="1:30" ht="15.75" customHeight="1">
      <c r="A55" s="20"/>
      <c r="B55" s="19" t="s">
        <v>321</v>
      </c>
      <c r="C55" s="54"/>
      <c r="D55" s="160">
        <v>153944</v>
      </c>
      <c r="E55" s="160">
        <v>83918</v>
      </c>
      <c r="F55" s="160">
        <v>155131</v>
      </c>
      <c r="G55" s="174">
        <v>85224</v>
      </c>
      <c r="H55" s="50"/>
      <c r="I55" s="12"/>
      <c r="J55" s="62" t="s">
        <v>237</v>
      </c>
      <c r="K55" s="60"/>
      <c r="L55" s="188">
        <v>12820</v>
      </c>
      <c r="M55" s="159">
        <v>7836</v>
      </c>
      <c r="N55" s="177">
        <v>12046</v>
      </c>
      <c r="O55" s="159">
        <v>7836</v>
      </c>
      <c r="P55" s="50"/>
      <c r="Q55" s="62" t="s">
        <v>238</v>
      </c>
      <c r="R55" s="60"/>
      <c r="S55" s="175">
        <v>3020</v>
      </c>
      <c r="T55" s="159">
        <v>2316</v>
      </c>
      <c r="U55" s="189">
        <v>2827</v>
      </c>
      <c r="V55" s="176">
        <v>2316</v>
      </c>
      <c r="W55" s="50"/>
      <c r="X55" s="48"/>
      <c r="Y55" s="62" t="s">
        <v>236</v>
      </c>
      <c r="Z55" s="23"/>
      <c r="AA55" s="48">
        <v>13212</v>
      </c>
      <c r="AB55" s="48">
        <v>7460</v>
      </c>
      <c r="AC55" s="48">
        <v>12879</v>
      </c>
      <c r="AD55" s="50">
        <v>7181</v>
      </c>
    </row>
    <row r="56" spans="1:30" ht="15.75" customHeight="1">
      <c r="A56" s="50"/>
      <c r="B56" s="8"/>
      <c r="C56" s="110"/>
      <c r="D56" s="156"/>
      <c r="E56" s="158"/>
      <c r="F56" s="158"/>
      <c r="G56" s="169"/>
      <c r="H56" s="50"/>
      <c r="I56" s="48"/>
      <c r="J56" s="62" t="s">
        <v>240</v>
      </c>
      <c r="K56" s="60"/>
      <c r="L56" s="188">
        <v>4766</v>
      </c>
      <c r="M56" s="159">
        <v>3146</v>
      </c>
      <c r="N56" s="177">
        <v>5013</v>
      </c>
      <c r="O56" s="159">
        <v>3146</v>
      </c>
      <c r="P56" s="50"/>
      <c r="Q56" s="62" t="s">
        <v>241</v>
      </c>
      <c r="R56" s="60"/>
      <c r="S56" s="175">
        <v>196</v>
      </c>
      <c r="T56" s="159">
        <v>117</v>
      </c>
      <c r="U56" s="189">
        <v>222</v>
      </c>
      <c r="V56" s="176">
        <v>117</v>
      </c>
      <c r="W56" s="50"/>
      <c r="X56" s="48"/>
      <c r="Y56" s="62" t="s">
        <v>239</v>
      </c>
      <c r="Z56" s="23"/>
      <c r="AA56" s="48">
        <v>32396</v>
      </c>
      <c r="AB56" s="48">
        <v>17116</v>
      </c>
      <c r="AC56" s="48">
        <v>32326</v>
      </c>
      <c r="AD56" s="50">
        <v>16847</v>
      </c>
    </row>
    <row r="57" spans="1:30" ht="15.75" customHeight="1">
      <c r="A57" s="50"/>
      <c r="B57" s="18" t="s">
        <v>322</v>
      </c>
      <c r="C57" s="11"/>
      <c r="D57" s="157">
        <f>D59+L11</f>
        <v>153158</v>
      </c>
      <c r="E57" s="157">
        <f>E59+M11</f>
        <v>84202</v>
      </c>
      <c r="F57" s="157">
        <f>F59+N11</f>
        <v>154227</v>
      </c>
      <c r="G57" s="164">
        <f>G59+O11</f>
        <v>85196</v>
      </c>
      <c r="H57" s="50"/>
      <c r="I57" s="12"/>
      <c r="J57" s="62" t="s">
        <v>242</v>
      </c>
      <c r="K57" s="60"/>
      <c r="L57" s="188">
        <v>8394</v>
      </c>
      <c r="M57" s="159">
        <v>4832</v>
      </c>
      <c r="N57" s="177">
        <v>7342</v>
      </c>
      <c r="O57" s="159">
        <v>4832</v>
      </c>
      <c r="P57" s="50"/>
      <c r="Q57" s="62" t="s">
        <v>243</v>
      </c>
      <c r="R57" s="60"/>
      <c r="S57" s="175">
        <v>280</v>
      </c>
      <c r="T57" s="159">
        <v>178</v>
      </c>
      <c r="U57" s="189">
        <v>255</v>
      </c>
      <c r="V57" s="176">
        <v>178</v>
      </c>
      <c r="W57" s="50"/>
      <c r="X57" s="48"/>
      <c r="Y57" s="62"/>
      <c r="Z57" s="23"/>
      <c r="AA57" s="48"/>
      <c r="AB57" s="48"/>
      <c r="AC57" s="48"/>
      <c r="AD57" s="50"/>
    </row>
    <row r="58" spans="1:30" ht="15.75" customHeight="1">
      <c r="A58" s="50"/>
      <c r="B58" s="62"/>
      <c r="C58" s="60"/>
      <c r="D58" s="156"/>
      <c r="E58" s="158"/>
      <c r="F58" s="158"/>
      <c r="G58" s="169"/>
      <c r="H58" s="50"/>
      <c r="I58" s="57"/>
      <c r="J58" s="62" t="s">
        <v>245</v>
      </c>
      <c r="K58" s="60"/>
      <c r="L58" s="188">
        <v>2510</v>
      </c>
      <c r="M58" s="159">
        <v>1374</v>
      </c>
      <c r="N58" s="177">
        <v>2761</v>
      </c>
      <c r="O58" s="159">
        <v>1374</v>
      </c>
      <c r="P58" s="50"/>
      <c r="Q58" s="50"/>
      <c r="R58" s="49"/>
      <c r="S58" s="175">
        <v>0</v>
      </c>
      <c r="T58" s="159">
        <v>0</v>
      </c>
      <c r="U58" s="159">
        <v>0</v>
      </c>
      <c r="V58" s="176">
        <v>0</v>
      </c>
      <c r="W58" s="50"/>
      <c r="X58" s="137" t="s">
        <v>244</v>
      </c>
      <c r="Y58" s="140"/>
      <c r="Z58" s="23"/>
      <c r="AA58" s="163">
        <f>SUM(AA59:AA65)</f>
        <v>24848</v>
      </c>
      <c r="AB58" s="163">
        <f>SUM(AB59:AB65)</f>
        <v>13591</v>
      </c>
      <c r="AC58" s="163">
        <f>SUM(AC59:AC65)</f>
        <v>24206</v>
      </c>
      <c r="AD58" s="163">
        <f>SUM(AD59:AD65)</f>
        <v>13255</v>
      </c>
    </row>
    <row r="59" spans="1:30" ht="15.75" customHeight="1">
      <c r="A59" s="141" t="s">
        <v>247</v>
      </c>
      <c r="B59" s="140"/>
      <c r="C59" s="11"/>
      <c r="D59" s="157">
        <f>SUM(D60:D65)</f>
        <v>130901</v>
      </c>
      <c r="E59" s="157">
        <f>SUM(E60:E65)</f>
        <v>71315</v>
      </c>
      <c r="F59" s="157">
        <f>SUM(F60:F65)</f>
        <v>131968</v>
      </c>
      <c r="G59" s="164">
        <f>SUM(G60:G65)</f>
        <v>72253</v>
      </c>
      <c r="H59" s="50"/>
      <c r="I59" s="57"/>
      <c r="J59" s="62" t="s">
        <v>248</v>
      </c>
      <c r="K59" s="60"/>
      <c r="L59" s="188">
        <v>11648</v>
      </c>
      <c r="M59" s="159">
        <v>7013</v>
      </c>
      <c r="N59" s="177">
        <v>11860</v>
      </c>
      <c r="O59" s="159">
        <v>7013</v>
      </c>
      <c r="P59" s="137" t="s">
        <v>249</v>
      </c>
      <c r="Q59" s="140"/>
      <c r="R59" s="11"/>
      <c r="S59" s="193">
        <v>3899</v>
      </c>
      <c r="T59" s="194">
        <v>2589</v>
      </c>
      <c r="U59" s="194">
        <v>3899</v>
      </c>
      <c r="V59" s="195">
        <v>2589</v>
      </c>
      <c r="W59" s="50"/>
      <c r="X59" s="48"/>
      <c r="Y59" s="62" t="s">
        <v>246</v>
      </c>
      <c r="Z59" s="23"/>
      <c r="AA59" s="48">
        <v>2717</v>
      </c>
      <c r="AB59" s="48">
        <v>1453</v>
      </c>
      <c r="AC59" s="48">
        <v>2575</v>
      </c>
      <c r="AD59" s="50">
        <v>1393</v>
      </c>
    </row>
    <row r="60" spans="1:30" ht="15.75" customHeight="1">
      <c r="A60" s="50"/>
      <c r="B60" s="51" t="s">
        <v>22</v>
      </c>
      <c r="C60" s="60"/>
      <c r="D60" s="45">
        <v>90546</v>
      </c>
      <c r="E60" s="45">
        <v>49064</v>
      </c>
      <c r="F60" s="45">
        <v>90148</v>
      </c>
      <c r="G60" s="46">
        <v>49230</v>
      </c>
      <c r="H60" s="50"/>
      <c r="I60" s="57"/>
      <c r="J60" s="62" t="s">
        <v>251</v>
      </c>
      <c r="K60" s="60"/>
      <c r="L60" s="188">
        <v>2119</v>
      </c>
      <c r="M60" s="159">
        <v>1365</v>
      </c>
      <c r="N60" s="177">
        <v>2166</v>
      </c>
      <c r="O60" s="159">
        <v>1365</v>
      </c>
      <c r="P60" s="50"/>
      <c r="Q60" s="62" t="s">
        <v>130</v>
      </c>
      <c r="R60" s="60"/>
      <c r="S60" s="175">
        <v>1780</v>
      </c>
      <c r="T60" s="159">
        <v>1230</v>
      </c>
      <c r="U60" s="159">
        <v>1878</v>
      </c>
      <c r="V60" s="176">
        <v>1230</v>
      </c>
      <c r="W60" s="50"/>
      <c r="X60" s="48"/>
      <c r="Y60" s="62" t="s">
        <v>250</v>
      </c>
      <c r="Z60" s="23"/>
      <c r="AA60" s="48">
        <v>2943</v>
      </c>
      <c r="AB60" s="48">
        <v>1674</v>
      </c>
      <c r="AC60" s="48">
        <v>2862</v>
      </c>
      <c r="AD60" s="50">
        <v>1641</v>
      </c>
    </row>
    <row r="61" spans="1:30" ht="15.75" customHeight="1">
      <c r="A61" s="50"/>
      <c r="B61" s="51" t="s">
        <v>253</v>
      </c>
      <c r="C61" s="60"/>
      <c r="D61" s="45">
        <v>4926</v>
      </c>
      <c r="E61" s="45">
        <v>2650</v>
      </c>
      <c r="F61" s="45">
        <v>5824</v>
      </c>
      <c r="G61" s="46">
        <v>3188</v>
      </c>
      <c r="H61" s="34"/>
      <c r="I61" s="57"/>
      <c r="J61" s="62" t="s">
        <v>111</v>
      </c>
      <c r="K61" s="32"/>
      <c r="L61" s="188">
        <v>1270</v>
      </c>
      <c r="M61" s="159">
        <v>1222</v>
      </c>
      <c r="N61" s="177">
        <v>1269</v>
      </c>
      <c r="O61" s="159">
        <v>1222</v>
      </c>
      <c r="P61" s="50"/>
      <c r="Q61" s="62" t="s">
        <v>111</v>
      </c>
      <c r="R61" s="60"/>
      <c r="S61" s="175">
        <v>43</v>
      </c>
      <c r="T61" s="159">
        <v>41</v>
      </c>
      <c r="U61" s="159">
        <v>41</v>
      </c>
      <c r="V61" s="176">
        <v>41</v>
      </c>
      <c r="W61" s="50"/>
      <c r="X61" s="48"/>
      <c r="Y61" s="62" t="s">
        <v>252</v>
      </c>
      <c r="Z61" s="23"/>
      <c r="AA61" s="48">
        <v>3180</v>
      </c>
      <c r="AB61" s="48">
        <v>2077</v>
      </c>
      <c r="AC61" s="48">
        <v>3028</v>
      </c>
      <c r="AD61" s="50">
        <v>2002</v>
      </c>
    </row>
    <row r="62" spans="1:30" ht="15.75" customHeight="1">
      <c r="A62" s="50"/>
      <c r="B62" s="51" t="s">
        <v>255</v>
      </c>
      <c r="C62" s="60"/>
      <c r="D62" s="45">
        <v>16393</v>
      </c>
      <c r="E62" s="45">
        <v>8490</v>
      </c>
      <c r="F62" s="45">
        <v>17313</v>
      </c>
      <c r="G62" s="46">
        <v>8863</v>
      </c>
      <c r="H62" s="34"/>
      <c r="I62" s="57"/>
      <c r="J62" s="62" t="s">
        <v>256</v>
      </c>
      <c r="K62" s="32"/>
      <c r="L62" s="188">
        <v>8950</v>
      </c>
      <c r="M62" s="159">
        <v>5264</v>
      </c>
      <c r="N62" s="177">
        <v>8898</v>
      </c>
      <c r="O62" s="159">
        <v>5264</v>
      </c>
      <c r="P62" s="50"/>
      <c r="Q62" s="62" t="s">
        <v>223</v>
      </c>
      <c r="R62" s="60"/>
      <c r="S62" s="175">
        <v>70</v>
      </c>
      <c r="T62" s="159">
        <v>24</v>
      </c>
      <c r="U62" s="159">
        <v>86</v>
      </c>
      <c r="V62" s="176">
        <v>24</v>
      </c>
      <c r="W62" s="50"/>
      <c r="X62" s="48"/>
      <c r="Y62" s="62" t="s">
        <v>254</v>
      </c>
      <c r="Z62" s="23"/>
      <c r="AA62" s="48">
        <v>3549</v>
      </c>
      <c r="AB62" s="48">
        <v>1854</v>
      </c>
      <c r="AC62" s="48">
        <v>3503</v>
      </c>
      <c r="AD62" s="50">
        <v>1773</v>
      </c>
    </row>
    <row r="63" spans="1:30" s="32" customFormat="1" ht="15.75" customHeight="1">
      <c r="A63" s="50"/>
      <c r="B63" s="51" t="s">
        <v>258</v>
      </c>
      <c r="C63" s="60"/>
      <c r="D63" s="45">
        <v>2360</v>
      </c>
      <c r="E63" s="45">
        <v>1239</v>
      </c>
      <c r="F63" s="45">
        <v>2423</v>
      </c>
      <c r="G63" s="46">
        <v>1273</v>
      </c>
      <c r="H63" s="34"/>
      <c r="I63" s="57"/>
      <c r="J63" s="62" t="s">
        <v>259</v>
      </c>
      <c r="L63" s="188">
        <v>2446</v>
      </c>
      <c r="M63" s="159">
        <v>1598</v>
      </c>
      <c r="N63" s="177">
        <v>2117</v>
      </c>
      <c r="O63" s="159">
        <v>1598</v>
      </c>
      <c r="P63" s="50"/>
      <c r="Q63" s="62" t="s">
        <v>260</v>
      </c>
      <c r="R63" s="60"/>
      <c r="S63" s="175">
        <v>1020</v>
      </c>
      <c r="T63" s="159">
        <v>670</v>
      </c>
      <c r="U63" s="159">
        <v>958</v>
      </c>
      <c r="V63" s="176">
        <v>670</v>
      </c>
      <c r="W63" s="34"/>
      <c r="X63" s="48"/>
      <c r="Y63" s="62" t="s">
        <v>257</v>
      </c>
      <c r="Z63" s="23"/>
      <c r="AA63" s="48">
        <v>5651</v>
      </c>
      <c r="AB63" s="48">
        <v>2705</v>
      </c>
      <c r="AC63" s="48">
        <v>5500</v>
      </c>
      <c r="AD63" s="50">
        <v>2601</v>
      </c>
    </row>
    <row r="64" spans="1:30" s="32" customFormat="1" ht="15.75" customHeight="1">
      <c r="A64" s="50"/>
      <c r="B64" s="51" t="s">
        <v>262</v>
      </c>
      <c r="C64" s="60"/>
      <c r="D64" s="45">
        <v>6661</v>
      </c>
      <c r="E64" s="45">
        <v>3799</v>
      </c>
      <c r="F64" s="45">
        <v>6459</v>
      </c>
      <c r="G64" s="46">
        <v>3688</v>
      </c>
      <c r="H64" s="34"/>
      <c r="I64" s="48"/>
      <c r="J64" s="62" t="s">
        <v>263</v>
      </c>
      <c r="L64" s="188">
        <v>1687</v>
      </c>
      <c r="M64" s="159">
        <v>1055</v>
      </c>
      <c r="N64" s="177">
        <v>1621</v>
      </c>
      <c r="O64" s="159">
        <v>1055</v>
      </c>
      <c r="P64" s="50"/>
      <c r="Q64" s="62" t="s">
        <v>264</v>
      </c>
      <c r="R64" s="60"/>
      <c r="S64" s="175">
        <v>987</v>
      </c>
      <c r="T64" s="159">
        <v>625</v>
      </c>
      <c r="U64" s="159">
        <v>936</v>
      </c>
      <c r="V64" s="176">
        <v>625</v>
      </c>
      <c r="W64" s="34"/>
      <c r="X64" s="61"/>
      <c r="Y64" s="62" t="s">
        <v>261</v>
      </c>
      <c r="Z64" s="23"/>
      <c r="AA64" s="48">
        <v>5247</v>
      </c>
      <c r="AB64" s="48">
        <v>3213</v>
      </c>
      <c r="AC64" s="48">
        <v>5173</v>
      </c>
      <c r="AD64" s="50">
        <v>3238</v>
      </c>
    </row>
    <row r="65" spans="1:30" s="32" customFormat="1" ht="15.75" customHeight="1">
      <c r="A65" s="50"/>
      <c r="B65" s="51" t="s">
        <v>266</v>
      </c>
      <c r="C65" s="60"/>
      <c r="D65" s="45">
        <v>10015</v>
      </c>
      <c r="E65" s="45">
        <v>6073</v>
      </c>
      <c r="F65" s="45">
        <v>9801</v>
      </c>
      <c r="G65" s="46">
        <v>6011</v>
      </c>
      <c r="H65" s="34"/>
      <c r="I65" s="12"/>
      <c r="J65" s="62" t="s">
        <v>267</v>
      </c>
      <c r="L65" s="188">
        <v>1723</v>
      </c>
      <c r="M65" s="159">
        <v>989</v>
      </c>
      <c r="N65" s="177">
        <v>1576</v>
      </c>
      <c r="O65" s="159">
        <v>989</v>
      </c>
      <c r="P65" s="50"/>
      <c r="Q65" s="62"/>
      <c r="R65" s="60"/>
      <c r="S65" s="175">
        <v>0</v>
      </c>
      <c r="T65" s="159">
        <v>0</v>
      </c>
      <c r="U65" s="159">
        <v>0</v>
      </c>
      <c r="V65" s="176">
        <v>0</v>
      </c>
      <c r="W65" s="34"/>
      <c r="X65" s="48"/>
      <c r="Y65" s="62" t="s">
        <v>265</v>
      </c>
      <c r="Z65" s="23"/>
      <c r="AA65" s="48">
        <v>1561</v>
      </c>
      <c r="AB65" s="32">
        <v>615</v>
      </c>
      <c r="AC65" s="48">
        <v>1565</v>
      </c>
      <c r="AD65" s="50">
        <v>607</v>
      </c>
    </row>
    <row r="66" spans="1:30" s="32" customFormat="1" ht="15.75" customHeight="1">
      <c r="A66" s="50"/>
      <c r="B66" s="51"/>
      <c r="C66" s="60"/>
      <c r="D66" s="45"/>
      <c r="E66" s="45"/>
      <c r="F66" s="45"/>
      <c r="G66" s="46"/>
      <c r="H66" s="34"/>
      <c r="I66" s="48"/>
      <c r="J66" s="62" t="s">
        <v>133</v>
      </c>
      <c r="L66" s="188">
        <v>9668</v>
      </c>
      <c r="M66" s="159">
        <v>6304</v>
      </c>
      <c r="N66" s="177">
        <v>10273</v>
      </c>
      <c r="O66" s="159">
        <v>6304</v>
      </c>
      <c r="P66" s="137" t="s">
        <v>268</v>
      </c>
      <c r="Q66" s="140"/>
      <c r="R66" s="11"/>
      <c r="S66" s="193">
        <v>2691</v>
      </c>
      <c r="T66" s="194">
        <v>1813</v>
      </c>
      <c r="U66" s="194">
        <v>2691</v>
      </c>
      <c r="V66" s="195">
        <v>1813</v>
      </c>
      <c r="W66" s="34"/>
      <c r="X66" s="34"/>
      <c r="Y66" s="62"/>
      <c r="Z66" s="23"/>
      <c r="AA66" s="48"/>
      <c r="AB66" s="48"/>
      <c r="AC66" s="48"/>
      <c r="AD66" s="50"/>
    </row>
    <row r="67" spans="1:30" s="32" customFormat="1" ht="15.75" customHeight="1">
      <c r="A67" s="50"/>
      <c r="B67" s="51"/>
      <c r="C67" s="60"/>
      <c r="D67" s="45"/>
      <c r="E67" s="45"/>
      <c r="F67" s="45"/>
      <c r="G67" s="46"/>
      <c r="H67" s="34"/>
      <c r="I67" s="48"/>
      <c r="J67" s="62" t="s">
        <v>269</v>
      </c>
      <c r="L67" s="188">
        <v>7749</v>
      </c>
      <c r="M67" s="159">
        <v>3465</v>
      </c>
      <c r="N67" s="177">
        <v>8276</v>
      </c>
      <c r="O67" s="159">
        <v>3465</v>
      </c>
      <c r="P67" s="48"/>
      <c r="Q67" s="62" t="s">
        <v>130</v>
      </c>
      <c r="R67" s="60"/>
      <c r="S67" s="175">
        <v>1412</v>
      </c>
      <c r="T67" s="159">
        <v>893</v>
      </c>
      <c r="U67" s="159">
        <v>1202</v>
      </c>
      <c r="V67" s="176">
        <v>893</v>
      </c>
      <c r="W67" s="34"/>
      <c r="X67" s="34"/>
      <c r="Y67" s="62"/>
      <c r="Z67" s="23"/>
      <c r="AA67" s="48"/>
      <c r="AB67" s="48"/>
      <c r="AC67" s="48"/>
      <c r="AD67" s="50"/>
    </row>
    <row r="68" spans="1:30" s="32" customFormat="1" ht="15.75" customHeight="1">
      <c r="A68" s="50"/>
      <c r="B68" s="51"/>
      <c r="C68" s="60"/>
      <c r="D68" s="45"/>
      <c r="E68" s="45"/>
      <c r="F68" s="45"/>
      <c r="G68" s="46"/>
      <c r="H68" s="34"/>
      <c r="I68" s="48"/>
      <c r="J68" s="62" t="s">
        <v>270</v>
      </c>
      <c r="L68" s="188">
        <v>2973</v>
      </c>
      <c r="M68" s="159">
        <v>1913</v>
      </c>
      <c r="N68" s="177">
        <v>3138</v>
      </c>
      <c r="O68" s="159">
        <v>1913</v>
      </c>
      <c r="P68" s="50"/>
      <c r="Q68" s="62" t="s">
        <v>136</v>
      </c>
      <c r="R68" s="60"/>
      <c r="S68" s="175">
        <v>37</v>
      </c>
      <c r="T68" s="159">
        <v>14</v>
      </c>
      <c r="U68" s="159">
        <v>27</v>
      </c>
      <c r="V68" s="176">
        <v>14</v>
      </c>
      <c r="W68" s="34"/>
      <c r="X68" s="34"/>
      <c r="Y68" s="62"/>
      <c r="Z68" s="23"/>
      <c r="AA68" s="48"/>
      <c r="AB68" s="48"/>
      <c r="AC68" s="48"/>
      <c r="AD68" s="50"/>
    </row>
    <row r="69" spans="1:30" s="32" customFormat="1" ht="15.75" customHeight="1">
      <c r="A69" s="50"/>
      <c r="B69" s="51"/>
      <c r="C69" s="60"/>
      <c r="D69" s="45"/>
      <c r="E69" s="45"/>
      <c r="F69" s="45"/>
      <c r="G69" s="46"/>
      <c r="H69" s="34"/>
      <c r="I69" s="48"/>
      <c r="J69" s="62"/>
      <c r="L69" s="74"/>
      <c r="M69" s="73"/>
      <c r="N69" s="73"/>
      <c r="O69" s="73" t="s">
        <v>271</v>
      </c>
      <c r="P69" s="50"/>
      <c r="Q69" s="62" t="s">
        <v>272</v>
      </c>
      <c r="R69" s="60"/>
      <c r="S69" s="175">
        <v>362</v>
      </c>
      <c r="T69" s="159">
        <v>265</v>
      </c>
      <c r="U69" s="159">
        <v>402</v>
      </c>
      <c r="V69" s="176">
        <v>265</v>
      </c>
      <c r="W69" s="34"/>
      <c r="X69" s="34"/>
      <c r="Y69" s="62"/>
      <c r="Z69" s="23"/>
      <c r="AA69" s="48"/>
      <c r="AB69" s="48"/>
      <c r="AC69" s="48"/>
      <c r="AD69" s="50"/>
    </row>
    <row r="70" spans="1:30" s="39" customFormat="1" ht="15.75" customHeight="1">
      <c r="A70" s="70"/>
      <c r="B70" s="114"/>
      <c r="C70" s="115"/>
      <c r="D70" s="71"/>
      <c r="E70" s="71"/>
      <c r="F70" s="71"/>
      <c r="G70" s="72"/>
      <c r="H70" s="35"/>
      <c r="I70" s="70"/>
      <c r="J70" s="117"/>
      <c r="K70" s="35"/>
      <c r="L70" s="75"/>
      <c r="M70" s="71"/>
      <c r="N70" s="71"/>
      <c r="O70" s="71" t="s">
        <v>271</v>
      </c>
      <c r="P70" s="35"/>
      <c r="Q70" s="35"/>
      <c r="R70" s="35"/>
      <c r="S70" s="63"/>
      <c r="T70" s="35"/>
      <c r="U70" s="35"/>
      <c r="V70" s="38"/>
      <c r="W70" s="35"/>
      <c r="X70" s="35"/>
      <c r="Y70" s="35"/>
      <c r="Z70" s="35"/>
      <c r="AA70" s="63"/>
      <c r="AB70" s="35"/>
      <c r="AC70" s="70"/>
      <c r="AD70" s="70"/>
    </row>
    <row r="71" spans="1:30" ht="3" customHeight="1">
      <c r="A71" s="99"/>
      <c r="O71" s="1" t="s">
        <v>271</v>
      </c>
      <c r="X71" s="76"/>
      <c r="Y71" s="62"/>
      <c r="Z71" s="153"/>
      <c r="AA71" s="154"/>
      <c r="AB71" s="50"/>
      <c r="AC71" s="50"/>
      <c r="AD71" s="50"/>
    </row>
    <row r="72" spans="15:30" s="41" customFormat="1" ht="12.75" customHeight="1">
      <c r="O72" s="41" t="s">
        <v>271</v>
      </c>
      <c r="X72" s="152"/>
      <c r="Y72" s="29"/>
      <c r="Z72" s="29"/>
      <c r="AA72" s="29"/>
      <c r="AB72" s="29"/>
      <c r="AC72" s="1"/>
      <c r="AD72" s="1"/>
    </row>
    <row r="73" spans="24:30" ht="13.5">
      <c r="X73" s="41"/>
      <c r="Y73" s="41"/>
      <c r="Z73" s="41"/>
      <c r="AA73" s="41"/>
      <c r="AB73" s="41"/>
      <c r="AC73" s="41"/>
      <c r="AD73" s="41"/>
    </row>
  </sheetData>
  <sheetProtection/>
  <printOptions/>
  <pageMargins left="0.5905511811023623" right="0.5905511811023623" top="0.5905511811023623" bottom="0.5905511811023623" header="0" footer="0"/>
  <pageSetup horizontalDpi="600" verticalDpi="600" orientation="portrait" pageOrder="overThenDown" paperSize="9" scale="70" r:id="rId2"/>
  <drawing r:id="rId1"/>
</worksheet>
</file>

<file path=xl/worksheets/sheet3.xml><?xml version="1.0" encoding="utf-8"?>
<worksheet xmlns="http://schemas.openxmlformats.org/spreadsheetml/2006/main" xmlns:r="http://schemas.openxmlformats.org/officeDocument/2006/relationships">
  <dimension ref="A1:Q71"/>
  <sheetViews>
    <sheetView showGridLines="0" zoomScale="75" zoomScaleNormal="75" zoomScalePageLayoutView="0" workbookViewId="0" topLeftCell="A1">
      <selection activeCell="A1" sqref="A1"/>
    </sheetView>
  </sheetViews>
  <sheetFormatPr defaultColWidth="10.796875" defaultRowHeight="14.25"/>
  <cols>
    <col min="1" max="1" width="3.09765625" style="1" customWidth="1"/>
    <col min="2" max="2" width="15.8984375" style="1" customWidth="1"/>
    <col min="3" max="3" width="0.4921875" style="1" customWidth="1"/>
    <col min="4" max="7" width="11.5" style="1" customWidth="1"/>
    <col min="8" max="8" width="0.4921875" style="1" customWidth="1"/>
    <col min="9" max="9" width="3.09765625" style="1" customWidth="1"/>
    <col min="10" max="10" width="15.69921875" style="1" customWidth="1"/>
    <col min="11" max="11" width="0.4921875" style="1" customWidth="1"/>
    <col min="12" max="15" width="11.5" style="1" customWidth="1"/>
    <col min="16" max="16384" width="10.69921875" style="1" customWidth="1"/>
  </cols>
  <sheetData>
    <row r="1" spans="1:12" s="27" customFormat="1" ht="21.75" customHeight="1">
      <c r="A1" s="127" t="s">
        <v>0</v>
      </c>
      <c r="D1" s="121"/>
      <c r="E1" s="128" t="s">
        <v>273</v>
      </c>
      <c r="F1" s="123"/>
      <c r="G1" s="123"/>
      <c r="H1" s="123"/>
      <c r="I1" s="123"/>
      <c r="J1" s="123"/>
      <c r="K1" s="123"/>
      <c r="L1" s="123"/>
    </row>
    <row r="2" spans="4:5" ht="24" customHeight="1">
      <c r="D2" s="7"/>
      <c r="E2" s="6"/>
    </row>
    <row r="3" ht="12" customHeight="1"/>
    <row r="4" ht="12" customHeight="1"/>
    <row r="5" ht="12" customHeight="1"/>
    <row r="6" ht="12" customHeight="1"/>
    <row r="7" spans="1:13" s="16" customFormat="1" ht="15" customHeight="1" thickBot="1">
      <c r="A7" s="1" t="s">
        <v>274</v>
      </c>
      <c r="B7" s="1"/>
      <c r="C7" s="1"/>
      <c r="D7" s="1"/>
      <c r="E7" s="1"/>
      <c r="F7" s="1"/>
      <c r="G7" s="1"/>
      <c r="H7" s="1"/>
      <c r="I7" s="1"/>
      <c r="J7" s="1"/>
      <c r="K7" s="1"/>
      <c r="L7" s="1"/>
      <c r="M7" s="1"/>
    </row>
    <row r="8" spans="1:15" s="27" customFormat="1" ht="24" customHeight="1">
      <c r="A8" s="150" t="s">
        <v>7</v>
      </c>
      <c r="B8" s="132"/>
      <c r="C8" s="133"/>
      <c r="D8" s="91" t="s">
        <v>275</v>
      </c>
      <c r="E8" s="90"/>
      <c r="F8" s="91" t="s">
        <v>107</v>
      </c>
      <c r="G8" s="90"/>
      <c r="H8" s="131"/>
      <c r="I8" s="150" t="s">
        <v>7</v>
      </c>
      <c r="J8" s="132"/>
      <c r="K8" s="133"/>
      <c r="L8" s="89" t="s">
        <v>275</v>
      </c>
      <c r="M8" s="90"/>
      <c r="N8" s="91" t="s">
        <v>107</v>
      </c>
      <c r="O8" s="91"/>
    </row>
    <row r="9" spans="1:15" s="27" customFormat="1" ht="24" customHeight="1">
      <c r="A9" s="135"/>
      <c r="B9" s="135"/>
      <c r="C9" s="64"/>
      <c r="D9" s="97" t="s">
        <v>10</v>
      </c>
      <c r="E9" s="96" t="s">
        <v>11</v>
      </c>
      <c r="F9" s="97" t="s">
        <v>10</v>
      </c>
      <c r="G9" s="96" t="s">
        <v>11</v>
      </c>
      <c r="H9" s="134"/>
      <c r="I9" s="135"/>
      <c r="J9" s="135"/>
      <c r="K9" s="64"/>
      <c r="L9" s="97" t="s">
        <v>10</v>
      </c>
      <c r="M9" s="96" t="s">
        <v>11</v>
      </c>
      <c r="N9" s="97" t="s">
        <v>10</v>
      </c>
      <c r="O9" s="98" t="s">
        <v>11</v>
      </c>
    </row>
    <row r="10" spans="1:15" ht="13.5">
      <c r="A10" s="99"/>
      <c r="B10" s="58"/>
      <c r="C10" s="23"/>
      <c r="D10" s="86" t="s">
        <v>12</v>
      </c>
      <c r="E10" s="99"/>
      <c r="F10" s="99"/>
      <c r="G10" s="59"/>
      <c r="H10" s="99"/>
      <c r="I10" s="58"/>
      <c r="J10" s="58"/>
      <c r="K10" s="59"/>
      <c r="L10" s="86" t="s">
        <v>12</v>
      </c>
      <c r="M10" s="99"/>
      <c r="N10" s="99"/>
      <c r="O10" s="99"/>
    </row>
    <row r="11" spans="1:15" ht="15.75" customHeight="1">
      <c r="A11" s="137" t="s">
        <v>276</v>
      </c>
      <c r="B11" s="140"/>
      <c r="C11" s="23"/>
      <c r="D11" s="48"/>
      <c r="E11" s="48"/>
      <c r="F11" s="48"/>
      <c r="G11" s="49"/>
      <c r="H11" s="48"/>
      <c r="I11" s="137" t="s">
        <v>277</v>
      </c>
      <c r="J11" s="140"/>
      <c r="K11" s="11"/>
      <c r="L11" s="48"/>
      <c r="M11" s="48"/>
      <c r="N11" s="48"/>
      <c r="O11" s="48"/>
    </row>
    <row r="12" spans="1:15" ht="15.75" customHeight="1">
      <c r="A12" s="48"/>
      <c r="B12" s="47" t="s">
        <v>328</v>
      </c>
      <c r="C12" s="23"/>
      <c r="D12" s="104">
        <v>6635</v>
      </c>
      <c r="E12" s="104">
        <v>4361</v>
      </c>
      <c r="F12" s="104">
        <v>6635</v>
      </c>
      <c r="G12" s="106">
        <v>4361</v>
      </c>
      <c r="H12" s="48"/>
      <c r="I12" s="50"/>
      <c r="J12" s="47" t="s">
        <v>328</v>
      </c>
      <c r="K12" s="60"/>
      <c r="L12" s="104">
        <v>77878</v>
      </c>
      <c r="M12" s="104">
        <v>26720</v>
      </c>
      <c r="N12" s="104">
        <v>77878</v>
      </c>
      <c r="O12" s="104">
        <v>26720</v>
      </c>
    </row>
    <row r="13" spans="1:15" ht="15.75" customHeight="1">
      <c r="A13" s="48"/>
      <c r="B13" s="19" t="s">
        <v>329</v>
      </c>
      <c r="C13" s="23"/>
      <c r="D13" s="104">
        <v>6234</v>
      </c>
      <c r="E13" s="104">
        <v>4084</v>
      </c>
      <c r="F13" s="104">
        <v>6234</v>
      </c>
      <c r="G13" s="106">
        <v>4084</v>
      </c>
      <c r="H13" s="48"/>
      <c r="I13" s="50"/>
      <c r="J13" s="19" t="s">
        <v>329</v>
      </c>
      <c r="K13" s="52"/>
      <c r="L13" s="104">
        <v>79495</v>
      </c>
      <c r="M13" s="104">
        <v>27636</v>
      </c>
      <c r="N13" s="104">
        <v>79495</v>
      </c>
      <c r="O13" s="104">
        <v>27636</v>
      </c>
    </row>
    <row r="14" spans="1:15" ht="15.75" customHeight="1">
      <c r="A14" s="50"/>
      <c r="B14" s="19" t="s">
        <v>320</v>
      </c>
      <c r="C14" s="23"/>
      <c r="D14" s="104">
        <v>6020</v>
      </c>
      <c r="E14" s="104">
        <v>3922</v>
      </c>
      <c r="F14" s="104">
        <v>6020</v>
      </c>
      <c r="G14" s="106">
        <v>3922</v>
      </c>
      <c r="H14" s="48"/>
      <c r="I14" s="50"/>
      <c r="J14" s="19" t="s">
        <v>320</v>
      </c>
      <c r="K14" s="52"/>
      <c r="L14" s="104">
        <v>81270</v>
      </c>
      <c r="M14" s="104">
        <v>28396</v>
      </c>
      <c r="N14" s="104">
        <v>81270</v>
      </c>
      <c r="O14" s="104">
        <v>28396</v>
      </c>
    </row>
    <row r="15" spans="1:15" ht="15.75" customHeight="1">
      <c r="A15" s="44">
        <v>0</v>
      </c>
      <c r="B15" s="19" t="s">
        <v>321</v>
      </c>
      <c r="C15" s="23"/>
      <c r="D15" s="104">
        <v>5563</v>
      </c>
      <c r="E15" s="104">
        <v>3733</v>
      </c>
      <c r="F15" s="104">
        <v>5563</v>
      </c>
      <c r="G15" s="106">
        <v>3733</v>
      </c>
      <c r="H15" s="48"/>
      <c r="I15" s="50"/>
      <c r="J15" s="19" t="s">
        <v>321</v>
      </c>
      <c r="K15" s="60"/>
      <c r="L15" s="104">
        <v>83908.07671232877</v>
      </c>
      <c r="M15" s="104">
        <v>29812</v>
      </c>
      <c r="N15" s="104">
        <v>83908.07671232877</v>
      </c>
      <c r="O15" s="104">
        <v>29812</v>
      </c>
    </row>
    <row r="16" spans="1:15" ht="15.75" customHeight="1">
      <c r="A16" s="50"/>
      <c r="B16" s="8"/>
      <c r="C16" s="23"/>
      <c r="D16" s="48"/>
      <c r="E16" s="48"/>
      <c r="F16" s="48"/>
      <c r="G16" s="49"/>
      <c r="H16" s="48"/>
      <c r="I16" s="50"/>
      <c r="J16" s="8"/>
      <c r="K16" s="23"/>
      <c r="L16"/>
      <c r="M16"/>
      <c r="N16"/>
      <c r="O16"/>
    </row>
    <row r="17" spans="1:15" ht="15.75" customHeight="1">
      <c r="A17" s="103"/>
      <c r="B17" s="18" t="s">
        <v>330</v>
      </c>
      <c r="C17" s="23"/>
      <c r="D17" s="163">
        <f>SUM(D19:D29)</f>
        <v>5868</v>
      </c>
      <c r="E17" s="163">
        <f>SUM(E19:E29)</f>
        <v>3871</v>
      </c>
      <c r="F17" s="163">
        <f>SUM(F19:F29)</f>
        <v>5868</v>
      </c>
      <c r="G17" s="164">
        <f>SUM(G19:G29)</f>
        <v>3871</v>
      </c>
      <c r="H17" s="48"/>
      <c r="I17" s="50"/>
      <c r="J17" s="18" t="s">
        <v>330</v>
      </c>
      <c r="K17" s="21"/>
      <c r="L17" s="163">
        <f>SUM(L19:L34)</f>
        <v>87234</v>
      </c>
      <c r="M17" s="163">
        <f>SUM(M19:M34)</f>
        <v>31167</v>
      </c>
      <c r="N17" s="163">
        <f>SUM(N19:N34)</f>
        <v>87234</v>
      </c>
      <c r="O17" s="163">
        <f>SUM(O19:O34)</f>
        <v>31167</v>
      </c>
    </row>
    <row r="18" spans="1:15" ht="15.75" customHeight="1">
      <c r="A18" s="50"/>
      <c r="B18" s="50"/>
      <c r="C18" s="23"/>
      <c r="D18" s="158"/>
      <c r="E18" s="158"/>
      <c r="F18" s="158"/>
      <c r="G18" s="169"/>
      <c r="H18" s="48"/>
      <c r="I18" s="50"/>
      <c r="J18"/>
      <c r="K18" s="23"/>
      <c r="L18" s="163"/>
      <c r="M18"/>
      <c r="N18"/>
      <c r="O18"/>
    </row>
    <row r="19" spans="1:15" ht="15.75" customHeight="1">
      <c r="A19" s="50"/>
      <c r="B19" s="62" t="s">
        <v>111</v>
      </c>
      <c r="C19" s="23"/>
      <c r="D19" s="178">
        <v>1259</v>
      </c>
      <c r="E19" s="178">
        <v>1207</v>
      </c>
      <c r="F19" s="178">
        <v>1260</v>
      </c>
      <c r="G19" s="179">
        <v>1207</v>
      </c>
      <c r="H19" s="48"/>
      <c r="I19" s="50"/>
      <c r="J19" s="84" t="s">
        <v>278</v>
      </c>
      <c r="K19" s="60"/>
      <c r="L19" s="177">
        <v>7625</v>
      </c>
      <c r="M19" s="177">
        <v>459</v>
      </c>
      <c r="N19" s="177">
        <v>7518</v>
      </c>
      <c r="O19" s="177">
        <v>459</v>
      </c>
    </row>
    <row r="20" spans="1:17" ht="15.75" customHeight="1">
      <c r="A20" s="50"/>
      <c r="B20" s="62" t="s">
        <v>256</v>
      </c>
      <c r="C20" s="23"/>
      <c r="D20" s="178">
        <v>1338</v>
      </c>
      <c r="E20" s="178">
        <v>560</v>
      </c>
      <c r="F20" s="178">
        <v>1415</v>
      </c>
      <c r="G20" s="179">
        <v>560</v>
      </c>
      <c r="H20" s="48"/>
      <c r="I20" s="50"/>
      <c r="J20" s="84" t="s">
        <v>101</v>
      </c>
      <c r="K20" s="60"/>
      <c r="L20" s="177">
        <v>9997</v>
      </c>
      <c r="M20" s="177">
        <v>3170</v>
      </c>
      <c r="N20" s="177">
        <v>10245</v>
      </c>
      <c r="O20" s="177">
        <v>3170</v>
      </c>
      <c r="Q20" s="1" t="s">
        <v>313</v>
      </c>
    </row>
    <row r="21" spans="1:15" ht="15.75" customHeight="1">
      <c r="A21" s="50"/>
      <c r="B21" s="62" t="s">
        <v>279</v>
      </c>
      <c r="C21" s="23"/>
      <c r="D21" s="178">
        <v>106</v>
      </c>
      <c r="E21" s="178">
        <v>36</v>
      </c>
      <c r="F21" s="178">
        <v>155</v>
      </c>
      <c r="G21" s="179">
        <v>36</v>
      </c>
      <c r="H21" s="48"/>
      <c r="I21" s="50"/>
      <c r="J21" s="62" t="s">
        <v>280</v>
      </c>
      <c r="K21" s="60"/>
      <c r="L21" s="177">
        <v>3882</v>
      </c>
      <c r="M21" s="177">
        <v>1406</v>
      </c>
      <c r="N21" s="177">
        <v>4212</v>
      </c>
      <c r="O21" s="177">
        <v>1406</v>
      </c>
    </row>
    <row r="22" spans="1:15" ht="15.75" customHeight="1">
      <c r="A22" s="50"/>
      <c r="B22" s="62" t="s">
        <v>281</v>
      </c>
      <c r="C22" s="23"/>
      <c r="D22" s="178">
        <v>149</v>
      </c>
      <c r="E22" s="178">
        <v>75</v>
      </c>
      <c r="F22" s="178">
        <v>137</v>
      </c>
      <c r="G22" s="179">
        <v>75</v>
      </c>
      <c r="H22" s="48"/>
      <c r="I22" s="50"/>
      <c r="J22" s="62" t="s">
        <v>282</v>
      </c>
      <c r="K22" s="60"/>
      <c r="L22" s="177">
        <v>3188</v>
      </c>
      <c r="M22" s="177">
        <v>1391</v>
      </c>
      <c r="N22" s="177">
        <v>3069</v>
      </c>
      <c r="O22" s="177">
        <v>1391</v>
      </c>
    </row>
    <row r="23" spans="1:15" ht="15.75" customHeight="1">
      <c r="A23" s="50"/>
      <c r="B23" s="62" t="s">
        <v>283</v>
      </c>
      <c r="C23" s="23"/>
      <c r="D23" s="178">
        <v>323</v>
      </c>
      <c r="E23" s="178">
        <v>188</v>
      </c>
      <c r="F23" s="178">
        <v>299</v>
      </c>
      <c r="G23" s="179">
        <v>188</v>
      </c>
      <c r="H23" s="48"/>
      <c r="I23" s="50"/>
      <c r="J23" s="62" t="s">
        <v>284</v>
      </c>
      <c r="K23" s="60"/>
      <c r="L23" s="177">
        <v>14622</v>
      </c>
      <c r="M23" s="177">
        <v>5286</v>
      </c>
      <c r="N23" s="177">
        <v>14455</v>
      </c>
      <c r="O23" s="177">
        <v>5286</v>
      </c>
    </row>
    <row r="24" spans="1:15" ht="15.75" customHeight="1">
      <c r="A24" s="103"/>
      <c r="B24" s="62" t="s">
        <v>285</v>
      </c>
      <c r="C24" s="23"/>
      <c r="D24" s="178">
        <v>881</v>
      </c>
      <c r="E24" s="178">
        <v>658</v>
      </c>
      <c r="F24" s="178">
        <v>849</v>
      </c>
      <c r="G24" s="179">
        <v>658</v>
      </c>
      <c r="H24" s="48"/>
      <c r="I24" s="50"/>
      <c r="J24" s="62" t="s">
        <v>69</v>
      </c>
      <c r="K24" s="60"/>
      <c r="L24" s="177">
        <v>5570</v>
      </c>
      <c r="M24" s="177">
        <v>2063</v>
      </c>
      <c r="N24" s="177">
        <v>5683</v>
      </c>
      <c r="O24" s="177">
        <v>2063</v>
      </c>
    </row>
    <row r="25" spans="1:15" ht="15.75" customHeight="1">
      <c r="A25" s="50"/>
      <c r="B25" s="62" t="s">
        <v>286</v>
      </c>
      <c r="C25" s="23"/>
      <c r="D25" s="178">
        <v>269</v>
      </c>
      <c r="E25" s="178">
        <v>162</v>
      </c>
      <c r="F25" s="178">
        <v>256</v>
      </c>
      <c r="G25" s="179">
        <v>162</v>
      </c>
      <c r="H25" s="48"/>
      <c r="I25" s="34"/>
      <c r="J25" s="62" t="s">
        <v>287</v>
      </c>
      <c r="K25" s="60"/>
      <c r="L25" s="177">
        <v>3874</v>
      </c>
      <c r="M25" s="177">
        <v>682</v>
      </c>
      <c r="N25" s="177">
        <v>3640</v>
      </c>
      <c r="O25" s="177">
        <v>682</v>
      </c>
    </row>
    <row r="26" spans="1:15" ht="15.75" customHeight="1">
      <c r="A26" s="50"/>
      <c r="B26" s="62" t="s">
        <v>288</v>
      </c>
      <c r="C26" s="23"/>
      <c r="D26" s="178">
        <v>310</v>
      </c>
      <c r="E26" s="178">
        <v>189</v>
      </c>
      <c r="F26" s="178">
        <v>299</v>
      </c>
      <c r="G26" s="179">
        <v>189</v>
      </c>
      <c r="H26" s="48"/>
      <c r="I26" s="34"/>
      <c r="J26" s="62" t="s">
        <v>289</v>
      </c>
      <c r="K26" s="60"/>
      <c r="L26" s="177">
        <v>3250</v>
      </c>
      <c r="M26" s="177">
        <v>1265</v>
      </c>
      <c r="N26" s="177">
        <v>3194</v>
      </c>
      <c r="O26" s="177">
        <v>1265</v>
      </c>
    </row>
    <row r="27" spans="1:15" ht="15.75" customHeight="1">
      <c r="A27" s="50"/>
      <c r="B27" s="62" t="s">
        <v>290</v>
      </c>
      <c r="C27" s="23"/>
      <c r="D27" s="178">
        <v>241</v>
      </c>
      <c r="E27" s="178">
        <v>160</v>
      </c>
      <c r="F27" s="178">
        <v>230</v>
      </c>
      <c r="G27" s="179">
        <v>160</v>
      </c>
      <c r="H27" s="48"/>
      <c r="I27" s="34"/>
      <c r="J27" s="62" t="s">
        <v>34</v>
      </c>
      <c r="K27" s="60"/>
      <c r="L27" s="177">
        <v>11174</v>
      </c>
      <c r="M27" s="177">
        <v>5104</v>
      </c>
      <c r="N27" s="177">
        <v>11229</v>
      </c>
      <c r="O27" s="177">
        <v>5104</v>
      </c>
    </row>
    <row r="28" spans="1:15" ht="15.75" customHeight="1">
      <c r="A28" s="50"/>
      <c r="B28" s="62" t="s">
        <v>291</v>
      </c>
      <c r="C28" s="23"/>
      <c r="D28" s="178">
        <v>118</v>
      </c>
      <c r="E28" s="178">
        <v>50</v>
      </c>
      <c r="F28" s="178">
        <v>107</v>
      </c>
      <c r="G28" s="179">
        <v>50</v>
      </c>
      <c r="H28" s="48"/>
      <c r="I28" s="34"/>
      <c r="J28" s="62" t="s">
        <v>292</v>
      </c>
      <c r="K28" s="60"/>
      <c r="L28" s="177">
        <v>1453</v>
      </c>
      <c r="M28" s="177">
        <v>642</v>
      </c>
      <c r="N28" s="177">
        <v>1437</v>
      </c>
      <c r="O28" s="177">
        <v>642</v>
      </c>
    </row>
    <row r="29" spans="1:15" ht="15.75" customHeight="1">
      <c r="A29" s="50"/>
      <c r="B29" s="62" t="s">
        <v>293</v>
      </c>
      <c r="C29" s="23"/>
      <c r="D29" s="178">
        <v>874</v>
      </c>
      <c r="E29" s="178">
        <v>586</v>
      </c>
      <c r="F29" s="178">
        <v>861</v>
      </c>
      <c r="G29" s="179">
        <v>586</v>
      </c>
      <c r="H29" s="48"/>
      <c r="I29" s="34"/>
      <c r="J29" s="62" t="s">
        <v>294</v>
      </c>
      <c r="K29" s="60"/>
      <c r="L29" s="177">
        <v>2235</v>
      </c>
      <c r="M29" s="177">
        <v>1033</v>
      </c>
      <c r="N29" s="177">
        <v>2424</v>
      </c>
      <c r="O29" s="177">
        <v>1033</v>
      </c>
    </row>
    <row r="30" spans="1:15" ht="15.75" customHeight="1">
      <c r="A30" s="103"/>
      <c r="B30" s="62"/>
      <c r="C30" s="23"/>
      <c r="D30" s="178"/>
      <c r="E30" s="178"/>
      <c r="F30" s="178"/>
      <c r="G30" s="179"/>
      <c r="H30" s="48"/>
      <c r="I30" s="34"/>
      <c r="J30" s="62" t="s">
        <v>295</v>
      </c>
      <c r="K30" s="60"/>
      <c r="L30" s="177">
        <v>3747</v>
      </c>
      <c r="M30" s="177">
        <v>1802</v>
      </c>
      <c r="N30" s="177">
        <v>3698</v>
      </c>
      <c r="O30" s="177">
        <v>1802</v>
      </c>
    </row>
    <row r="31" spans="1:15" ht="15.75" customHeight="1">
      <c r="A31" s="137" t="s">
        <v>296</v>
      </c>
      <c r="B31" s="140"/>
      <c r="C31" s="11"/>
      <c r="D31" s="158"/>
      <c r="E31" s="158"/>
      <c r="F31" s="158"/>
      <c r="G31" s="169"/>
      <c r="H31" s="48"/>
      <c r="I31" s="34"/>
      <c r="J31" s="62" t="s">
        <v>297</v>
      </c>
      <c r="K31" s="60"/>
      <c r="L31" s="177">
        <v>4006</v>
      </c>
      <c r="M31" s="177">
        <v>1430</v>
      </c>
      <c r="N31" s="177">
        <v>3969</v>
      </c>
      <c r="O31" s="177">
        <v>1430</v>
      </c>
    </row>
    <row r="32" spans="1:15" ht="15.75" customHeight="1">
      <c r="A32" s="50"/>
      <c r="B32" s="47" t="s">
        <v>328</v>
      </c>
      <c r="C32" s="108"/>
      <c r="D32" s="177">
        <v>7094</v>
      </c>
      <c r="E32" s="177">
        <v>4710</v>
      </c>
      <c r="F32" s="177">
        <v>7017</v>
      </c>
      <c r="G32" s="174">
        <v>4237</v>
      </c>
      <c r="H32" s="48"/>
      <c r="I32" s="50"/>
      <c r="J32" s="62" t="s">
        <v>205</v>
      </c>
      <c r="K32" s="60"/>
      <c r="L32" s="177">
        <v>10176</v>
      </c>
      <c r="M32" s="177">
        <v>4791</v>
      </c>
      <c r="N32" s="177">
        <v>10200</v>
      </c>
      <c r="O32" s="177">
        <v>4791</v>
      </c>
    </row>
    <row r="33" spans="1:15" ht="15.75" customHeight="1">
      <c r="A33" s="50"/>
      <c r="B33" s="19" t="s">
        <v>329</v>
      </c>
      <c r="C33" s="52"/>
      <c r="D33" s="177">
        <v>6248</v>
      </c>
      <c r="E33" s="177">
        <v>4337</v>
      </c>
      <c r="F33" s="177">
        <v>6169</v>
      </c>
      <c r="G33" s="174">
        <v>3943</v>
      </c>
      <c r="H33" s="48"/>
      <c r="I33" s="50"/>
      <c r="J33" s="62" t="s">
        <v>298</v>
      </c>
      <c r="K33" s="60"/>
      <c r="L33" s="177">
        <v>552</v>
      </c>
      <c r="M33" s="177">
        <v>52</v>
      </c>
      <c r="N33" s="177">
        <v>247</v>
      </c>
      <c r="O33" s="177">
        <v>52</v>
      </c>
    </row>
    <row r="34" spans="1:15" ht="15.75" customHeight="1">
      <c r="A34" s="50"/>
      <c r="B34" s="19" t="s">
        <v>320</v>
      </c>
      <c r="C34" s="52"/>
      <c r="D34" s="177">
        <v>6315</v>
      </c>
      <c r="E34" s="177">
        <v>4354</v>
      </c>
      <c r="F34" s="177">
        <v>6194</v>
      </c>
      <c r="G34" s="174">
        <v>3926</v>
      </c>
      <c r="H34" s="12"/>
      <c r="I34" s="20"/>
      <c r="J34" s="62" t="s">
        <v>299</v>
      </c>
      <c r="K34" s="60"/>
      <c r="L34" s="177">
        <v>1883</v>
      </c>
      <c r="M34" s="177">
        <v>591</v>
      </c>
      <c r="N34" s="177">
        <v>2014</v>
      </c>
      <c r="O34" s="177">
        <v>591</v>
      </c>
    </row>
    <row r="35" spans="1:15" ht="15.75" customHeight="1">
      <c r="A35" s="50"/>
      <c r="B35" s="19" t="s">
        <v>321</v>
      </c>
      <c r="C35" s="52"/>
      <c r="D35" s="177">
        <v>5982</v>
      </c>
      <c r="E35" s="177">
        <v>3965</v>
      </c>
      <c r="F35" s="177">
        <v>5947</v>
      </c>
      <c r="G35" s="174">
        <v>3729</v>
      </c>
      <c r="H35" s="48"/>
      <c r="I35" s="22"/>
      <c r="J35" s="65"/>
      <c r="K35" s="11"/>
      <c r="L35" s="48"/>
      <c r="M35" s="48"/>
      <c r="N35" s="48"/>
      <c r="O35" s="48"/>
    </row>
    <row r="36" spans="1:15" ht="15.75" customHeight="1">
      <c r="A36" s="50"/>
      <c r="B36" s="8"/>
      <c r="C36" s="49"/>
      <c r="D36" s="158"/>
      <c r="E36" s="158"/>
      <c r="F36" s="158"/>
      <c r="G36" s="169"/>
      <c r="H36" s="48"/>
      <c r="I36" s="50"/>
      <c r="J36" s="62"/>
      <c r="K36" s="60"/>
      <c r="L36" s="48"/>
      <c r="M36" s="48"/>
      <c r="N36" s="48"/>
      <c r="O36" s="48"/>
    </row>
    <row r="37" spans="1:15" ht="15.75" customHeight="1">
      <c r="A37" s="50"/>
      <c r="B37" s="18" t="s">
        <v>330</v>
      </c>
      <c r="C37" s="11"/>
      <c r="D37" s="163">
        <f>SUM(D39:D41)</f>
        <v>5823</v>
      </c>
      <c r="E37" s="163">
        <f>SUM(E39:E41)</f>
        <v>3761</v>
      </c>
      <c r="F37" s="163">
        <f>SUM(F39:F41)</f>
        <v>5713</v>
      </c>
      <c r="G37" s="164">
        <f>SUM(G39:G41)</f>
        <v>3537</v>
      </c>
      <c r="H37" s="48"/>
      <c r="I37" s="50"/>
      <c r="J37" s="53"/>
      <c r="K37" s="52"/>
      <c r="L37" s="48"/>
      <c r="M37" s="48"/>
      <c r="N37" s="48"/>
      <c r="O37" s="48"/>
    </row>
    <row r="38" spans="1:15" ht="15.75" customHeight="1">
      <c r="A38" s="50"/>
      <c r="B38" s="50"/>
      <c r="C38" s="49"/>
      <c r="D38" s="158"/>
      <c r="E38" s="158"/>
      <c r="F38" s="158"/>
      <c r="G38" s="169"/>
      <c r="H38" s="48"/>
      <c r="I38" s="50"/>
      <c r="J38" s="53"/>
      <c r="K38" s="52"/>
      <c r="L38" s="45"/>
      <c r="M38" s="45"/>
      <c r="N38" s="45"/>
      <c r="O38" s="45"/>
    </row>
    <row r="39" spans="1:15" ht="15.75" customHeight="1">
      <c r="A39" s="50"/>
      <c r="B39" s="62" t="s">
        <v>300</v>
      </c>
      <c r="C39" s="60"/>
      <c r="D39" s="158">
        <v>992</v>
      </c>
      <c r="E39" s="158">
        <v>553</v>
      </c>
      <c r="F39" s="158">
        <v>994</v>
      </c>
      <c r="G39" s="169">
        <v>485</v>
      </c>
      <c r="H39" s="48"/>
      <c r="I39" s="50"/>
      <c r="J39" s="53"/>
      <c r="K39" s="52"/>
      <c r="L39" s="45"/>
      <c r="M39" s="45"/>
      <c r="N39" s="45"/>
      <c r="O39" s="45"/>
    </row>
    <row r="40" spans="1:15" ht="15.75" customHeight="1">
      <c r="A40" s="50"/>
      <c r="B40" s="62" t="s">
        <v>301</v>
      </c>
      <c r="C40" s="60"/>
      <c r="D40" s="158">
        <v>2061</v>
      </c>
      <c r="E40" s="158">
        <v>1330</v>
      </c>
      <c r="F40" s="158">
        <v>1852</v>
      </c>
      <c r="G40" s="169">
        <v>1166</v>
      </c>
      <c r="H40" s="48"/>
      <c r="I40" s="50"/>
      <c r="J40" s="50"/>
      <c r="K40" s="49"/>
      <c r="L40" s="48"/>
      <c r="M40" s="48"/>
      <c r="N40" s="48"/>
      <c r="O40" s="48"/>
    </row>
    <row r="41" spans="1:15" ht="15.75" customHeight="1">
      <c r="A41" s="50"/>
      <c r="B41" s="62" t="s">
        <v>302</v>
      </c>
      <c r="C41" s="60"/>
      <c r="D41" s="158">
        <v>2770</v>
      </c>
      <c r="E41" s="158">
        <v>1878</v>
      </c>
      <c r="F41" s="158">
        <v>2867</v>
      </c>
      <c r="G41" s="169">
        <v>1886</v>
      </c>
      <c r="H41" s="48"/>
      <c r="I41" s="50"/>
      <c r="J41" s="22"/>
      <c r="K41" s="11"/>
      <c r="L41" s="104"/>
      <c r="M41" s="104"/>
      <c r="N41" s="104"/>
      <c r="O41" s="104"/>
    </row>
    <row r="42" spans="1:15" ht="15.75" customHeight="1">
      <c r="A42" s="50"/>
      <c r="B42" s="62"/>
      <c r="C42" s="60"/>
      <c r="D42" s="158"/>
      <c r="E42" s="158"/>
      <c r="F42" s="158"/>
      <c r="G42" s="169"/>
      <c r="H42" s="48"/>
      <c r="I42" s="50"/>
      <c r="J42" s="50"/>
      <c r="K42" s="49"/>
      <c r="L42" s="48"/>
      <c r="M42" s="48"/>
      <c r="N42" s="48"/>
      <c r="O42" s="48"/>
    </row>
    <row r="43" spans="1:15" ht="15.75" customHeight="1">
      <c r="A43" s="137" t="s">
        <v>303</v>
      </c>
      <c r="B43" s="140"/>
      <c r="C43" s="11"/>
      <c r="D43" s="158"/>
      <c r="E43" s="158"/>
      <c r="F43" s="158"/>
      <c r="G43" s="169"/>
      <c r="H43" s="48"/>
      <c r="I43" s="50"/>
      <c r="J43" s="62"/>
      <c r="K43" s="60"/>
      <c r="L43" s="48"/>
      <c r="M43" s="48"/>
      <c r="N43" s="48"/>
      <c r="O43" s="48"/>
    </row>
    <row r="44" spans="1:15" ht="15.75" customHeight="1">
      <c r="A44" s="50"/>
      <c r="B44" s="47" t="s">
        <v>328</v>
      </c>
      <c r="C44" s="60"/>
      <c r="D44" s="177">
        <v>86638</v>
      </c>
      <c r="E44" s="177">
        <v>43320</v>
      </c>
      <c r="F44" s="177">
        <v>82145</v>
      </c>
      <c r="G44" s="174">
        <v>40553</v>
      </c>
      <c r="H44" s="48"/>
      <c r="I44" s="50"/>
      <c r="J44" s="62"/>
      <c r="K44" s="60"/>
      <c r="L44" s="48"/>
      <c r="M44" s="48"/>
      <c r="N44" s="48"/>
      <c r="O44" s="48"/>
    </row>
    <row r="45" spans="1:15" ht="15.75" customHeight="1">
      <c r="A45" s="50"/>
      <c r="B45" s="19" t="s">
        <v>331</v>
      </c>
      <c r="C45" s="52"/>
      <c r="D45" s="177">
        <v>84817</v>
      </c>
      <c r="E45" s="177">
        <v>41584</v>
      </c>
      <c r="F45" s="177">
        <v>80298</v>
      </c>
      <c r="G45" s="174">
        <v>39143</v>
      </c>
      <c r="H45" s="48"/>
      <c r="I45" s="50"/>
      <c r="J45" s="62"/>
      <c r="K45" s="60"/>
      <c r="L45" s="48"/>
      <c r="M45" s="48"/>
      <c r="N45" s="48"/>
      <c r="O45" s="48"/>
    </row>
    <row r="46" spans="1:15" ht="15.75" customHeight="1">
      <c r="A46" s="50"/>
      <c r="B46" s="19" t="s">
        <v>320</v>
      </c>
      <c r="C46" s="52"/>
      <c r="D46" s="177">
        <v>83334</v>
      </c>
      <c r="E46" s="177">
        <v>40893</v>
      </c>
      <c r="F46" s="177">
        <v>77909</v>
      </c>
      <c r="G46" s="174">
        <v>38581</v>
      </c>
      <c r="H46" s="48"/>
      <c r="I46" s="50"/>
      <c r="J46" s="62"/>
      <c r="K46" s="60"/>
      <c r="L46" s="48"/>
      <c r="M46" s="48"/>
      <c r="N46" s="48"/>
      <c r="O46" s="48"/>
    </row>
    <row r="47" spans="1:15" ht="15.75" customHeight="1">
      <c r="A47" s="50"/>
      <c r="B47" s="19" t="s">
        <v>321</v>
      </c>
      <c r="C47" s="52"/>
      <c r="D47" s="177">
        <v>83118</v>
      </c>
      <c r="E47" s="177">
        <v>41451</v>
      </c>
      <c r="F47" s="177">
        <v>78797</v>
      </c>
      <c r="G47" s="174">
        <v>39252</v>
      </c>
      <c r="H47" s="48"/>
      <c r="I47" s="50"/>
      <c r="J47" s="62"/>
      <c r="K47" s="60"/>
      <c r="L47" s="48"/>
      <c r="M47" s="48"/>
      <c r="N47" s="48"/>
      <c r="O47" s="48"/>
    </row>
    <row r="48" spans="1:15" ht="15.75" customHeight="1">
      <c r="A48" s="50"/>
      <c r="B48" s="8"/>
      <c r="C48" s="49"/>
      <c r="D48" s="158"/>
      <c r="E48" s="158"/>
      <c r="F48" s="158"/>
      <c r="G48" s="169"/>
      <c r="H48" s="48"/>
      <c r="I48" s="50"/>
      <c r="J48" s="51"/>
      <c r="K48" s="60"/>
      <c r="L48" s="48"/>
      <c r="M48" s="48"/>
      <c r="N48" s="48"/>
      <c r="O48" s="48"/>
    </row>
    <row r="49" spans="1:15" ht="15.75" customHeight="1">
      <c r="A49" s="50"/>
      <c r="B49" s="18" t="s">
        <v>330</v>
      </c>
      <c r="C49" s="11"/>
      <c r="D49" s="170">
        <f>SUM(D51:D53)</f>
        <v>82367</v>
      </c>
      <c r="E49" s="157">
        <f>SUM(E51:E53)</f>
        <v>41528</v>
      </c>
      <c r="F49" s="157">
        <f>SUM(F51:F53)</f>
        <v>77936</v>
      </c>
      <c r="G49" s="164">
        <f>SUM(G51:G53)</f>
        <v>39192</v>
      </c>
      <c r="H49" s="12"/>
      <c r="I49" s="22"/>
      <c r="J49" s="65"/>
      <c r="K49" s="11"/>
      <c r="L49" s="48"/>
      <c r="M49" s="48"/>
      <c r="N49" s="48"/>
      <c r="O49" s="48"/>
    </row>
    <row r="50" spans="1:15" ht="15.75" customHeight="1">
      <c r="A50" s="50"/>
      <c r="B50" s="50"/>
      <c r="C50" s="49"/>
      <c r="D50" s="180"/>
      <c r="E50" s="180"/>
      <c r="F50" s="180"/>
      <c r="G50" s="181"/>
      <c r="H50" s="48"/>
      <c r="I50" s="50"/>
      <c r="J50" s="62"/>
      <c r="K50" s="60"/>
      <c r="L50" s="48"/>
      <c r="M50" s="48"/>
      <c r="N50" s="48"/>
      <c r="O50" s="48"/>
    </row>
    <row r="51" spans="1:15" ht="15.75" customHeight="1">
      <c r="A51" s="50"/>
      <c r="B51" s="62" t="s">
        <v>284</v>
      </c>
      <c r="C51" s="60"/>
      <c r="D51" s="158">
        <v>44944</v>
      </c>
      <c r="E51" s="158">
        <v>21564</v>
      </c>
      <c r="F51" s="158">
        <v>43096</v>
      </c>
      <c r="G51" s="169">
        <v>20839</v>
      </c>
      <c r="H51" s="48"/>
      <c r="I51" s="50"/>
      <c r="J51" s="53"/>
      <c r="K51" s="52"/>
      <c r="L51" s="48"/>
      <c r="M51" s="48"/>
      <c r="N51" s="48"/>
      <c r="O51" s="48"/>
    </row>
    <row r="52" spans="1:15" ht="15.75" customHeight="1">
      <c r="A52" s="50"/>
      <c r="B52" s="62" t="s">
        <v>304</v>
      </c>
      <c r="C52" s="60"/>
      <c r="D52" s="158">
        <v>20194</v>
      </c>
      <c r="E52" s="158">
        <v>10387</v>
      </c>
      <c r="F52" s="158">
        <v>18732</v>
      </c>
      <c r="G52" s="169">
        <v>9518</v>
      </c>
      <c r="H52" s="48"/>
      <c r="I52" s="50"/>
      <c r="J52" s="53"/>
      <c r="K52" s="52"/>
      <c r="L52" s="32"/>
      <c r="M52" s="32"/>
      <c r="N52" s="32"/>
      <c r="O52" s="32"/>
    </row>
    <row r="53" spans="1:15" ht="15.75" customHeight="1">
      <c r="A53" s="50"/>
      <c r="B53" s="62" t="s">
        <v>305</v>
      </c>
      <c r="C53" s="60"/>
      <c r="D53" s="158">
        <v>17229</v>
      </c>
      <c r="E53" s="158">
        <v>9577</v>
      </c>
      <c r="F53" s="158">
        <v>16108</v>
      </c>
      <c r="G53" s="169">
        <v>8835</v>
      </c>
      <c r="H53" s="48"/>
      <c r="I53" s="50"/>
      <c r="J53" s="53"/>
      <c r="K53" s="60"/>
      <c r="L53" s="45"/>
      <c r="M53" s="45"/>
      <c r="N53" s="45"/>
      <c r="O53" s="45"/>
    </row>
    <row r="54" spans="1:15" ht="15.75" customHeight="1">
      <c r="A54" s="20"/>
      <c r="B54" s="62"/>
      <c r="C54" s="60"/>
      <c r="D54" s="158"/>
      <c r="E54" s="158"/>
      <c r="F54" s="158"/>
      <c r="G54" s="169"/>
      <c r="H54" s="48"/>
      <c r="I54" s="50"/>
      <c r="J54"/>
      <c r="K54" s="23"/>
      <c r="L54"/>
      <c r="M54"/>
      <c r="N54"/>
      <c r="O54"/>
    </row>
    <row r="55" spans="1:15" ht="15.75" customHeight="1">
      <c r="A55" s="137" t="s">
        <v>306</v>
      </c>
      <c r="B55" s="140"/>
      <c r="C55" s="11"/>
      <c r="D55" s="158"/>
      <c r="E55" s="158"/>
      <c r="F55" s="158"/>
      <c r="G55" s="169"/>
      <c r="H55" s="48"/>
      <c r="I55" s="50"/>
      <c r="J55" s="31"/>
      <c r="K55" s="21"/>
      <c r="L55" s="44"/>
      <c r="M55" s="44"/>
      <c r="N55" s="44"/>
      <c r="O55" s="44"/>
    </row>
    <row r="56" spans="1:15" ht="15.75" customHeight="1">
      <c r="A56" s="50"/>
      <c r="B56" s="47" t="s">
        <v>328</v>
      </c>
      <c r="C56" s="60"/>
      <c r="D56" s="182">
        <v>146473.1</v>
      </c>
      <c r="E56" s="182">
        <v>95039.5</v>
      </c>
      <c r="F56" s="182">
        <v>146473.1</v>
      </c>
      <c r="G56" s="183">
        <v>95039.5</v>
      </c>
      <c r="H56" s="48"/>
      <c r="I56" s="50"/>
      <c r="J56"/>
      <c r="K56" s="23"/>
      <c r="L56"/>
      <c r="M56"/>
      <c r="N56"/>
      <c r="O56"/>
    </row>
    <row r="57" spans="1:15" ht="15.75" customHeight="1">
      <c r="A57" s="50"/>
      <c r="B57" s="19" t="s">
        <v>329</v>
      </c>
      <c r="C57" s="52"/>
      <c r="D57" s="182">
        <v>143564.97214611873</v>
      </c>
      <c r="E57" s="182">
        <v>92815.16666666666</v>
      </c>
      <c r="F57" s="182">
        <v>143564.97214611873</v>
      </c>
      <c r="G57" s="183">
        <v>92815.16666666666</v>
      </c>
      <c r="H57" s="48"/>
      <c r="I57" s="50"/>
      <c r="J57" s="62"/>
      <c r="K57" s="60"/>
      <c r="L57" s="48"/>
      <c r="M57" s="48"/>
      <c r="N57" s="48"/>
      <c r="O57" s="48"/>
    </row>
    <row r="58" spans="1:15" ht="15.75" customHeight="1">
      <c r="A58" s="50"/>
      <c r="B58" s="19" t="s">
        <v>320</v>
      </c>
      <c r="C58" s="52"/>
      <c r="D58" s="182">
        <v>141893.49726775955</v>
      </c>
      <c r="E58" s="182">
        <v>91694</v>
      </c>
      <c r="F58" s="182">
        <v>141893.49726775955</v>
      </c>
      <c r="G58" s="183">
        <v>91694</v>
      </c>
      <c r="H58" s="48"/>
      <c r="I58" s="50"/>
      <c r="J58" s="62"/>
      <c r="K58" s="60"/>
      <c r="L58" s="48"/>
      <c r="M58" s="48"/>
      <c r="N58" s="48"/>
      <c r="O58" s="48"/>
    </row>
    <row r="59" spans="1:15" ht="15.75" customHeight="1">
      <c r="A59" s="50"/>
      <c r="B59" s="19" t="s">
        <v>321</v>
      </c>
      <c r="C59" s="52"/>
      <c r="D59" s="182">
        <v>140870.11552511418</v>
      </c>
      <c r="E59" s="182">
        <v>91285.83333333334</v>
      </c>
      <c r="F59" s="182">
        <v>140870.11552511415</v>
      </c>
      <c r="G59" s="183">
        <v>91285.83333333334</v>
      </c>
      <c r="H59" s="48"/>
      <c r="I59" s="50"/>
      <c r="J59" s="62"/>
      <c r="K59" s="60"/>
      <c r="L59" s="48"/>
      <c r="M59" s="48"/>
      <c r="N59" s="48"/>
      <c r="O59" s="48"/>
    </row>
    <row r="60" spans="1:15" ht="15.75" customHeight="1">
      <c r="A60" s="50"/>
      <c r="B60" s="8"/>
      <c r="C60" s="49"/>
      <c r="D60" s="158"/>
      <c r="E60" s="158"/>
      <c r="F60" s="158"/>
      <c r="G60" s="169"/>
      <c r="H60" s="48"/>
      <c r="I60" s="50"/>
      <c r="J60" s="62"/>
      <c r="K60" s="60"/>
      <c r="L60" s="48"/>
      <c r="M60" s="48"/>
      <c r="N60" s="48"/>
      <c r="O60" s="48"/>
    </row>
    <row r="61" spans="1:15" ht="15.75" customHeight="1">
      <c r="A61" s="50"/>
      <c r="B61" s="18" t="s">
        <v>330</v>
      </c>
      <c r="C61" s="11"/>
      <c r="D61" s="170">
        <f>SUM(D63:D68)</f>
        <v>141438.4794520548</v>
      </c>
      <c r="E61" s="157">
        <f>SUM(E63:E68)</f>
        <v>92211</v>
      </c>
      <c r="F61" s="157">
        <f>SUM(F63:F68)</f>
        <v>141438.47945205477</v>
      </c>
      <c r="G61" s="164">
        <f>SUM(G63:G68)</f>
        <v>92211</v>
      </c>
      <c r="H61" s="48"/>
      <c r="I61" s="50"/>
      <c r="J61" s="62"/>
      <c r="K61" s="60"/>
      <c r="L61" s="48"/>
      <c r="M61" s="48"/>
      <c r="N61" s="48"/>
      <c r="O61" s="48"/>
    </row>
    <row r="62" spans="1:15" ht="15.75" customHeight="1">
      <c r="A62" s="50"/>
      <c r="B62" s="50"/>
      <c r="C62" s="49"/>
      <c r="D62" s="48"/>
      <c r="E62" s="48"/>
      <c r="F62" s="48"/>
      <c r="G62" s="49"/>
      <c r="H62" s="48"/>
      <c r="I62" s="50"/>
      <c r="J62" s="62"/>
      <c r="K62" s="60"/>
      <c r="L62" s="48"/>
      <c r="M62" s="48"/>
      <c r="N62" s="48"/>
      <c r="O62" s="48"/>
    </row>
    <row r="63" spans="1:15" s="32" customFormat="1" ht="15.75" customHeight="1">
      <c r="A63" s="119" t="s">
        <v>307</v>
      </c>
      <c r="B63" s="62" t="s">
        <v>197</v>
      </c>
      <c r="C63" s="60"/>
      <c r="D63" s="161">
        <v>62542.56461187215</v>
      </c>
      <c r="E63" s="161">
        <v>42767.416666666664</v>
      </c>
      <c r="F63" s="161">
        <v>62242.857762557076</v>
      </c>
      <c r="G63" s="162">
        <v>42767.416666666664</v>
      </c>
      <c r="I63" s="34"/>
      <c r="J63" s="62"/>
      <c r="K63" s="60"/>
      <c r="L63" s="48"/>
      <c r="M63" s="48"/>
      <c r="N63" s="48"/>
      <c r="O63" s="48"/>
    </row>
    <row r="64" spans="1:15" s="32" customFormat="1" ht="15.75" customHeight="1">
      <c r="A64" s="50"/>
      <c r="B64" s="62" t="s">
        <v>308</v>
      </c>
      <c r="C64" s="60"/>
      <c r="D64" s="161">
        <v>11381.970319634704</v>
      </c>
      <c r="E64" s="161">
        <v>6550.833333333333</v>
      </c>
      <c r="F64" s="161">
        <v>11442.53196347032</v>
      </c>
      <c r="G64" s="162">
        <v>6550.833333333333</v>
      </c>
      <c r="I64" s="34"/>
      <c r="J64" s="62"/>
      <c r="K64" s="60"/>
      <c r="L64" s="48"/>
      <c r="M64" s="48"/>
      <c r="N64" s="48"/>
      <c r="O64" s="48"/>
    </row>
    <row r="65" spans="1:15" s="32" customFormat="1" ht="15.75" customHeight="1">
      <c r="A65" s="50"/>
      <c r="B65" s="62" t="s">
        <v>309</v>
      </c>
      <c r="C65" s="60"/>
      <c r="D65" s="161">
        <v>23351.96324200913</v>
      </c>
      <c r="E65" s="161">
        <v>14260.916666666666</v>
      </c>
      <c r="F65" s="161">
        <v>23403.587899543378</v>
      </c>
      <c r="G65" s="162">
        <v>14260.916666666666</v>
      </c>
      <c r="I65" s="34"/>
      <c r="J65" s="62"/>
      <c r="K65" s="60"/>
      <c r="L65" s="48"/>
      <c r="M65" s="48"/>
      <c r="N65" s="48"/>
      <c r="O65" s="48"/>
    </row>
    <row r="66" spans="1:15" s="32" customFormat="1" ht="15.75" customHeight="1">
      <c r="A66" s="50"/>
      <c r="B66" s="62" t="s">
        <v>310</v>
      </c>
      <c r="C66" s="60"/>
      <c r="D66" s="161">
        <v>12578.793607305935</v>
      </c>
      <c r="E66" s="161">
        <v>7627.333333333333</v>
      </c>
      <c r="F66" s="161">
        <v>12555.464840182649</v>
      </c>
      <c r="G66" s="162">
        <v>7627.333333333333</v>
      </c>
      <c r="I66" s="34"/>
      <c r="J66" s="62"/>
      <c r="K66" s="60"/>
      <c r="L66" s="48"/>
      <c r="M66" s="48"/>
      <c r="N66" s="48"/>
      <c r="O66" s="48"/>
    </row>
    <row r="67" spans="1:15" s="32" customFormat="1" ht="15.75" customHeight="1">
      <c r="A67" s="50"/>
      <c r="B67" s="62" t="s">
        <v>311</v>
      </c>
      <c r="C67" s="60"/>
      <c r="D67" s="161">
        <v>18023.702283105024</v>
      </c>
      <c r="E67" s="161">
        <v>11419.666666666666</v>
      </c>
      <c r="F67" s="161">
        <v>18084.488584474886</v>
      </c>
      <c r="G67" s="162">
        <v>11419.666666666666</v>
      </c>
      <c r="I67" s="34"/>
      <c r="J67" s="62"/>
      <c r="K67" s="60"/>
      <c r="L67" s="48"/>
      <c r="M67" s="48"/>
      <c r="N67" s="48"/>
      <c r="O67" s="48"/>
    </row>
    <row r="68" spans="1:15" s="32" customFormat="1" ht="15.75" customHeight="1">
      <c r="A68" s="50"/>
      <c r="B68" s="51" t="s">
        <v>312</v>
      </c>
      <c r="C68" s="60"/>
      <c r="D68" s="161">
        <v>13559.485388127854</v>
      </c>
      <c r="E68" s="161">
        <v>9584.833333333334</v>
      </c>
      <c r="F68" s="161">
        <v>13709.548401826483</v>
      </c>
      <c r="G68" s="162">
        <v>9584.833333333334</v>
      </c>
      <c r="I68" s="34"/>
      <c r="J68" s="62"/>
      <c r="K68" s="60"/>
      <c r="L68" s="48"/>
      <c r="M68" s="48"/>
      <c r="N68" s="48"/>
      <c r="O68" s="48"/>
    </row>
    <row r="69" spans="1:15" s="32" customFormat="1" ht="15.75" customHeight="1">
      <c r="A69" s="34"/>
      <c r="B69" s="34"/>
      <c r="C69" s="33"/>
      <c r="G69" s="33"/>
      <c r="I69" s="34"/>
      <c r="J69" s="62"/>
      <c r="K69" s="60"/>
      <c r="L69" s="48"/>
      <c r="M69" s="48"/>
      <c r="N69" s="48"/>
      <c r="O69" s="48"/>
    </row>
    <row r="70" spans="1:15" s="39" customFormat="1" ht="15.75" customHeight="1">
      <c r="A70" s="35"/>
      <c r="B70" s="35"/>
      <c r="C70" s="37"/>
      <c r="D70" s="35"/>
      <c r="E70" s="35"/>
      <c r="F70" s="35"/>
      <c r="G70" s="38"/>
      <c r="H70" s="63"/>
      <c r="I70" s="35"/>
      <c r="J70" s="35"/>
      <c r="K70" s="38"/>
      <c r="L70" s="35"/>
      <c r="M70" s="35"/>
      <c r="N70" s="35"/>
      <c r="O70" s="35" t="s">
        <v>271</v>
      </c>
    </row>
    <row r="71" spans="2:8" ht="3" customHeight="1">
      <c r="B71" s="29"/>
      <c r="G71" s="29"/>
      <c r="H71" s="29"/>
    </row>
    <row r="72" s="41" customFormat="1" ht="12.75" customHeight="1"/>
  </sheetData>
  <sheetProtection/>
  <printOptions/>
  <pageMargins left="0.5905511811023623" right="0.5905511811023623" top="0.5905511811023623" bottom="0.5511811023622047" header="0" footer="0"/>
  <pageSetup horizontalDpi="600" verticalDpi="6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2017-03-27T09:21:41Z</cp:lastPrinted>
  <dcterms:created xsi:type="dcterms:W3CDTF">2002-03-27T15:00:00Z</dcterms:created>
  <dcterms:modified xsi:type="dcterms:W3CDTF">2017-03-27T09:26:12Z</dcterms:modified>
  <cp:category/>
  <cp:version/>
  <cp:contentType/>
  <cp:contentStatus/>
</cp:coreProperties>
</file>