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225" windowHeight="4485" activeTab="0"/>
  </bookViews>
  <sheets>
    <sheet name="n-11-2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<sst xmlns="http://schemas.openxmlformats.org/spreadsheetml/2006/main" count="87" uniqueCount="73">
  <si>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 xml:space="preserve">          第 ２ 表</t>
  </si>
  <si>
    <t>(各年４月１日現在)</t>
  </si>
  <si>
    <t>市   町   村</t>
  </si>
  <si>
    <t>総       数</t>
  </si>
  <si>
    <t>主 要 地 方 道</t>
  </si>
  <si>
    <t>一  般  府  道</t>
  </si>
  <si>
    <t>市  町  村  道</t>
  </si>
  <si>
    <t>㎞</t>
  </si>
  <si>
    <t>千㎡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</si>
  <si>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</si>
  <si>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</si>
  <si>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</si>
  <si>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</si>
  <si>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</si>
  <si>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</si>
  <si>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</si>
  <si>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</si>
  <si>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</si>
  <si>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</si>
  <si>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</si>
  <si>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</si>
  <si>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</si>
  <si>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</si>
  <si>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</si>
  <si>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</si>
  <si>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</si>
  <si>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</si>
  <si>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</si>
  <si>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</si>
  <si>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</si>
  <si>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</si>
  <si>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</si>
  <si>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</si>
  <si>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</si>
  <si>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</si>
  <si>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</si>
  <si>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</si>
  <si>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</si>
  <si>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</si>
  <si>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</si>
  <si>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</si>
  <si>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</si>
  <si>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</si>
  <si>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</si>
  <si>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</si>
  <si>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</si>
  <si>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</si>
  <si>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</si>
  <si>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</si>
  <si>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</si>
  <si>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</si>
  <si>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</si>
  <si>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</si>
  <si>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</si>
  <si>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</si>
  <si>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</si>
  <si>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</si>
  <si>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</si>
  <si>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</si>
  <si>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</si>
  <si>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国     道</t>
  </si>
  <si>
    <t>延   長</t>
  </si>
  <si>
    <t>面   積</t>
  </si>
  <si>
    <t xml:space="preserve">   市町村別道路の延長及び面積</t>
  </si>
  <si>
    <t xml:space="preserve">        １）有料道路を含まない。</t>
  </si>
  <si>
    <t xml:space="preserve"> </t>
  </si>
  <si>
    <r>
      <t xml:space="preserve"> </t>
    </r>
    <r>
      <rPr>
        <sz val="11"/>
        <rFont val="ＭＳ 明朝"/>
        <family val="1"/>
      </rPr>
      <t xml:space="preserve"> </t>
    </r>
  </si>
  <si>
    <t>平成１３年</t>
  </si>
  <si>
    <t xml:space="preserve">    １４</t>
  </si>
  <si>
    <t xml:space="preserve">    １５</t>
  </si>
  <si>
    <t xml:space="preserve">    １６</t>
  </si>
  <si>
    <t>平成１７年</t>
  </si>
  <si>
    <t xml:space="preserve">  資  料    大阪府都市整備部交通道路室、国土交通省近畿地方整備局大阪国道工事事務所、大阪市建設局管理部管理課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</si>
</sst>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0.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\ ###\ ##\-"/>
    <numFmt numFmtId="185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quotePrefix="1">
      <alignment horizontal="distributed"/>
    </xf>
    <xf numFmtId="0" fontId="0" fillId="0" borderId="0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 horizontal="right" vertical="top"/>
    </xf>
    <xf numFmtId="177" fontId="4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>
      <alignment vertical="top"/>
    </xf>
    <xf numFmtId="177" fontId="0" fillId="0" borderId="1" xfId="0" applyNumberFormat="1" applyFont="1" applyBorder="1" applyAlignment="1">
      <alignment vertical="top"/>
    </xf>
    <xf numFmtId="177" fontId="0" fillId="0" borderId="0" xfId="0" applyNumberFormat="1" applyBorder="1" applyAlignment="1">
      <alignment horizontal="right" vertical="top"/>
    </xf>
    <xf numFmtId="177" fontId="0" fillId="0" borderId="2" xfId="0" applyNumberFormat="1" applyFont="1" applyBorder="1" applyAlignment="1">
      <alignment vertical="top"/>
    </xf>
    <xf numFmtId="177" fontId="4" fillId="0" borderId="0" xfId="0" applyNumberFormat="1" applyFont="1" applyBorder="1" applyAlignment="1" quotePrefix="1">
      <alignment horizontal="distributed" vertical="top"/>
    </xf>
    <xf numFmtId="177" fontId="4" fillId="0" borderId="0" xfId="0" applyNumberFormat="1" applyFont="1" applyBorder="1" applyAlignment="1">
      <alignment horizontal="distributed" vertical="top"/>
    </xf>
    <xf numFmtId="177" fontId="0" fillId="0" borderId="0" xfId="0" applyNumberFormat="1" applyFont="1" applyBorder="1" applyAlignment="1">
      <alignment horizontal="distributed" vertical="top"/>
    </xf>
    <xf numFmtId="177" fontId="0" fillId="2" borderId="0" xfId="0" applyNumberFormat="1" applyFont="1" applyFill="1" applyBorder="1" applyAlignment="1">
      <alignment vertical="top"/>
    </xf>
    <xf numFmtId="177" fontId="0" fillId="2" borderId="0" xfId="0" applyNumberFormat="1" applyFill="1" applyBorder="1" applyAlignment="1">
      <alignment horizontal="right" vertical="top"/>
    </xf>
    <xf numFmtId="177" fontId="0" fillId="2" borderId="2" xfId="0" applyNumberFormat="1" applyFill="1" applyBorder="1" applyAlignment="1">
      <alignment horizontal="right" vertical="top"/>
    </xf>
    <xf numFmtId="176" fontId="0" fillId="2" borderId="0" xfId="0" applyNumberFormat="1" applyFill="1" applyBorder="1" applyAlignment="1">
      <alignment horizontal="right" vertical="top"/>
    </xf>
    <xf numFmtId="177" fontId="0" fillId="0" borderId="0" xfId="0" applyNumberFormat="1" applyBorder="1" applyAlignment="1">
      <alignment vertical="top"/>
    </xf>
    <xf numFmtId="1" fontId="0" fillId="2" borderId="0" xfId="0" applyNumberFormat="1" applyFill="1" applyBorder="1" applyAlignment="1">
      <alignment horizontal="right" vertical="top"/>
    </xf>
    <xf numFmtId="0" fontId="0" fillId="0" borderId="0" xfId="0" applyNumberFormat="1" applyBorder="1" applyAlignment="1">
      <alignment vertical="top"/>
    </xf>
    <xf numFmtId="184" fontId="0" fillId="2" borderId="0" xfId="0" applyNumberFormat="1" applyFill="1" applyBorder="1" applyAlignment="1">
      <alignment horizontal="right" vertical="top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NumberFormat="1" applyBorder="1" applyAlignment="1">
      <alignment horizontal="centerContinuous" vertical="center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Border="1" applyAlignment="1" quotePrefix="1">
      <alignment horizontal="left" vertical="top"/>
    </xf>
    <xf numFmtId="0" fontId="0" fillId="0" borderId="0" xfId="0" applyNumberFormat="1" applyBorder="1" applyAlignment="1" quotePrefix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left"/>
    </xf>
    <xf numFmtId="0" fontId="0" fillId="0" borderId="1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 vertical="top"/>
    </xf>
    <xf numFmtId="177" fontId="4" fillId="0" borderId="1" xfId="0" applyNumberFormat="1" applyFont="1" applyBorder="1" applyAlignment="1">
      <alignment vertical="top"/>
    </xf>
    <xf numFmtId="177" fontId="0" fillId="0" borderId="2" xfId="0" applyNumberFormat="1" applyFont="1" applyBorder="1" applyAlignment="1">
      <alignment horizontal="distributed" vertical="top"/>
    </xf>
    <xf numFmtId="177" fontId="0" fillId="0" borderId="5" xfId="0" applyNumberFormat="1" applyFont="1" applyBorder="1" applyAlignment="1">
      <alignment vertical="top"/>
    </xf>
    <xf numFmtId="176" fontId="0" fillId="2" borderId="2" xfId="0" applyNumberFormat="1" applyFill="1" applyBorder="1" applyAlignment="1">
      <alignment horizontal="right" vertical="top"/>
    </xf>
    <xf numFmtId="177" fontId="0" fillId="0" borderId="2" xfId="0" applyNumberFormat="1" applyBorder="1" applyAlignment="1">
      <alignment horizontal="right" vertical="top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Y77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4.59765625" style="25" customWidth="1"/>
    <col min="2" max="2" width="0.8984375" style="25" customWidth="1"/>
    <col min="3" max="12" width="11.59765625" style="25" customWidth="1"/>
    <col min="13" max="51" width="10.69921875" style="26" customWidth="1"/>
    <col min="52" max="16384" width="10.69921875" style="25" customWidth="1"/>
  </cols>
  <sheetData>
    <row r="1" spans="1:51" s="32" customFormat="1" ht="21.75" customHeight="1">
      <c r="A1" s="27" t="s">
        <v>0</v>
      </c>
      <c r="B1" s="27"/>
      <c r="C1" s="28"/>
      <c r="D1" s="29" t="s">
        <v>63</v>
      </c>
      <c r="E1" s="30"/>
      <c r="F1" s="31"/>
      <c r="G1" s="31"/>
      <c r="H1" s="31"/>
      <c r="I1" s="31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</row>
    <row r="2" s="26" customFormat="1" ht="24" customHeight="1"/>
    <row r="3" spans="1:51" s="20" customFormat="1" ht="15" customHeight="1">
      <c r="A3" s="33" t="s">
        <v>64</v>
      </c>
      <c r="B3" s="34"/>
      <c r="L3" s="5" t="s">
        <v>1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spans="1:12" ht="25.5" customHeight="1">
      <c r="A4" s="56" t="s">
        <v>2</v>
      </c>
      <c r="B4" s="57"/>
      <c r="C4" s="53" t="s">
        <v>3</v>
      </c>
      <c r="D4" s="24"/>
      <c r="E4" s="24" t="s">
        <v>60</v>
      </c>
      <c r="F4" s="24"/>
      <c r="G4" s="24" t="s">
        <v>4</v>
      </c>
      <c r="H4" s="24"/>
      <c r="I4" s="24" t="s">
        <v>5</v>
      </c>
      <c r="J4" s="24"/>
      <c r="K4" s="24" t="s">
        <v>6</v>
      </c>
      <c r="L4" s="54"/>
    </row>
    <row r="5" spans="1:12" ht="21" customHeight="1">
      <c r="A5" s="56"/>
      <c r="B5" s="57"/>
      <c r="C5" s="22" t="s">
        <v>61</v>
      </c>
      <c r="D5" s="23" t="s">
        <v>62</v>
      </c>
      <c r="E5" s="23" t="s">
        <v>61</v>
      </c>
      <c r="F5" s="23" t="s">
        <v>62</v>
      </c>
      <c r="G5" s="23" t="s">
        <v>61</v>
      </c>
      <c r="H5" s="23" t="s">
        <v>62</v>
      </c>
      <c r="I5" s="23" t="s">
        <v>61</v>
      </c>
      <c r="J5" s="23" t="s">
        <v>62</v>
      </c>
      <c r="K5" s="23" t="s">
        <v>61</v>
      </c>
      <c r="L5" s="55" t="s">
        <v>62</v>
      </c>
    </row>
    <row r="6" spans="1:12" ht="16.5" customHeight="1">
      <c r="A6" s="1"/>
      <c r="B6" s="1"/>
      <c r="C6" s="45" t="s">
        <v>7</v>
      </c>
      <c r="D6" s="36" t="s">
        <v>8</v>
      </c>
      <c r="F6" s="1"/>
      <c r="G6" s="1"/>
      <c r="H6" s="1"/>
      <c r="I6" s="1"/>
      <c r="J6" s="1"/>
      <c r="K6" s="1"/>
      <c r="L6" s="1"/>
    </row>
    <row r="7" spans="1:12" ht="15" customHeight="1">
      <c r="A7" s="2" t="s">
        <v>67</v>
      </c>
      <c r="B7" s="2"/>
      <c r="C7" s="8">
        <v>19746</v>
      </c>
      <c r="D7" s="7">
        <v>161327</v>
      </c>
      <c r="E7" s="7">
        <v>599</v>
      </c>
      <c r="F7" s="7">
        <v>12268</v>
      </c>
      <c r="G7" s="7">
        <v>906</v>
      </c>
      <c r="H7" s="7">
        <v>16253</v>
      </c>
      <c r="I7" s="7">
        <v>649</v>
      </c>
      <c r="J7" s="7">
        <v>7104</v>
      </c>
      <c r="K7" s="7">
        <v>17594</v>
      </c>
      <c r="L7" s="7">
        <v>125704</v>
      </c>
    </row>
    <row r="8" spans="1:12" ht="15" customHeight="1">
      <c r="A8" s="3" t="s">
        <v>68</v>
      </c>
      <c r="B8" s="3"/>
      <c r="C8" s="8">
        <v>18153</v>
      </c>
      <c r="D8" s="7">
        <v>137774</v>
      </c>
      <c r="E8" s="7">
        <v>596</v>
      </c>
      <c r="F8" s="7">
        <v>12281</v>
      </c>
      <c r="G8" s="7">
        <v>913</v>
      </c>
      <c r="H8" s="7">
        <v>16466</v>
      </c>
      <c r="I8" s="7">
        <v>653</v>
      </c>
      <c r="J8" s="7">
        <v>7154</v>
      </c>
      <c r="K8" s="7">
        <v>15991</v>
      </c>
      <c r="L8" s="7">
        <v>101873</v>
      </c>
    </row>
    <row r="9" spans="1:12" ht="15" customHeight="1">
      <c r="A9" s="3" t="s">
        <v>69</v>
      </c>
      <c r="B9" s="3"/>
      <c r="C9" s="8">
        <v>18256</v>
      </c>
      <c r="D9" s="7">
        <v>138731</v>
      </c>
      <c r="E9" s="7">
        <v>599</v>
      </c>
      <c r="F9" s="7">
        <v>12315</v>
      </c>
      <c r="G9" s="7">
        <v>913</v>
      </c>
      <c r="H9" s="7">
        <v>16512</v>
      </c>
      <c r="I9" s="7">
        <v>653</v>
      </c>
      <c r="J9" s="7">
        <v>7176</v>
      </c>
      <c r="K9" s="7">
        <v>16090</v>
      </c>
      <c r="L9" s="7">
        <v>102729</v>
      </c>
    </row>
    <row r="10" spans="1:51" s="1" customFormat="1" ht="15" customHeight="1">
      <c r="A10" s="3" t="s">
        <v>70</v>
      </c>
      <c r="B10" s="3"/>
      <c r="C10" s="8">
        <v>18384</v>
      </c>
      <c r="D10" s="7">
        <v>139935</v>
      </c>
      <c r="E10" s="7">
        <v>599</v>
      </c>
      <c r="F10" s="7">
        <v>12335</v>
      </c>
      <c r="G10" s="7">
        <v>1008</v>
      </c>
      <c r="H10" s="7">
        <v>19303</v>
      </c>
      <c r="I10" s="7">
        <v>657</v>
      </c>
      <c r="J10" s="7">
        <v>7243</v>
      </c>
      <c r="K10" s="7">
        <v>16120</v>
      </c>
      <c r="L10" s="7">
        <v>101055</v>
      </c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</row>
    <row r="11" spans="1:13" ht="12.75" customHeight="1">
      <c r="A11" s="1"/>
      <c r="B11" s="1"/>
      <c r="C11" s="46"/>
      <c r="D11" s="4"/>
      <c r="E11" s="4"/>
      <c r="F11" s="4"/>
      <c r="G11" s="4"/>
      <c r="H11" s="4"/>
      <c r="I11" s="4"/>
      <c r="J11" s="4"/>
      <c r="K11" s="4"/>
      <c r="L11" s="4"/>
      <c r="M11" s="39"/>
    </row>
    <row r="12" spans="1:51" s="41" customFormat="1" ht="15" customHeight="1">
      <c r="A12" s="11" t="s">
        <v>71</v>
      </c>
      <c r="B12" s="11"/>
      <c r="C12" s="47">
        <f>SUM(C14:C21)</f>
        <v>18531.428</v>
      </c>
      <c r="D12" s="40">
        <f aca="true" t="shared" si="0" ref="D12:L12">SUM(D14:D21)</f>
        <v>141405.35410000003</v>
      </c>
      <c r="E12" s="40">
        <f t="shared" si="0"/>
        <v>605.7470000000001</v>
      </c>
      <c r="F12" s="40">
        <f t="shared" si="0"/>
        <v>12484.056000000002</v>
      </c>
      <c r="G12" s="40">
        <f t="shared" si="0"/>
        <v>1015.0239999999999</v>
      </c>
      <c r="H12" s="40">
        <f t="shared" si="0"/>
        <v>19407.7701</v>
      </c>
      <c r="I12" s="40">
        <f t="shared" si="0"/>
        <v>662.346</v>
      </c>
      <c r="J12" s="40">
        <f t="shared" si="0"/>
        <v>7326.371000000001</v>
      </c>
      <c r="K12" s="40">
        <f t="shared" si="0"/>
        <v>16248.310999999998</v>
      </c>
      <c r="L12" s="40">
        <f t="shared" si="0"/>
        <v>102187.157</v>
      </c>
      <c r="M12" s="39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</row>
    <row r="13" spans="1:51" s="41" customFormat="1" ht="12.75" customHeight="1">
      <c r="A13" s="6"/>
      <c r="B13" s="6"/>
      <c r="C13" s="48"/>
      <c r="D13" s="6"/>
      <c r="E13" s="6"/>
      <c r="F13" s="6"/>
      <c r="G13" s="6"/>
      <c r="H13" s="6"/>
      <c r="I13" s="6"/>
      <c r="J13" s="6"/>
      <c r="K13" s="6"/>
      <c r="L13" s="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</row>
    <row r="14" spans="1:51" s="41" customFormat="1" ht="15" customHeight="1">
      <c r="A14" s="12" t="s">
        <v>9</v>
      </c>
      <c r="B14" s="12"/>
      <c r="C14" s="47">
        <f>C23</f>
        <v>3875.08</v>
      </c>
      <c r="D14" s="40">
        <f aca="true" t="shared" si="1" ref="D14:L14">D23</f>
        <v>38193.01</v>
      </c>
      <c r="E14" s="40">
        <f t="shared" si="1"/>
        <v>109.8</v>
      </c>
      <c r="F14" s="40">
        <f t="shared" si="1"/>
        <v>3379.45</v>
      </c>
      <c r="G14" s="40">
        <f t="shared" si="1"/>
        <v>210.38</v>
      </c>
      <c r="H14" s="40">
        <f t="shared" si="1"/>
        <v>5551.27</v>
      </c>
      <c r="I14" s="40">
        <f t="shared" si="1"/>
        <v>67.8</v>
      </c>
      <c r="J14" s="40">
        <f t="shared" si="1"/>
        <v>1214.39</v>
      </c>
      <c r="K14" s="40">
        <f t="shared" si="1"/>
        <v>3487.1</v>
      </c>
      <c r="L14" s="40">
        <f t="shared" si="1"/>
        <v>28047.9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</row>
    <row r="15" spans="1:51" s="41" customFormat="1" ht="15" customHeight="1">
      <c r="A15" s="12" t="s">
        <v>10</v>
      </c>
      <c r="B15" s="12"/>
      <c r="C15" s="47">
        <f>C29+C31+C36+C51+C63</f>
        <v>2438.172</v>
      </c>
      <c r="D15" s="40">
        <f aca="true" t="shared" si="2" ref="D15:L15">D29+D31+D36+D51+D63</f>
        <v>16666.582</v>
      </c>
      <c r="E15" s="40">
        <f t="shared" si="2"/>
        <v>30.686999999999998</v>
      </c>
      <c r="F15" s="40">
        <f t="shared" si="2"/>
        <v>718.8009999999999</v>
      </c>
      <c r="G15" s="40">
        <f t="shared" si="2"/>
        <v>141.38</v>
      </c>
      <c r="H15" s="40">
        <f t="shared" si="2"/>
        <v>2259.46</v>
      </c>
      <c r="I15" s="40">
        <f t="shared" si="2"/>
        <v>99.99699999999999</v>
      </c>
      <c r="J15" s="40">
        <f t="shared" si="2"/>
        <v>1114.753</v>
      </c>
      <c r="K15" s="40">
        <f t="shared" si="2"/>
        <v>2166.1079999999997</v>
      </c>
      <c r="L15" s="40">
        <f t="shared" si="2"/>
        <v>12573.568000000001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</row>
    <row r="16" spans="1:51" s="41" customFormat="1" ht="15" customHeight="1">
      <c r="A16" s="12" t="s">
        <v>11</v>
      </c>
      <c r="B16" s="12"/>
      <c r="C16" s="47">
        <f>C26+C27+C47+C64+C65</f>
        <v>1722.1550000000002</v>
      </c>
      <c r="D16" s="40">
        <f aca="true" t="shared" si="3" ref="D16:L16">D26+D27+D47+D64+D65</f>
        <v>11396.589999999998</v>
      </c>
      <c r="E16" s="40">
        <f t="shared" si="3"/>
        <v>81.253</v>
      </c>
      <c r="F16" s="40">
        <f t="shared" si="3"/>
        <v>1294.5410000000002</v>
      </c>
      <c r="G16" s="40">
        <f t="shared" si="3"/>
        <v>91.95400000000001</v>
      </c>
      <c r="H16" s="40">
        <f t="shared" si="3"/>
        <v>1193.5539999999999</v>
      </c>
      <c r="I16" s="40">
        <f t="shared" si="3"/>
        <v>57.956</v>
      </c>
      <c r="J16" s="40">
        <f t="shared" si="3"/>
        <v>622.9399999999999</v>
      </c>
      <c r="K16" s="40">
        <f t="shared" si="3"/>
        <v>1490.992</v>
      </c>
      <c r="L16" s="40">
        <f t="shared" si="3"/>
        <v>8285.554999999998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</row>
    <row r="17" spans="1:51" s="41" customFormat="1" ht="15" customHeight="1">
      <c r="A17" s="12" t="s">
        <v>12</v>
      </c>
      <c r="B17" s="12"/>
      <c r="C17" s="47">
        <f>C33+C35+C41+C44+C50+C57+C59</f>
        <v>2074.307</v>
      </c>
      <c r="D17" s="40">
        <f aca="true" t="shared" si="4" ref="D17:L17">D33+D35+D41+D44+D50+D57+D59</f>
        <v>14376.8187</v>
      </c>
      <c r="E17" s="40">
        <f t="shared" si="4"/>
        <v>78.62700000000001</v>
      </c>
      <c r="F17" s="40">
        <f t="shared" si="4"/>
        <v>1511.068</v>
      </c>
      <c r="G17" s="40">
        <f t="shared" si="4"/>
        <v>103.143</v>
      </c>
      <c r="H17" s="40">
        <f t="shared" si="4"/>
        <v>1631.6677000000002</v>
      </c>
      <c r="I17" s="40">
        <f t="shared" si="4"/>
        <v>82.00600000000001</v>
      </c>
      <c r="J17" s="40">
        <f t="shared" si="4"/>
        <v>690.4430000000002</v>
      </c>
      <c r="K17" s="40">
        <f t="shared" si="4"/>
        <v>1810.531</v>
      </c>
      <c r="L17" s="40">
        <f t="shared" si="4"/>
        <v>10543.64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1" s="41" customFormat="1" ht="15" customHeight="1">
      <c r="A18" s="12" t="s">
        <v>13</v>
      </c>
      <c r="B18" s="12"/>
      <c r="C18" s="47">
        <f>C37+C48+C55</f>
        <v>1732.2999999999997</v>
      </c>
      <c r="D18" s="40">
        <f aca="true" t="shared" si="5" ref="D18:L18">D37+D48+D55</f>
        <v>11563.716</v>
      </c>
      <c r="E18" s="40">
        <f t="shared" si="5"/>
        <v>54.123</v>
      </c>
      <c r="F18" s="40">
        <f t="shared" si="5"/>
        <v>904.153</v>
      </c>
      <c r="G18" s="40">
        <f t="shared" si="5"/>
        <v>63.333000000000006</v>
      </c>
      <c r="H18" s="40">
        <f t="shared" si="5"/>
        <v>1281.099</v>
      </c>
      <c r="I18" s="40">
        <f t="shared" si="5"/>
        <v>41.961</v>
      </c>
      <c r="J18" s="40">
        <f t="shared" si="5"/>
        <v>495.299</v>
      </c>
      <c r="K18" s="40">
        <f t="shared" si="5"/>
        <v>1572.8829999999998</v>
      </c>
      <c r="L18" s="40">
        <f t="shared" si="5"/>
        <v>8883.164999999999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</row>
    <row r="19" spans="1:51" s="41" customFormat="1" ht="15" customHeight="1">
      <c r="A19" s="12" t="s">
        <v>14</v>
      </c>
      <c r="B19" s="12"/>
      <c r="C19" s="47">
        <f>C39+C42+C43+C49+C54+C60+C71+C72+C73</f>
        <v>2030.8260000000002</v>
      </c>
      <c r="D19" s="40">
        <f aca="true" t="shared" si="6" ref="D19:L19">D39+D42+D43+D49+D54+D60+D71+D72+D73</f>
        <v>13005.920399999997</v>
      </c>
      <c r="E19" s="40">
        <f t="shared" si="6"/>
        <v>111.312</v>
      </c>
      <c r="F19" s="40">
        <f t="shared" si="6"/>
        <v>1631.5180000000003</v>
      </c>
      <c r="G19" s="40">
        <f t="shared" si="6"/>
        <v>75.63199999999999</v>
      </c>
      <c r="H19" s="40">
        <f t="shared" si="6"/>
        <v>926.7324000000001</v>
      </c>
      <c r="I19" s="40">
        <f t="shared" si="6"/>
        <v>135.27800000000002</v>
      </c>
      <c r="J19" s="40">
        <f t="shared" si="6"/>
        <v>1105.006</v>
      </c>
      <c r="K19" s="40">
        <f t="shared" si="6"/>
        <v>1708.604</v>
      </c>
      <c r="L19" s="40">
        <f t="shared" si="6"/>
        <v>9342.663999999999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</row>
    <row r="20" spans="1:51" s="41" customFormat="1" ht="15" customHeight="1">
      <c r="A20" s="12" t="s">
        <v>15</v>
      </c>
      <c r="B20" s="12"/>
      <c r="C20" s="47">
        <f>C24+C30+C45+C53+C66</f>
        <v>2673.5960000000005</v>
      </c>
      <c r="D20" s="40">
        <f aca="true" t="shared" si="7" ref="D20:L20">D24+D30+D45+D53+D66</f>
        <v>22308.169</v>
      </c>
      <c r="E20" s="40">
        <f t="shared" si="7"/>
        <v>67.114</v>
      </c>
      <c r="F20" s="40">
        <f t="shared" si="7"/>
        <v>1247.021</v>
      </c>
      <c r="G20" s="40">
        <f t="shared" si="7"/>
        <v>173.86399999999998</v>
      </c>
      <c r="H20" s="40">
        <f t="shared" si="7"/>
        <v>4316.301</v>
      </c>
      <c r="I20" s="40">
        <f t="shared" si="7"/>
        <v>96.901</v>
      </c>
      <c r="J20" s="40">
        <f t="shared" si="7"/>
        <v>1268.268</v>
      </c>
      <c r="K20" s="40">
        <f t="shared" si="7"/>
        <v>2335.7169999999996</v>
      </c>
      <c r="L20" s="40">
        <f t="shared" si="7"/>
        <v>15476.579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</row>
    <row r="21" spans="1:51" s="41" customFormat="1" ht="15" customHeight="1">
      <c r="A21" s="12" t="s">
        <v>16</v>
      </c>
      <c r="B21" s="12"/>
      <c r="C21" s="47">
        <f>C25+C32+C38+C56+C61+C67+C69+C70</f>
        <v>1984.9920000000002</v>
      </c>
      <c r="D21" s="40">
        <f aca="true" t="shared" si="8" ref="D21:L21">D25+D32+D38+D56+D61+D67+D69+D70</f>
        <v>13894.547999999999</v>
      </c>
      <c r="E21" s="40">
        <f t="shared" si="8"/>
        <v>72.831</v>
      </c>
      <c r="F21" s="40">
        <f t="shared" si="8"/>
        <v>1797.5040000000001</v>
      </c>
      <c r="G21" s="40">
        <f t="shared" si="8"/>
        <v>155.338</v>
      </c>
      <c r="H21" s="40">
        <f t="shared" si="8"/>
        <v>2247.686</v>
      </c>
      <c r="I21" s="40">
        <f t="shared" si="8"/>
        <v>80.447</v>
      </c>
      <c r="J21" s="40">
        <f t="shared" si="8"/>
        <v>815.272</v>
      </c>
      <c r="K21" s="40">
        <f t="shared" si="8"/>
        <v>1676.376</v>
      </c>
      <c r="L21" s="40">
        <f t="shared" si="8"/>
        <v>9034.086000000003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s="20" customFormat="1" ht="12.75" customHeight="1">
      <c r="A22" s="13"/>
      <c r="B22" s="13"/>
      <c r="C22" s="8"/>
      <c r="D22" s="7"/>
      <c r="F22" s="14"/>
      <c r="G22" s="7"/>
      <c r="H22" s="7"/>
      <c r="I22" s="7"/>
      <c r="J22" s="7"/>
      <c r="K22" s="7"/>
      <c r="L22" s="7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s="20" customFormat="1" ht="15" customHeight="1">
      <c r="A23" s="13" t="s">
        <v>17</v>
      </c>
      <c r="B23" s="13"/>
      <c r="C23" s="8">
        <f>E23+G23+I23+K23</f>
        <v>3875.08</v>
      </c>
      <c r="D23" s="7">
        <f>F23+H23+J23+L23</f>
        <v>38193.01</v>
      </c>
      <c r="E23" s="15">
        <v>109.8</v>
      </c>
      <c r="F23" s="17">
        <v>3379.45</v>
      </c>
      <c r="G23" s="9">
        <v>210.38</v>
      </c>
      <c r="H23" s="18">
        <v>5551.27</v>
      </c>
      <c r="I23" s="9">
        <v>67.8</v>
      </c>
      <c r="J23" s="9">
        <v>1214.39</v>
      </c>
      <c r="K23" s="9">
        <v>3487.1</v>
      </c>
      <c r="L23" s="9">
        <v>28047.9</v>
      </c>
      <c r="M23" s="18"/>
      <c r="N23" s="18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s="20" customFormat="1" ht="15" customHeight="1">
      <c r="A24" s="13" t="s">
        <v>18</v>
      </c>
      <c r="B24" s="13"/>
      <c r="C24" s="8">
        <f>E24+G24+I24+K24</f>
        <v>1923.137</v>
      </c>
      <c r="D24" s="7">
        <f>F24+H24+J24+L24</f>
        <v>16161.483</v>
      </c>
      <c r="E24" s="15">
        <v>23.559</v>
      </c>
      <c r="F24" s="17">
        <v>652.744</v>
      </c>
      <c r="G24" s="9">
        <v>136.724</v>
      </c>
      <c r="H24" s="9">
        <v>3440.532</v>
      </c>
      <c r="I24" s="9">
        <v>55.948</v>
      </c>
      <c r="J24" s="9">
        <v>789.458</v>
      </c>
      <c r="K24" s="9">
        <v>1706.906</v>
      </c>
      <c r="L24" s="9">
        <v>11278.749</v>
      </c>
      <c r="M24" s="18"/>
      <c r="N24" s="18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s="20" customFormat="1" ht="15" customHeight="1">
      <c r="A25" s="13" t="s">
        <v>19</v>
      </c>
      <c r="B25" s="13"/>
      <c r="C25" s="8">
        <f aca="true" t="shared" si="9" ref="C25:C73">E25+G25+I25+K25</f>
        <v>593.068</v>
      </c>
      <c r="D25" s="7">
        <f aca="true" t="shared" si="10" ref="D25:D73">F25+H25+J25+L25</f>
        <v>3839.666</v>
      </c>
      <c r="E25" s="15">
        <v>15.224</v>
      </c>
      <c r="F25" s="17">
        <v>347.848</v>
      </c>
      <c r="G25" s="9">
        <v>43.071</v>
      </c>
      <c r="H25" s="9">
        <v>544.134</v>
      </c>
      <c r="I25" s="9">
        <v>22.465</v>
      </c>
      <c r="J25" s="9">
        <v>253.842</v>
      </c>
      <c r="K25" s="9">
        <v>512.308</v>
      </c>
      <c r="L25" s="9">
        <v>2693.842</v>
      </c>
      <c r="M25" s="18"/>
      <c r="N25" s="18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</row>
    <row r="26" spans="1:51" s="20" customFormat="1" ht="15" customHeight="1">
      <c r="A26" s="13" t="s">
        <v>20</v>
      </c>
      <c r="B26" s="13"/>
      <c r="C26" s="8">
        <f t="shared" si="9"/>
        <v>645.6210000000001</v>
      </c>
      <c r="D26" s="7">
        <f t="shared" si="10"/>
        <v>4676.996</v>
      </c>
      <c r="E26" s="15">
        <v>13.14</v>
      </c>
      <c r="F26" s="17">
        <v>283.324</v>
      </c>
      <c r="G26" s="9">
        <v>29.189</v>
      </c>
      <c r="H26" s="9">
        <v>579.924</v>
      </c>
      <c r="I26" s="9">
        <v>12.529</v>
      </c>
      <c r="J26" s="9">
        <v>225.41</v>
      </c>
      <c r="K26" s="9">
        <v>590.763</v>
      </c>
      <c r="L26" s="9">
        <v>3588.338</v>
      </c>
      <c r="M26" s="18"/>
      <c r="N26" s="18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</row>
    <row r="27" spans="1:51" s="20" customFormat="1" ht="15" customHeight="1">
      <c r="A27" s="13" t="s">
        <v>21</v>
      </c>
      <c r="B27" s="13"/>
      <c r="C27" s="8">
        <f t="shared" si="9"/>
        <v>229.008</v>
      </c>
      <c r="D27" s="7">
        <f t="shared" si="10"/>
        <v>1586.057</v>
      </c>
      <c r="E27" s="15">
        <v>17.753</v>
      </c>
      <c r="F27" s="17">
        <v>338.741</v>
      </c>
      <c r="G27" s="9">
        <v>6.81</v>
      </c>
      <c r="H27" s="9">
        <v>119.341</v>
      </c>
      <c r="I27" s="9">
        <v>2.836</v>
      </c>
      <c r="J27" s="9">
        <v>36.18</v>
      </c>
      <c r="K27" s="9">
        <v>201.609</v>
      </c>
      <c r="L27" s="9">
        <v>1091.795</v>
      </c>
      <c r="M27" s="18"/>
      <c r="N27" s="18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</row>
    <row r="28" spans="1:51" s="20" customFormat="1" ht="12.75" customHeight="1">
      <c r="A28" s="13"/>
      <c r="B28" s="13"/>
      <c r="C28" s="8">
        <f t="shared" si="9"/>
        <v>0</v>
      </c>
      <c r="D28" s="7">
        <f t="shared" si="10"/>
        <v>0</v>
      </c>
      <c r="E28" s="15"/>
      <c r="F28" s="17"/>
      <c r="G28" s="9"/>
      <c r="H28" s="9"/>
      <c r="I28" s="9"/>
      <c r="J28" s="9"/>
      <c r="K28" s="9"/>
      <c r="L28" s="9"/>
      <c r="M28" s="18"/>
      <c r="N28" s="18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</row>
    <row r="29" spans="1:51" s="20" customFormat="1" ht="15" customHeight="1">
      <c r="A29" s="13" t="s">
        <v>22</v>
      </c>
      <c r="B29" s="13"/>
      <c r="C29" s="8">
        <f t="shared" si="9"/>
        <v>534.992</v>
      </c>
      <c r="D29" s="7">
        <f t="shared" si="10"/>
        <v>4333.362</v>
      </c>
      <c r="E29" s="15">
        <v>8.998</v>
      </c>
      <c r="F29" s="17">
        <v>281.17</v>
      </c>
      <c r="G29" s="9">
        <v>18.683</v>
      </c>
      <c r="H29" s="9">
        <v>407.519</v>
      </c>
      <c r="I29" s="9">
        <v>24.479</v>
      </c>
      <c r="J29" s="9">
        <v>379.207</v>
      </c>
      <c r="K29" s="9">
        <v>482.832</v>
      </c>
      <c r="L29" s="9">
        <v>3265.466</v>
      </c>
      <c r="M29" s="18"/>
      <c r="N29" s="18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</row>
    <row r="30" spans="1:51" s="20" customFormat="1" ht="15" customHeight="1">
      <c r="A30" s="13" t="s">
        <v>23</v>
      </c>
      <c r="B30" s="13"/>
      <c r="C30" s="8">
        <f t="shared" si="9"/>
        <v>166.48000000000002</v>
      </c>
      <c r="D30" s="7">
        <f t="shared" si="10"/>
        <v>1340.15</v>
      </c>
      <c r="E30" s="15">
        <v>2.14</v>
      </c>
      <c r="F30" s="17">
        <v>78.272</v>
      </c>
      <c r="G30" s="9">
        <v>9.39</v>
      </c>
      <c r="H30" s="9">
        <v>250.909</v>
      </c>
      <c r="I30" s="9">
        <v>3.924</v>
      </c>
      <c r="J30" s="9">
        <v>60.386</v>
      </c>
      <c r="K30" s="9">
        <v>151.026</v>
      </c>
      <c r="L30" s="9">
        <v>950.583</v>
      </c>
      <c r="M30" s="18"/>
      <c r="N30" s="18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1:51" s="20" customFormat="1" ht="15" customHeight="1">
      <c r="A31" s="13" t="s">
        <v>24</v>
      </c>
      <c r="B31" s="13"/>
      <c r="C31" s="8">
        <f t="shared" si="9"/>
        <v>931.1</v>
      </c>
      <c r="D31" s="7">
        <f t="shared" si="10"/>
        <v>5572.523999999999</v>
      </c>
      <c r="E31" s="15">
        <v>13.003</v>
      </c>
      <c r="F31" s="17">
        <v>250.63</v>
      </c>
      <c r="G31" s="9">
        <v>47.709</v>
      </c>
      <c r="H31" s="9">
        <v>639.499</v>
      </c>
      <c r="I31" s="9">
        <v>30.118</v>
      </c>
      <c r="J31" s="9">
        <v>264.745</v>
      </c>
      <c r="K31" s="9">
        <v>840.27</v>
      </c>
      <c r="L31" s="9">
        <v>4417.65</v>
      </c>
      <c r="M31" s="18"/>
      <c r="N31" s="18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</row>
    <row r="32" spans="1:51" s="20" customFormat="1" ht="15" customHeight="1">
      <c r="A32" s="13" t="s">
        <v>25</v>
      </c>
      <c r="B32" s="13"/>
      <c r="C32" s="8">
        <f t="shared" si="9"/>
        <v>286.988</v>
      </c>
      <c r="D32" s="7">
        <f t="shared" si="10"/>
        <v>2153.358</v>
      </c>
      <c r="E32" s="15">
        <v>9.201</v>
      </c>
      <c r="F32" s="17">
        <v>213.046</v>
      </c>
      <c r="G32" s="9">
        <v>28.249</v>
      </c>
      <c r="H32" s="9">
        <v>485.026</v>
      </c>
      <c r="I32" s="9">
        <v>9.713</v>
      </c>
      <c r="J32" s="9">
        <v>131.473</v>
      </c>
      <c r="K32" s="9">
        <v>239.825</v>
      </c>
      <c r="L32" s="9">
        <v>1323.813</v>
      </c>
      <c r="M32" s="18"/>
      <c r="N32" s="18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1" s="20" customFormat="1" ht="15" customHeight="1">
      <c r="A33" s="13" t="s">
        <v>26</v>
      </c>
      <c r="B33" s="13"/>
      <c r="C33" s="8">
        <f t="shared" si="9"/>
        <v>211.386</v>
      </c>
      <c r="D33" s="7">
        <f t="shared" si="10"/>
        <v>1639.7586999999999</v>
      </c>
      <c r="E33" s="15">
        <v>8.672</v>
      </c>
      <c r="F33" s="17">
        <v>233.934</v>
      </c>
      <c r="G33" s="9">
        <v>5.47</v>
      </c>
      <c r="H33" s="9">
        <v>112.0167</v>
      </c>
      <c r="I33" s="9">
        <v>10.958</v>
      </c>
      <c r="J33" s="9">
        <v>82.547</v>
      </c>
      <c r="K33" s="9">
        <v>186.286</v>
      </c>
      <c r="L33" s="9">
        <v>1211.261</v>
      </c>
      <c r="M33" s="18"/>
      <c r="N33" s="18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s="20" customFormat="1" ht="12.75" customHeight="1">
      <c r="A34" s="13"/>
      <c r="B34" s="13"/>
      <c r="C34" s="8">
        <f t="shared" si="9"/>
        <v>0</v>
      </c>
      <c r="D34" s="7">
        <f t="shared" si="10"/>
        <v>0</v>
      </c>
      <c r="E34" s="15"/>
      <c r="F34" s="17"/>
      <c r="G34" s="9"/>
      <c r="H34" s="9"/>
      <c r="I34" s="9"/>
      <c r="J34" s="9"/>
      <c r="K34" s="9"/>
      <c r="L34" s="9"/>
      <c r="M34" s="18"/>
      <c r="N34" s="18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s="20" customFormat="1" ht="15" customHeight="1">
      <c r="A35" s="13" t="s">
        <v>27</v>
      </c>
      <c r="B35" s="13"/>
      <c r="C35" s="8">
        <f t="shared" si="9"/>
        <v>738.085</v>
      </c>
      <c r="D35" s="7">
        <f t="shared" si="10"/>
        <v>5124.710999999999</v>
      </c>
      <c r="E35" s="15">
        <v>24.998</v>
      </c>
      <c r="F35" s="17">
        <v>539.633</v>
      </c>
      <c r="G35" s="9">
        <v>39.733</v>
      </c>
      <c r="H35" s="9">
        <v>520.127</v>
      </c>
      <c r="I35" s="9">
        <v>27.609</v>
      </c>
      <c r="J35" s="9">
        <v>230.101</v>
      </c>
      <c r="K35" s="9">
        <v>645.745</v>
      </c>
      <c r="L35" s="9">
        <v>3834.85</v>
      </c>
      <c r="M35" s="18"/>
      <c r="N35" s="18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s="20" customFormat="1" ht="15" customHeight="1">
      <c r="A36" s="13" t="s">
        <v>28</v>
      </c>
      <c r="B36" s="13"/>
      <c r="C36" s="8">
        <f t="shared" si="9"/>
        <v>685.216</v>
      </c>
      <c r="D36" s="7">
        <f t="shared" si="10"/>
        <v>4691.275</v>
      </c>
      <c r="E36" s="15">
        <v>6.337</v>
      </c>
      <c r="F36" s="17">
        <v>144.049</v>
      </c>
      <c r="G36" s="9">
        <v>55.349</v>
      </c>
      <c r="H36" s="9">
        <v>797.704</v>
      </c>
      <c r="I36" s="9">
        <v>31.96</v>
      </c>
      <c r="J36" s="9">
        <v>362.878</v>
      </c>
      <c r="K36" s="9">
        <v>591.57</v>
      </c>
      <c r="L36" s="9">
        <v>3386.644</v>
      </c>
      <c r="M36" s="18"/>
      <c r="N36" s="18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</row>
    <row r="37" spans="1:51" s="20" customFormat="1" ht="15" customHeight="1">
      <c r="A37" s="13" t="s">
        <v>29</v>
      </c>
      <c r="B37" s="13"/>
      <c r="C37" s="8">
        <f t="shared" si="9"/>
        <v>611.5029999999999</v>
      </c>
      <c r="D37" s="7">
        <f t="shared" si="10"/>
        <v>3873.6589999999997</v>
      </c>
      <c r="E37" s="15">
        <v>16.744</v>
      </c>
      <c r="F37" s="17">
        <v>256.34</v>
      </c>
      <c r="G37" s="9">
        <v>23.533</v>
      </c>
      <c r="H37" s="9">
        <v>432.169</v>
      </c>
      <c r="I37" s="9">
        <v>16.44</v>
      </c>
      <c r="J37" s="9">
        <v>190.461</v>
      </c>
      <c r="K37" s="9">
        <v>554.786</v>
      </c>
      <c r="L37" s="9">
        <v>2994.689</v>
      </c>
      <c r="M37" s="18"/>
      <c r="N37" s="18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</row>
    <row r="38" spans="1:51" s="20" customFormat="1" ht="15" customHeight="1">
      <c r="A38" s="13" t="s">
        <v>30</v>
      </c>
      <c r="B38" s="13"/>
      <c r="C38" s="8">
        <f t="shared" si="9"/>
        <v>329.193</v>
      </c>
      <c r="D38" s="7">
        <f t="shared" si="10"/>
        <v>2731.456</v>
      </c>
      <c r="E38" s="15">
        <v>13.996</v>
      </c>
      <c r="F38" s="17">
        <v>572.248</v>
      </c>
      <c r="G38" s="9">
        <v>36.351</v>
      </c>
      <c r="H38" s="9">
        <v>532.062</v>
      </c>
      <c r="I38" s="9">
        <v>17.545</v>
      </c>
      <c r="J38" s="9">
        <v>177.991</v>
      </c>
      <c r="K38" s="9">
        <v>261.301</v>
      </c>
      <c r="L38" s="9">
        <v>1449.155</v>
      </c>
      <c r="M38" s="18"/>
      <c r="N38" s="18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</row>
    <row r="39" spans="1:51" s="20" customFormat="1" ht="15" customHeight="1">
      <c r="A39" s="13" t="s">
        <v>31</v>
      </c>
      <c r="B39" s="13"/>
      <c r="C39" s="8">
        <f t="shared" si="9"/>
        <v>336.396</v>
      </c>
      <c r="D39" s="7">
        <f t="shared" si="10"/>
        <v>2434.9539999999997</v>
      </c>
      <c r="E39" s="15">
        <v>20.298</v>
      </c>
      <c r="F39" s="17">
        <v>390.193</v>
      </c>
      <c r="G39" s="9">
        <v>11.767</v>
      </c>
      <c r="H39" s="9">
        <v>118.195</v>
      </c>
      <c r="I39" s="9">
        <v>27.579</v>
      </c>
      <c r="J39" s="9">
        <v>225.852</v>
      </c>
      <c r="K39" s="9">
        <v>276.752</v>
      </c>
      <c r="L39" s="9">
        <v>1700.714</v>
      </c>
      <c r="M39" s="18"/>
      <c r="N39" s="1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</row>
    <row r="40" spans="1:51" s="20" customFormat="1" ht="12.75" customHeight="1">
      <c r="A40" s="13"/>
      <c r="B40" s="13"/>
      <c r="C40" s="8">
        <f t="shared" si="9"/>
        <v>0</v>
      </c>
      <c r="D40" s="7">
        <f t="shared" si="10"/>
        <v>0</v>
      </c>
      <c r="E40" s="15"/>
      <c r="F40" s="17"/>
      <c r="G40" s="9"/>
      <c r="H40" s="9"/>
      <c r="I40" s="9"/>
      <c r="J40" s="9"/>
      <c r="K40" s="9"/>
      <c r="L40" s="9"/>
      <c r="M40" s="18"/>
      <c r="N40" s="18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s="20" customFormat="1" ht="15" customHeight="1">
      <c r="A41" s="13" t="s">
        <v>32</v>
      </c>
      <c r="B41" s="13"/>
      <c r="C41" s="8">
        <f t="shared" si="9"/>
        <v>324.791</v>
      </c>
      <c r="D41" s="7">
        <f t="shared" si="10"/>
        <v>2313.5460000000003</v>
      </c>
      <c r="E41" s="15">
        <v>14.404</v>
      </c>
      <c r="F41" s="17">
        <v>328.728</v>
      </c>
      <c r="G41" s="9">
        <v>21.446</v>
      </c>
      <c r="H41" s="9">
        <v>330.424</v>
      </c>
      <c r="I41" s="9">
        <v>11.976</v>
      </c>
      <c r="J41" s="9">
        <v>80.367</v>
      </c>
      <c r="K41" s="9">
        <v>276.965</v>
      </c>
      <c r="L41" s="9">
        <v>1574.027</v>
      </c>
      <c r="M41" s="18"/>
      <c r="N41" s="18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s="20" customFormat="1" ht="15" customHeight="1">
      <c r="A42" s="13" t="s">
        <v>33</v>
      </c>
      <c r="B42" s="13"/>
      <c r="C42" s="8">
        <f t="shared" si="9"/>
        <v>460.45799999999997</v>
      </c>
      <c r="D42" s="7">
        <f t="shared" si="10"/>
        <v>3130.101</v>
      </c>
      <c r="E42" s="15">
        <v>49.249</v>
      </c>
      <c r="F42" s="17">
        <v>643.558</v>
      </c>
      <c r="G42" s="9">
        <v>9.642</v>
      </c>
      <c r="H42" s="9">
        <v>55.071</v>
      </c>
      <c r="I42" s="9">
        <v>30.934</v>
      </c>
      <c r="J42" s="9">
        <v>187.449</v>
      </c>
      <c r="K42" s="9">
        <v>370.633</v>
      </c>
      <c r="L42" s="9">
        <v>2244.023</v>
      </c>
      <c r="M42" s="18"/>
      <c r="N42" s="1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s="20" customFormat="1" ht="15" customHeight="1">
      <c r="A43" s="13" t="s">
        <v>34</v>
      </c>
      <c r="B43" s="13"/>
      <c r="C43" s="8">
        <f t="shared" si="9"/>
        <v>226.275</v>
      </c>
      <c r="D43" s="7">
        <f t="shared" si="10"/>
        <v>1615.2974</v>
      </c>
      <c r="E43" s="15">
        <v>4.46</v>
      </c>
      <c r="F43" s="17">
        <v>122.034</v>
      </c>
      <c r="G43" s="9">
        <v>14.461</v>
      </c>
      <c r="H43" s="9">
        <v>283.3014</v>
      </c>
      <c r="I43" s="9">
        <v>13.656</v>
      </c>
      <c r="J43" s="9">
        <v>236.945</v>
      </c>
      <c r="K43" s="9">
        <v>193.698</v>
      </c>
      <c r="L43" s="9">
        <v>973.017</v>
      </c>
      <c r="M43" s="18"/>
      <c r="N43" s="18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s="20" customFormat="1" ht="15" customHeight="1">
      <c r="A44" s="13" t="s">
        <v>35</v>
      </c>
      <c r="B44" s="13"/>
      <c r="C44" s="8">
        <f t="shared" si="9"/>
        <v>226.177</v>
      </c>
      <c r="D44" s="7">
        <f t="shared" si="10"/>
        <v>1490.816</v>
      </c>
      <c r="E44" s="15">
        <v>6.436</v>
      </c>
      <c r="F44" s="17">
        <v>101.402</v>
      </c>
      <c r="G44" s="9">
        <v>13.325</v>
      </c>
      <c r="H44" s="9">
        <v>234.978</v>
      </c>
      <c r="I44" s="9">
        <v>9.225</v>
      </c>
      <c r="J44" s="9">
        <v>74.602</v>
      </c>
      <c r="K44" s="9">
        <v>197.191</v>
      </c>
      <c r="L44" s="9">
        <v>1079.834</v>
      </c>
      <c r="M44" s="18"/>
      <c r="N44" s="18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s="20" customFormat="1" ht="15" customHeight="1">
      <c r="A45" s="13" t="s">
        <v>36</v>
      </c>
      <c r="B45" s="13"/>
      <c r="C45" s="8">
        <f t="shared" si="9"/>
        <v>420.311</v>
      </c>
      <c r="D45" s="7">
        <f t="shared" si="10"/>
        <v>3331.8179999999998</v>
      </c>
      <c r="E45" s="15">
        <v>39.179</v>
      </c>
      <c r="F45" s="17">
        <v>443.596</v>
      </c>
      <c r="G45" s="9">
        <v>19.822</v>
      </c>
      <c r="H45" s="9">
        <v>313.379</v>
      </c>
      <c r="I45" s="9">
        <v>26.653</v>
      </c>
      <c r="J45" s="9">
        <v>290.058</v>
      </c>
      <c r="K45" s="9">
        <v>334.657</v>
      </c>
      <c r="L45" s="9">
        <v>2284.785</v>
      </c>
      <c r="M45" s="18"/>
      <c r="N45" s="18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s="20" customFormat="1" ht="12.75" customHeight="1">
      <c r="A46" s="13"/>
      <c r="B46" s="13"/>
      <c r="C46" s="8">
        <f t="shared" si="9"/>
        <v>0</v>
      </c>
      <c r="D46" s="7">
        <f t="shared" si="10"/>
        <v>0</v>
      </c>
      <c r="E46" s="15"/>
      <c r="F46" s="17"/>
      <c r="G46" s="9"/>
      <c r="H46" s="9"/>
      <c r="I46" s="9"/>
      <c r="J46" s="9"/>
      <c r="K46" s="9"/>
      <c r="L46" s="9"/>
      <c r="M46" s="18"/>
      <c r="N46" s="18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s="20" customFormat="1" ht="15" customHeight="1">
      <c r="A47" s="13" t="s">
        <v>37</v>
      </c>
      <c r="B47" s="13"/>
      <c r="C47" s="8">
        <f t="shared" si="9"/>
        <v>370.347</v>
      </c>
      <c r="D47" s="7">
        <f t="shared" si="10"/>
        <v>2525.4</v>
      </c>
      <c r="E47" s="15">
        <v>15.606</v>
      </c>
      <c r="F47" s="17">
        <v>314.69</v>
      </c>
      <c r="G47" s="9">
        <v>26.015</v>
      </c>
      <c r="H47" s="9">
        <v>261.574</v>
      </c>
      <c r="I47" s="9">
        <v>1.708</v>
      </c>
      <c r="J47" s="9">
        <v>22.695</v>
      </c>
      <c r="K47" s="9">
        <v>327.018</v>
      </c>
      <c r="L47" s="9">
        <v>1926.441</v>
      </c>
      <c r="M47" s="18"/>
      <c r="N47" s="18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s="20" customFormat="1" ht="15" customHeight="1">
      <c r="A48" s="13" t="s">
        <v>38</v>
      </c>
      <c r="B48" s="13"/>
      <c r="C48" s="8">
        <f t="shared" si="9"/>
        <v>216.752</v>
      </c>
      <c r="D48" s="7">
        <f t="shared" si="10"/>
        <v>1215.245</v>
      </c>
      <c r="E48" s="15">
        <v>13.979</v>
      </c>
      <c r="F48" s="17">
        <v>164.216</v>
      </c>
      <c r="G48" s="9">
        <v>3.341</v>
      </c>
      <c r="H48" s="9">
        <v>36.995</v>
      </c>
      <c r="I48" s="9">
        <v>10.158</v>
      </c>
      <c r="J48" s="9">
        <v>71.15</v>
      </c>
      <c r="K48" s="9">
        <v>189.274</v>
      </c>
      <c r="L48" s="9">
        <v>942.884</v>
      </c>
      <c r="M48" s="18"/>
      <c r="N48" s="18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s="20" customFormat="1" ht="15" customHeight="1">
      <c r="A49" s="13" t="s">
        <v>39</v>
      </c>
      <c r="B49" s="13"/>
      <c r="C49" s="8">
        <f t="shared" si="9"/>
        <v>312.613</v>
      </c>
      <c r="D49" s="7">
        <f t="shared" si="10"/>
        <v>1860.5140000000001</v>
      </c>
      <c r="E49" s="15">
        <v>12.4</v>
      </c>
      <c r="F49" s="17">
        <v>164.234</v>
      </c>
      <c r="G49" s="9">
        <v>12.364</v>
      </c>
      <c r="H49" s="9">
        <v>183.913</v>
      </c>
      <c r="I49" s="9">
        <v>13.271</v>
      </c>
      <c r="J49" s="9">
        <v>74.366</v>
      </c>
      <c r="K49" s="9">
        <v>274.578</v>
      </c>
      <c r="L49" s="9">
        <v>1438.001</v>
      </c>
      <c r="M49" s="18"/>
      <c r="N49" s="18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s="20" customFormat="1" ht="15" customHeight="1">
      <c r="A50" s="13" t="s">
        <v>40</v>
      </c>
      <c r="B50" s="13"/>
      <c r="C50" s="8">
        <f t="shared" si="9"/>
        <v>179.61</v>
      </c>
      <c r="D50" s="7">
        <f t="shared" si="10"/>
        <v>1478.533</v>
      </c>
      <c r="E50" s="15">
        <v>4.925</v>
      </c>
      <c r="F50" s="17">
        <v>92.551</v>
      </c>
      <c r="G50" s="9">
        <v>10.502</v>
      </c>
      <c r="H50" s="9">
        <v>295.948</v>
      </c>
      <c r="I50" s="9">
        <v>8.46</v>
      </c>
      <c r="J50" s="9">
        <v>73.31</v>
      </c>
      <c r="K50" s="9">
        <v>155.723</v>
      </c>
      <c r="L50" s="9">
        <v>1016.724</v>
      </c>
      <c r="M50" s="18"/>
      <c r="N50" s="18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</row>
    <row r="51" spans="1:51" s="20" customFormat="1" ht="15" customHeight="1">
      <c r="A51" s="13" t="s">
        <v>41</v>
      </c>
      <c r="B51" s="13"/>
      <c r="C51" s="8">
        <f t="shared" si="9"/>
        <v>207.976</v>
      </c>
      <c r="D51" s="7">
        <f t="shared" si="10"/>
        <v>1574.774</v>
      </c>
      <c r="E51" s="21">
        <v>0</v>
      </c>
      <c r="F51" s="21">
        <v>0</v>
      </c>
      <c r="G51" s="9">
        <v>14.509</v>
      </c>
      <c r="H51" s="9">
        <v>381.029</v>
      </c>
      <c r="I51" s="9">
        <v>7.7</v>
      </c>
      <c r="J51" s="9">
        <v>62.974</v>
      </c>
      <c r="K51" s="9">
        <v>185.767</v>
      </c>
      <c r="L51" s="9">
        <v>1130.771</v>
      </c>
      <c r="M51" s="18"/>
      <c r="N51" s="18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</row>
    <row r="52" spans="1:51" s="20" customFormat="1" ht="12.75" customHeight="1">
      <c r="A52" s="13"/>
      <c r="B52" s="13"/>
      <c r="C52" s="8">
        <f t="shared" si="9"/>
        <v>0</v>
      </c>
      <c r="D52" s="7">
        <f t="shared" si="10"/>
        <v>0</v>
      </c>
      <c r="E52" s="15"/>
      <c r="F52" s="17"/>
      <c r="G52" s="9"/>
      <c r="H52" s="9"/>
      <c r="I52" s="9"/>
      <c r="J52" s="9"/>
      <c r="K52" s="9"/>
      <c r="L52" s="9"/>
      <c r="M52" s="18"/>
      <c r="N52" s="18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s="20" customFormat="1" ht="15" customHeight="1">
      <c r="A53" s="13" t="s">
        <v>42</v>
      </c>
      <c r="B53" s="13"/>
      <c r="C53" s="8">
        <f t="shared" si="9"/>
        <v>108.655</v>
      </c>
      <c r="D53" s="7">
        <f t="shared" si="10"/>
        <v>1074.907</v>
      </c>
      <c r="E53" s="15">
        <v>1.641</v>
      </c>
      <c r="F53" s="17">
        <v>51.512</v>
      </c>
      <c r="G53" s="9">
        <v>6.82</v>
      </c>
      <c r="H53" s="9">
        <v>275.495</v>
      </c>
      <c r="I53" s="9">
        <v>6.552</v>
      </c>
      <c r="J53" s="9">
        <v>92.937</v>
      </c>
      <c r="K53" s="9">
        <v>93.642</v>
      </c>
      <c r="L53" s="9">
        <v>654.963</v>
      </c>
      <c r="M53" s="18"/>
      <c r="N53" s="18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s="20" customFormat="1" ht="15" customHeight="1">
      <c r="A54" s="13" t="s">
        <v>43</v>
      </c>
      <c r="B54" s="13"/>
      <c r="C54" s="8">
        <f t="shared" si="9"/>
        <v>187.611</v>
      </c>
      <c r="D54" s="7">
        <f t="shared" si="10"/>
        <v>1008.7479999999999</v>
      </c>
      <c r="E54" s="15">
        <v>6.332</v>
      </c>
      <c r="F54" s="17">
        <v>138.152</v>
      </c>
      <c r="G54" s="9">
        <v>5.544</v>
      </c>
      <c r="H54" s="9">
        <v>75.152</v>
      </c>
      <c r="I54" s="9">
        <v>10.636</v>
      </c>
      <c r="J54" s="9">
        <v>71.682</v>
      </c>
      <c r="K54" s="9">
        <v>165.099</v>
      </c>
      <c r="L54" s="9">
        <v>723.762</v>
      </c>
      <c r="M54" s="18"/>
      <c r="N54" s="18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s="20" customFormat="1" ht="15" customHeight="1">
      <c r="A55" s="13" t="s">
        <v>44</v>
      </c>
      <c r="B55" s="13"/>
      <c r="C55" s="8">
        <f t="shared" si="9"/>
        <v>904.045</v>
      </c>
      <c r="D55" s="7">
        <f t="shared" si="10"/>
        <v>6474.812</v>
      </c>
      <c r="E55" s="15">
        <v>23.4</v>
      </c>
      <c r="F55" s="17">
        <v>483.597</v>
      </c>
      <c r="G55" s="9">
        <v>36.459</v>
      </c>
      <c r="H55" s="9">
        <v>811.935</v>
      </c>
      <c r="I55" s="9">
        <v>15.363</v>
      </c>
      <c r="J55" s="9">
        <v>233.688</v>
      </c>
      <c r="K55" s="9">
        <v>828.823</v>
      </c>
      <c r="L55" s="9">
        <v>4945.592</v>
      </c>
      <c r="M55" s="18"/>
      <c r="N55" s="18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s="20" customFormat="1" ht="15" customHeight="1">
      <c r="A56" s="13" t="s">
        <v>45</v>
      </c>
      <c r="B56" s="13"/>
      <c r="C56" s="8">
        <f t="shared" si="9"/>
        <v>225.333</v>
      </c>
      <c r="D56" s="7">
        <f t="shared" si="10"/>
        <v>1696.98</v>
      </c>
      <c r="E56" s="15">
        <v>4.028</v>
      </c>
      <c r="F56" s="17">
        <v>162.847</v>
      </c>
      <c r="G56" s="9">
        <v>30.02</v>
      </c>
      <c r="H56" s="9">
        <v>470.598</v>
      </c>
      <c r="I56" s="9">
        <v>10.109</v>
      </c>
      <c r="J56" s="9">
        <v>75.77</v>
      </c>
      <c r="K56" s="9">
        <v>181.176</v>
      </c>
      <c r="L56" s="9">
        <v>987.765</v>
      </c>
      <c r="M56" s="18"/>
      <c r="N56" s="18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s="20" customFormat="1" ht="15" customHeight="1">
      <c r="A57" s="13" t="s">
        <v>46</v>
      </c>
      <c r="B57" s="13"/>
      <c r="C57" s="8">
        <f t="shared" si="9"/>
        <v>186.89</v>
      </c>
      <c r="D57" s="7">
        <f t="shared" si="10"/>
        <v>1049.324</v>
      </c>
      <c r="E57" s="15">
        <v>11.137</v>
      </c>
      <c r="F57" s="17">
        <v>135.378</v>
      </c>
      <c r="G57" s="9">
        <v>3.456</v>
      </c>
      <c r="H57" s="9">
        <v>52.063</v>
      </c>
      <c r="I57" s="9">
        <v>4.781</v>
      </c>
      <c r="J57" s="9">
        <v>52.69</v>
      </c>
      <c r="K57" s="9">
        <v>167.516</v>
      </c>
      <c r="L57" s="9">
        <v>809.193</v>
      </c>
      <c r="M57" s="18"/>
      <c r="N57" s="18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s="20" customFormat="1" ht="12.75" customHeight="1">
      <c r="A58" s="13"/>
      <c r="B58" s="13"/>
      <c r="C58" s="8">
        <f t="shared" si="9"/>
        <v>0</v>
      </c>
      <c r="D58" s="7">
        <f t="shared" si="10"/>
        <v>0</v>
      </c>
      <c r="E58" s="15"/>
      <c r="F58" s="17"/>
      <c r="G58" s="9"/>
      <c r="H58" s="9"/>
      <c r="I58" s="9"/>
      <c r="J58" s="9"/>
      <c r="K58" s="9"/>
      <c r="L58" s="9"/>
      <c r="M58" s="18"/>
      <c r="N58" s="18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s="20" customFormat="1" ht="15" customHeight="1">
      <c r="A59" s="13" t="s">
        <v>47</v>
      </c>
      <c r="B59" s="13"/>
      <c r="C59" s="8">
        <f t="shared" si="9"/>
        <v>207.368</v>
      </c>
      <c r="D59" s="7">
        <f t="shared" si="10"/>
        <v>1280.13</v>
      </c>
      <c r="E59" s="15">
        <v>8.055</v>
      </c>
      <c r="F59" s="17">
        <v>79.442</v>
      </c>
      <c r="G59" s="9">
        <v>9.211</v>
      </c>
      <c r="H59" s="9">
        <v>86.111</v>
      </c>
      <c r="I59" s="9">
        <v>8.997</v>
      </c>
      <c r="J59" s="9">
        <v>96.826</v>
      </c>
      <c r="K59" s="9">
        <v>181.105</v>
      </c>
      <c r="L59" s="9">
        <v>1017.751</v>
      </c>
      <c r="M59" s="18"/>
      <c r="N59" s="18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s="20" customFormat="1" ht="15" customHeight="1">
      <c r="A60" s="13" t="s">
        <v>48</v>
      </c>
      <c r="B60" s="13"/>
      <c r="C60" s="8">
        <f t="shared" si="9"/>
        <v>167.018</v>
      </c>
      <c r="D60" s="7">
        <f t="shared" si="10"/>
        <v>1138.391</v>
      </c>
      <c r="E60" s="15">
        <v>3.937</v>
      </c>
      <c r="F60" s="17">
        <v>50.106</v>
      </c>
      <c r="G60" s="9">
        <v>5.132</v>
      </c>
      <c r="H60" s="9">
        <v>60.261</v>
      </c>
      <c r="I60" s="9">
        <v>7.284</v>
      </c>
      <c r="J60" s="9">
        <v>76.526</v>
      </c>
      <c r="K60" s="9">
        <v>150.665</v>
      </c>
      <c r="L60" s="9">
        <v>951.498</v>
      </c>
      <c r="M60" s="18"/>
      <c r="N60" s="18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s="20" customFormat="1" ht="15" customHeight="1">
      <c r="A61" s="13" t="s">
        <v>49</v>
      </c>
      <c r="B61" s="13"/>
      <c r="C61" s="8">
        <f t="shared" si="9"/>
        <v>223.989</v>
      </c>
      <c r="D61" s="7">
        <f t="shared" si="10"/>
        <v>1511.294</v>
      </c>
      <c r="E61" s="15">
        <v>14.04</v>
      </c>
      <c r="F61" s="17">
        <v>287.548</v>
      </c>
      <c r="G61" s="9">
        <v>4.503</v>
      </c>
      <c r="H61" s="9">
        <v>43.362</v>
      </c>
      <c r="I61" s="9">
        <v>7.826</v>
      </c>
      <c r="J61" s="9">
        <v>84.831</v>
      </c>
      <c r="K61" s="9">
        <v>197.62</v>
      </c>
      <c r="L61" s="9">
        <v>1095.553</v>
      </c>
      <c r="M61" s="18"/>
      <c r="N61" s="18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s="20" customFormat="1" ht="12.75" customHeight="1">
      <c r="A62" s="13"/>
      <c r="B62" s="13"/>
      <c r="C62" s="8">
        <f t="shared" si="9"/>
        <v>0</v>
      </c>
      <c r="D62" s="7">
        <f t="shared" si="10"/>
        <v>0</v>
      </c>
      <c r="E62" s="15"/>
      <c r="F62" s="17"/>
      <c r="G62" s="9"/>
      <c r="H62" s="9"/>
      <c r="I62" s="9"/>
      <c r="J62" s="9"/>
      <c r="K62" s="9"/>
      <c r="L62" s="9"/>
      <c r="M62" s="18"/>
      <c r="N62" s="18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s="20" customFormat="1" ht="15" customHeight="1">
      <c r="A63" s="13" t="s">
        <v>50</v>
      </c>
      <c r="B63" s="13"/>
      <c r="C63" s="8">
        <f t="shared" si="9"/>
        <v>78.888</v>
      </c>
      <c r="D63" s="7">
        <f t="shared" si="10"/>
        <v>494.647</v>
      </c>
      <c r="E63" s="15">
        <v>2.349</v>
      </c>
      <c r="F63" s="17">
        <v>42.952</v>
      </c>
      <c r="G63" s="9">
        <v>5.13</v>
      </c>
      <c r="H63" s="9">
        <v>33.709</v>
      </c>
      <c r="I63" s="9">
        <v>5.74</v>
      </c>
      <c r="J63" s="9">
        <v>44.949</v>
      </c>
      <c r="K63" s="9">
        <v>65.669</v>
      </c>
      <c r="L63" s="9">
        <v>373.037</v>
      </c>
      <c r="M63" s="18"/>
      <c r="N63" s="18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s="20" customFormat="1" ht="15" customHeight="1">
      <c r="A64" s="13" t="s">
        <v>51</v>
      </c>
      <c r="B64" s="13"/>
      <c r="C64" s="8">
        <f t="shared" si="9"/>
        <v>175.28900000000002</v>
      </c>
      <c r="D64" s="7">
        <f t="shared" si="10"/>
        <v>1064.738</v>
      </c>
      <c r="E64" s="15">
        <v>9.051</v>
      </c>
      <c r="F64" s="17">
        <v>96.105</v>
      </c>
      <c r="G64" s="9">
        <v>11.089</v>
      </c>
      <c r="H64" s="9">
        <v>85.685</v>
      </c>
      <c r="I64" s="9">
        <v>9.416</v>
      </c>
      <c r="J64" s="9">
        <v>79.387</v>
      </c>
      <c r="K64" s="9">
        <v>145.733</v>
      </c>
      <c r="L64" s="9">
        <v>803.561</v>
      </c>
      <c r="M64" s="18"/>
      <c r="N64" s="18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s="20" customFormat="1" ht="15" customHeight="1">
      <c r="A65" s="13" t="s">
        <v>52</v>
      </c>
      <c r="B65" s="13"/>
      <c r="C65" s="8">
        <f t="shared" si="9"/>
        <v>301.89</v>
      </c>
      <c r="D65" s="7">
        <f t="shared" si="10"/>
        <v>1543.399</v>
      </c>
      <c r="E65" s="15">
        <v>25.703</v>
      </c>
      <c r="F65" s="17">
        <v>261.681</v>
      </c>
      <c r="G65" s="9">
        <v>18.851</v>
      </c>
      <c r="H65" s="9">
        <v>147.03</v>
      </c>
      <c r="I65" s="9">
        <v>31.467</v>
      </c>
      <c r="J65" s="9">
        <v>259.268</v>
      </c>
      <c r="K65" s="9">
        <v>225.869</v>
      </c>
      <c r="L65" s="9">
        <v>875.42</v>
      </c>
      <c r="M65" s="18"/>
      <c r="N65" s="18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s="20" customFormat="1" ht="15" customHeight="1">
      <c r="A66" s="13" t="s">
        <v>53</v>
      </c>
      <c r="B66" s="13"/>
      <c r="C66" s="8">
        <f t="shared" si="9"/>
        <v>55.013</v>
      </c>
      <c r="D66" s="7">
        <f t="shared" si="10"/>
        <v>399.81100000000004</v>
      </c>
      <c r="E66" s="15">
        <v>0.595</v>
      </c>
      <c r="F66" s="17">
        <v>20.897</v>
      </c>
      <c r="G66" s="9">
        <v>1.108</v>
      </c>
      <c r="H66" s="9">
        <v>35.986</v>
      </c>
      <c r="I66" s="9">
        <v>3.824</v>
      </c>
      <c r="J66" s="9">
        <v>35.429</v>
      </c>
      <c r="K66" s="9">
        <v>49.486</v>
      </c>
      <c r="L66" s="9">
        <v>307.499</v>
      </c>
      <c r="M66" s="18"/>
      <c r="N66" s="18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s="20" customFormat="1" ht="15" customHeight="1">
      <c r="A67" s="13" t="s">
        <v>54</v>
      </c>
      <c r="B67" s="13"/>
      <c r="C67" s="8">
        <f t="shared" si="9"/>
        <v>140.971</v>
      </c>
      <c r="D67" s="7">
        <f t="shared" si="10"/>
        <v>912.203</v>
      </c>
      <c r="E67" s="15">
        <v>7.094</v>
      </c>
      <c r="F67" s="17">
        <v>90.176</v>
      </c>
      <c r="G67" s="9">
        <v>3.951</v>
      </c>
      <c r="H67" s="9">
        <v>43.174</v>
      </c>
      <c r="I67" s="9">
        <v>1.372</v>
      </c>
      <c r="J67" s="9">
        <v>14.278</v>
      </c>
      <c r="K67" s="9">
        <v>128.554</v>
      </c>
      <c r="L67" s="9">
        <v>764.575</v>
      </c>
      <c r="M67" s="18"/>
      <c r="N67" s="18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8" spans="1:51" s="20" customFormat="1" ht="12.75" customHeight="1">
      <c r="A68" s="13"/>
      <c r="B68" s="13"/>
      <c r="C68" s="8">
        <f t="shared" si="9"/>
        <v>0</v>
      </c>
      <c r="D68" s="7">
        <f t="shared" si="10"/>
        <v>0</v>
      </c>
      <c r="E68" s="15"/>
      <c r="F68" s="17"/>
      <c r="G68" s="9"/>
      <c r="H68" s="9"/>
      <c r="I68" s="9"/>
      <c r="J68" s="9"/>
      <c r="K68" s="9"/>
      <c r="L68" s="9"/>
      <c r="M68" s="18"/>
      <c r="N68" s="18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69" spans="1:51" s="20" customFormat="1" ht="15" customHeight="1">
      <c r="A69" s="13" t="s">
        <v>55</v>
      </c>
      <c r="B69" s="13"/>
      <c r="C69" s="8">
        <f t="shared" si="9"/>
        <v>34.979</v>
      </c>
      <c r="D69" s="7">
        <f t="shared" si="10"/>
        <v>229.74</v>
      </c>
      <c r="E69" s="19">
        <v>0.223</v>
      </c>
      <c r="F69" s="17">
        <v>5.593</v>
      </c>
      <c r="G69" s="9">
        <v>2.896</v>
      </c>
      <c r="H69" s="9">
        <v>66.415</v>
      </c>
      <c r="I69" s="9">
        <v>2.435</v>
      </c>
      <c r="J69" s="9">
        <v>13.773</v>
      </c>
      <c r="K69" s="9">
        <v>29.425</v>
      </c>
      <c r="L69" s="9">
        <v>143.959</v>
      </c>
      <c r="M69" s="18"/>
      <c r="N69" s="18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</row>
    <row r="70" spans="1:51" s="20" customFormat="1" ht="15" customHeight="1">
      <c r="A70" s="13" t="s">
        <v>56</v>
      </c>
      <c r="B70" s="13"/>
      <c r="C70" s="8">
        <f t="shared" si="9"/>
        <v>150.471</v>
      </c>
      <c r="D70" s="7">
        <f t="shared" si="10"/>
        <v>819.851</v>
      </c>
      <c r="E70" s="15">
        <v>9.025</v>
      </c>
      <c r="F70" s="17">
        <v>118.198</v>
      </c>
      <c r="G70" s="9">
        <v>6.297</v>
      </c>
      <c r="H70" s="9">
        <v>62.915</v>
      </c>
      <c r="I70" s="9">
        <v>8.982</v>
      </c>
      <c r="J70" s="9">
        <v>63.314</v>
      </c>
      <c r="K70" s="9">
        <v>126.167</v>
      </c>
      <c r="L70" s="9">
        <v>575.424</v>
      </c>
      <c r="M70" s="18"/>
      <c r="N70" s="18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20" customFormat="1" ht="15" customHeight="1">
      <c r="A71" s="13" t="s">
        <v>57</v>
      </c>
      <c r="B71" s="13"/>
      <c r="C71" s="8">
        <f t="shared" si="9"/>
        <v>85.09700000000001</v>
      </c>
      <c r="D71" s="7">
        <f t="shared" si="10"/>
        <v>520.233</v>
      </c>
      <c r="E71" s="15">
        <v>4.623</v>
      </c>
      <c r="F71" s="17">
        <v>39.072</v>
      </c>
      <c r="G71" s="9">
        <v>8.351</v>
      </c>
      <c r="H71" s="9">
        <v>86.264</v>
      </c>
      <c r="I71" s="9">
        <v>2.236</v>
      </c>
      <c r="J71" s="9">
        <v>20.639</v>
      </c>
      <c r="K71" s="9">
        <v>69.887</v>
      </c>
      <c r="L71" s="9">
        <v>374.258</v>
      </c>
      <c r="M71" s="18"/>
      <c r="N71" s="18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20" customFormat="1" ht="15" customHeight="1">
      <c r="A72" s="13" t="s">
        <v>58</v>
      </c>
      <c r="B72" s="13"/>
      <c r="C72" s="8">
        <f t="shared" si="9"/>
        <v>175.428</v>
      </c>
      <c r="D72" s="7">
        <f t="shared" si="10"/>
        <v>854.675</v>
      </c>
      <c r="E72" s="15">
        <v>3.045</v>
      </c>
      <c r="F72" s="17">
        <v>33.641</v>
      </c>
      <c r="G72" s="9">
        <v>7.423</v>
      </c>
      <c r="H72" s="9">
        <v>57.711</v>
      </c>
      <c r="I72" s="9">
        <v>13.185</v>
      </c>
      <c r="J72" s="9">
        <v>87.208</v>
      </c>
      <c r="K72" s="9">
        <v>151.775</v>
      </c>
      <c r="L72" s="9">
        <v>676.115</v>
      </c>
      <c r="M72" s="18"/>
      <c r="N72" s="18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20" customFormat="1" ht="15" customHeight="1">
      <c r="A73" s="49" t="s">
        <v>59</v>
      </c>
      <c r="B73" s="49"/>
      <c r="C73" s="50">
        <f t="shared" si="9"/>
        <v>79.93</v>
      </c>
      <c r="D73" s="10">
        <f t="shared" si="10"/>
        <v>443.007</v>
      </c>
      <c r="E73" s="16">
        <v>6.968</v>
      </c>
      <c r="F73" s="51">
        <v>50.528</v>
      </c>
      <c r="G73" s="52">
        <v>0.948</v>
      </c>
      <c r="H73" s="52">
        <v>6.864</v>
      </c>
      <c r="I73" s="52">
        <v>16.497</v>
      </c>
      <c r="J73" s="52">
        <v>124.339</v>
      </c>
      <c r="K73" s="52">
        <v>55.517</v>
      </c>
      <c r="L73" s="52">
        <v>261.276</v>
      </c>
      <c r="M73" s="18"/>
      <c r="N73" s="18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32" customFormat="1" ht="3.75" customHeight="1">
      <c r="A74" s="42"/>
      <c r="B74" s="42"/>
      <c r="C74" s="43"/>
      <c r="D74" s="43"/>
      <c r="E74" s="15" t="s">
        <v>65</v>
      </c>
      <c r="F74" s="15" t="s">
        <v>65</v>
      </c>
      <c r="G74" s="7" t="s">
        <v>65</v>
      </c>
      <c r="H74" s="7" t="s">
        <v>66</v>
      </c>
      <c r="I74" s="7" t="s">
        <v>66</v>
      </c>
      <c r="J74" s="7" t="s">
        <v>66</v>
      </c>
      <c r="K74" s="7" t="s">
        <v>65</v>
      </c>
      <c r="L74" s="7" t="s">
        <v>65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1:12" ht="15.75" customHeight="1">
      <c r="A75" s="44" t="s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="26" customFormat="1" ht="13.5"/>
    <row r="77" s="26" customFormat="1" ht="13.5">
      <c r="E77" s="39"/>
    </row>
    <row r="78" s="26" customFormat="1" ht="13.5"/>
    <row r="79" s="26" customFormat="1" ht="13.5"/>
    <row r="80" s="26" customFormat="1" ht="19.5" customHeight="1"/>
    <row r="81" s="26" customFormat="1" ht="13.5"/>
    <row r="82" s="26" customFormat="1" ht="13.5"/>
    <row r="83" s="26" customFormat="1" ht="13.5"/>
    <row r="84" s="26" customFormat="1" ht="13.5"/>
    <row r="85" s="26" customFormat="1" ht="13.5"/>
    <row r="86" s="26" customFormat="1" ht="13.5"/>
    <row r="87" s="26" customFormat="1" ht="13.5"/>
    <row r="88" s="26" customFormat="1" ht="13.5"/>
    <row r="89" s="26" customFormat="1" ht="13.5"/>
    <row r="90" s="26" customFormat="1" ht="13.5"/>
    <row r="91" s="26" customFormat="1" ht="13.5"/>
    <row r="92" s="26" customFormat="1" ht="13.5"/>
    <row r="93" s="26" customFormat="1" ht="13.5"/>
    <row r="94" s="26" customFormat="1" ht="13.5"/>
    <row r="95" s="26" customFormat="1" ht="13.5"/>
    <row r="96" s="26" customFormat="1" ht="13.5"/>
    <row r="97" s="26" customFormat="1" ht="13.5"/>
    <row r="98" s="26" customFormat="1" ht="13.5"/>
    <row r="99" s="26" customFormat="1" ht="13.5"/>
    <row r="100" s="26" customFormat="1" ht="13.5"/>
    <row r="101" s="26" customFormat="1" ht="13.5"/>
    <row r="102" s="26" customFormat="1" ht="13.5"/>
    <row r="103" s="26" customFormat="1" ht="13.5"/>
    <row r="104" s="26" customFormat="1" ht="13.5"/>
    <row r="105" s="26" customFormat="1" ht="13.5"/>
    <row r="106" s="26" customFormat="1" ht="13.5"/>
    <row r="107" s="26" customFormat="1" ht="13.5"/>
    <row r="108" s="26" customFormat="1" ht="13.5"/>
    <row r="109" s="26" customFormat="1" ht="13.5"/>
    <row r="110" s="26" customFormat="1" ht="13.5"/>
    <row r="111" s="26" customFormat="1" ht="13.5"/>
    <row r="112" s="26" customFormat="1" ht="13.5"/>
    <row r="113" s="26" customFormat="1" ht="13.5"/>
    <row r="114" s="26" customFormat="1" ht="13.5"/>
    <row r="115" s="26" customFormat="1" ht="13.5"/>
    <row r="116" s="26" customFormat="1" ht="13.5"/>
    <row r="117" s="26" customFormat="1" ht="13.5"/>
    <row r="118" s="26" customFormat="1" ht="13.5"/>
    <row r="119" s="26" customFormat="1" ht="13.5"/>
    <row r="120" s="26" customFormat="1" ht="13.5"/>
    <row r="121" s="26" customFormat="1" ht="13.5"/>
  </sheetData>
  <mergeCells count="1">
    <mergeCell ref="A4:B5"/>
  </mergeCells>
  <printOptions/>
  <pageMargins left="0.5905511811023623" right="0.55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2006-11-05T02:12:32Z</cp:lastPrinted>
  <dcterms:created xsi:type="dcterms:W3CDTF">1997-10-13T04:14:24Z</dcterms:created>
  <dcterms:modified xsi:type="dcterms:W3CDTF">2007-03-19T04:45:31Z</dcterms:modified>
  <cp:category/>
  <cp:version/>
  <cp:contentType/>
  <cp:contentStatus/>
</cp:coreProperties>
</file>