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499" activeTab="0"/>
  </bookViews>
  <sheets>
    <sheet name="N-05-03" sheetId="1" r:id="rId1"/>
  </sheets>
  <definedNames/>
  <calcPr fullCalcOnLoad="1"/>
</workbook>
</file>

<file path=xl/sharedStrings.xml><?xml version="1.0" encoding="utf-8"?>
<sst xmlns="http://schemas.openxmlformats.org/spreadsheetml/2006/main" count="107" uniqueCount="86">
  <si>
    <t xml:space="preserve">         市 町 村 別 、農 家 人 口</t>
  </si>
  <si>
    <t xml:space="preserve"> （各年２月１日現在）</t>
  </si>
  <si>
    <t>農              家              人              口</t>
  </si>
  <si>
    <t>男</t>
  </si>
  <si>
    <t>女</t>
  </si>
  <si>
    <t>農 業 が 主</t>
  </si>
  <si>
    <t>農 業 が 従</t>
  </si>
  <si>
    <t>人</t>
  </si>
  <si>
    <t>人日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</si>
  <si>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</si>
  <si>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</si>
  <si>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</si>
  <si>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</si>
  <si>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</si>
  <si>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</si>
  <si>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</si>
  <si>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</si>
  <si>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</si>
  <si>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</si>
  <si>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</si>
  <si>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</si>
  <si>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</si>
  <si>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</si>
  <si>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</si>
  <si>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</si>
  <si>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</si>
  <si>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</si>
  <si>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</si>
  <si>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</si>
  <si>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</si>
  <si>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</si>
  <si>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</si>
  <si>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</si>
  <si>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</si>
  <si>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</si>
  <si>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</si>
  <si>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</si>
  <si>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</si>
  <si>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</si>
  <si>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</si>
  <si>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</si>
  <si>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</si>
  <si>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</si>
  <si>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</si>
  <si>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</si>
  <si>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</si>
  <si>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</si>
  <si>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</si>
  <si>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</si>
  <si>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</si>
  <si>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</si>
  <si>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</si>
  <si>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</si>
  <si>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</si>
  <si>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</si>
  <si>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</si>
  <si>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</si>
  <si>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</si>
  <si>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</si>
  <si>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</si>
  <si>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常    雇</t>
  </si>
  <si>
    <t>臨 時 雇</t>
  </si>
  <si>
    <t>うち販売農家人口</t>
  </si>
  <si>
    <t>計</t>
  </si>
  <si>
    <t>農業だけ</t>
  </si>
  <si>
    <t xml:space="preserve">        a ）平成７年以前は、全農家人口を対象に農業従事者数を調査したものであり、平成12年は全農家人口のうち販売農家人口を対象に</t>
  </si>
  <si>
    <t xml:space="preserve">           農業従事者数を調査したもの。</t>
  </si>
  <si>
    <t>平成２年</t>
  </si>
  <si>
    <r>
      <t>昭和6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</t>
    </r>
  </si>
  <si>
    <t>　　12</t>
  </si>
  <si>
    <t xml:space="preserve">  資  料    大阪府総務部統計課</t>
  </si>
  <si>
    <t xml:space="preserve">        ア）平成１７年は家族農業経営の世帯員</t>
  </si>
  <si>
    <t>-</t>
  </si>
  <si>
    <t xml:space="preserve">          第 ３ 表</t>
  </si>
  <si>
    <t xml:space="preserve">        １)平成１７年は「２００５年農林業センサス」による。</t>
  </si>
  <si>
    <t xml:space="preserve">        ２)平成１２年は「(世界)農(林)業センサス」による。</t>
  </si>
  <si>
    <t xml:space="preserve">        イ）昭和60年以前は自家農業従事者 平成２年以後は自営農業（自家農業に農作業請負を加えたもの）従事者 </t>
  </si>
  <si>
    <t xml:space="preserve">        ウ）自給的農家（経営耕地面積0.3ha未満かつ農産物販売金額50万円未満の農家）は集計対象外 </t>
  </si>
  <si>
    <t>ウ）  農  業  雇</t>
  </si>
  <si>
    <t>市   町   村</t>
  </si>
  <si>
    <t>イ）  う  ち  農  業  従  事  者</t>
  </si>
  <si>
    <r>
      <t xml:space="preserve"> </t>
    </r>
    <r>
      <rPr>
        <sz val="11"/>
        <rFont val="ＭＳ 明朝"/>
        <family val="1"/>
      </rPr>
      <t>a）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･･･</t>
    </r>
  </si>
  <si>
    <t>　　７</t>
  </si>
  <si>
    <t>平成17年</t>
  </si>
  <si>
    <t>世帯員</t>
  </si>
  <si>
    <t>ア）総  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</si>
</sst>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;&quot;△&quot;#\ ##0;\-"/>
    <numFmt numFmtId="179" formatCode="#,##0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 quotePrefix="1">
      <alignment horizontal="distributed" vertical="center"/>
    </xf>
    <xf numFmtId="176" fontId="4" fillId="0" borderId="0" xfId="0" applyNumberFormat="1" applyFont="1" applyAlignment="1" quotePrefix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 horizontal="right" vertical="top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2" xfId="0" applyFont="1" applyBorder="1" applyAlignment="1" quotePrefix="1">
      <alignment horizontal="distributed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distributed" vertical="center"/>
    </xf>
    <xf numFmtId="176" fontId="0" fillId="0" borderId="7" xfId="0" applyNumberFormat="1" applyFont="1" applyBorder="1" applyAlignment="1">
      <alignment horizontal="right" vertical="center"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8" fontId="0" fillId="0" borderId="0" xfId="0" applyNumberFormat="1" applyAlignment="1">
      <alignment horizontal="right" vertical="top"/>
    </xf>
    <xf numFmtId="49" fontId="0" fillId="0" borderId="2" xfId="0" applyNumberFormat="1" applyBorder="1" applyAlignment="1" quotePrefix="1">
      <alignment horizontal="center" vertical="center"/>
    </xf>
    <xf numFmtId="49" fontId="0" fillId="0" borderId="2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4" width="12.59765625" style="0" customWidth="1"/>
    <col min="5" max="5" width="12.09765625" style="0" customWidth="1"/>
    <col min="6" max="9" width="11.59765625" style="0" customWidth="1"/>
    <col min="10" max="11" width="10.59765625" style="0" customWidth="1"/>
  </cols>
  <sheetData>
    <row r="1" spans="1:11" s="4" customFormat="1" ht="21.75" customHeight="1">
      <c r="A1" s="15" t="s">
        <v>73</v>
      </c>
      <c r="B1" s="5"/>
      <c r="C1" s="16" t="s">
        <v>0</v>
      </c>
      <c r="D1" s="14"/>
      <c r="E1" s="14"/>
      <c r="F1" s="13"/>
      <c r="G1" s="13"/>
      <c r="H1" s="13"/>
      <c r="I1" s="6"/>
      <c r="J1" s="6"/>
      <c r="K1" s="13"/>
    </row>
    <row r="2" s="4" customFormat="1" ht="24" customHeight="1"/>
    <row r="3" s="12" customFormat="1" ht="13.5" customHeight="1">
      <c r="A3" s="17" t="s">
        <v>74</v>
      </c>
    </row>
    <row r="4" s="12" customFormat="1" ht="13.5" customHeight="1">
      <c r="A4" s="17" t="s">
        <v>75</v>
      </c>
    </row>
    <row r="5" s="12" customFormat="1" ht="13.5" customHeight="1">
      <c r="A5" s="17" t="s">
        <v>71</v>
      </c>
    </row>
    <row r="6" s="19" customFormat="1" ht="13.5" customHeight="1">
      <c r="A6" s="17" t="s">
        <v>76</v>
      </c>
    </row>
    <row r="7" spans="1:19" s="19" customFormat="1" ht="13.5" customHeight="1">
      <c r="A7" s="17" t="s">
        <v>77</v>
      </c>
      <c r="K7" s="20"/>
      <c r="N7" s="4"/>
      <c r="Q7" s="4"/>
      <c r="S7" s="4"/>
    </row>
    <row r="8" spans="1:19" s="19" customFormat="1" ht="13.5" customHeight="1">
      <c r="A8" s="17" t="s">
        <v>65</v>
      </c>
      <c r="N8" s="12"/>
      <c r="Q8" s="12"/>
      <c r="S8" s="12"/>
    </row>
    <row r="9" spans="1:11" s="19" customFormat="1" ht="13.5" customHeight="1" thickBot="1">
      <c r="A9" s="17" t="s">
        <v>66</v>
      </c>
      <c r="K9" s="20" t="s">
        <v>1</v>
      </c>
    </row>
    <row r="10" spans="1:19" ht="18" customHeight="1">
      <c r="A10" s="1"/>
      <c r="B10" s="44" t="s">
        <v>2</v>
      </c>
      <c r="C10" s="45"/>
      <c r="D10" s="45"/>
      <c r="E10" s="45"/>
      <c r="F10" s="45"/>
      <c r="G10" s="45"/>
      <c r="H10" s="45"/>
      <c r="I10" s="46"/>
      <c r="J10" s="3" t="s">
        <v>78</v>
      </c>
      <c r="K10" s="3"/>
      <c r="L10" s="33"/>
      <c r="M10" s="8"/>
      <c r="N10" s="19"/>
      <c r="Q10" s="19"/>
      <c r="S10" s="19"/>
    </row>
    <row r="11" spans="1:21" ht="18" customHeight="1">
      <c r="A11" s="35"/>
      <c r="B11" s="47" t="s">
        <v>85</v>
      </c>
      <c r="C11" s="50" t="s">
        <v>3</v>
      </c>
      <c r="D11" s="53" t="s">
        <v>4</v>
      </c>
      <c r="E11" s="56" t="s">
        <v>62</v>
      </c>
      <c r="F11" s="50"/>
      <c r="G11" s="50"/>
      <c r="H11" s="50"/>
      <c r="I11" s="64"/>
      <c r="J11" s="47" t="s">
        <v>60</v>
      </c>
      <c r="K11" s="56" t="s">
        <v>61</v>
      </c>
      <c r="Q11" s="4"/>
      <c r="S11" s="19"/>
      <c r="U11" s="4"/>
    </row>
    <row r="12" spans="1:21" ht="18" customHeight="1">
      <c r="A12" s="18" t="s">
        <v>79</v>
      </c>
      <c r="B12" s="48"/>
      <c r="C12" s="51"/>
      <c r="D12" s="54"/>
      <c r="E12" s="36"/>
      <c r="F12" s="59" t="s">
        <v>80</v>
      </c>
      <c r="G12" s="60"/>
      <c r="H12" s="60"/>
      <c r="I12" s="61"/>
      <c r="J12" s="62"/>
      <c r="K12" s="57"/>
      <c r="L12" s="4"/>
      <c r="M12" s="4"/>
      <c r="N12" s="4"/>
      <c r="O12" s="4"/>
      <c r="P12" s="4"/>
      <c r="Q12" s="4"/>
      <c r="S12" s="4"/>
      <c r="U12" s="4"/>
    </row>
    <row r="13" spans="1:21" ht="18" customHeight="1">
      <c r="A13" s="2"/>
      <c r="B13" s="49"/>
      <c r="C13" s="52"/>
      <c r="D13" s="55"/>
      <c r="E13" s="37"/>
      <c r="F13" s="34" t="s">
        <v>63</v>
      </c>
      <c r="G13" s="38" t="s">
        <v>64</v>
      </c>
      <c r="H13" s="39" t="s">
        <v>5</v>
      </c>
      <c r="I13" s="40" t="s">
        <v>6</v>
      </c>
      <c r="J13" s="63"/>
      <c r="K13" s="58"/>
      <c r="L13" s="4"/>
      <c r="M13" s="4"/>
      <c r="N13" s="4"/>
      <c r="O13" s="4"/>
      <c r="P13" s="4"/>
      <c r="Q13" s="12"/>
      <c r="S13" s="4"/>
      <c r="U13" s="12"/>
    </row>
    <row r="14" spans="1:21" s="23" customFormat="1" ht="15" customHeight="1">
      <c r="A14" s="21"/>
      <c r="B14" s="22" t="s">
        <v>7</v>
      </c>
      <c r="C14" s="22"/>
      <c r="D14" s="22"/>
      <c r="E14" s="22"/>
      <c r="F14" s="22"/>
      <c r="G14" s="22"/>
      <c r="H14" s="22"/>
      <c r="I14" s="22"/>
      <c r="J14" s="22"/>
      <c r="K14" s="22" t="s">
        <v>8</v>
      </c>
      <c r="L14" s="12"/>
      <c r="M14" s="12"/>
      <c r="N14" s="12"/>
      <c r="O14" s="12"/>
      <c r="P14" s="12"/>
      <c r="Q14" s="19"/>
      <c r="S14" s="12"/>
      <c r="U14" s="19"/>
    </row>
    <row r="15" spans="1:21" s="23" customFormat="1" ht="13.5" customHeight="1">
      <c r="A15" s="24" t="s">
        <v>68</v>
      </c>
      <c r="B15" s="25">
        <v>232081</v>
      </c>
      <c r="C15" s="25">
        <v>112965</v>
      </c>
      <c r="D15" s="25">
        <v>119116</v>
      </c>
      <c r="E15" s="41" t="s">
        <v>81</v>
      </c>
      <c r="F15" s="25">
        <v>118020</v>
      </c>
      <c r="G15" s="25">
        <v>59363</v>
      </c>
      <c r="H15" s="26">
        <v>3728</v>
      </c>
      <c r="I15" s="26">
        <v>54929</v>
      </c>
      <c r="J15" s="25">
        <v>55</v>
      </c>
      <c r="K15" s="25">
        <v>58212</v>
      </c>
      <c r="L15" s="19"/>
      <c r="M15" s="19"/>
      <c r="N15" s="19"/>
      <c r="O15" s="19"/>
      <c r="P15" s="19"/>
      <c r="Q15" s="19"/>
      <c r="S15" s="19"/>
      <c r="U15" s="19"/>
    </row>
    <row r="16" spans="1:21" s="23" customFormat="1" ht="13.5" customHeight="1">
      <c r="A16" s="27" t="s">
        <v>67</v>
      </c>
      <c r="B16" s="25">
        <v>184756</v>
      </c>
      <c r="C16" s="25">
        <v>89787</v>
      </c>
      <c r="D16" s="25">
        <v>94969</v>
      </c>
      <c r="E16" s="41" t="s">
        <v>81</v>
      </c>
      <c r="F16" s="25">
        <v>99145</v>
      </c>
      <c r="G16" s="25">
        <v>51871</v>
      </c>
      <c r="H16" s="26">
        <v>3507</v>
      </c>
      <c r="I16" s="26">
        <v>43767</v>
      </c>
      <c r="J16" s="25">
        <v>244</v>
      </c>
      <c r="K16" s="25">
        <v>46057</v>
      </c>
      <c r="L16" s="19"/>
      <c r="M16" s="19"/>
      <c r="N16" s="4"/>
      <c r="O16" s="19"/>
      <c r="P16" s="19"/>
      <c r="Q16" s="4"/>
      <c r="S16" s="4"/>
      <c r="U16" s="19"/>
    </row>
    <row r="17" spans="1:21" s="23" customFormat="1" ht="13.5" customHeight="1">
      <c r="A17" s="42" t="s">
        <v>82</v>
      </c>
      <c r="B17" s="25">
        <v>153375</v>
      </c>
      <c r="C17" s="25">
        <v>74117</v>
      </c>
      <c r="D17" s="25">
        <v>79258</v>
      </c>
      <c r="E17" s="41" t="s">
        <v>81</v>
      </c>
      <c r="F17" s="25">
        <v>82807</v>
      </c>
      <c r="G17" s="25">
        <v>42461</v>
      </c>
      <c r="H17" s="26">
        <v>3046</v>
      </c>
      <c r="I17" s="26">
        <v>37300</v>
      </c>
      <c r="J17" s="25">
        <v>304</v>
      </c>
      <c r="K17" s="25">
        <v>77641</v>
      </c>
      <c r="N17" s="12"/>
      <c r="O17" s="19"/>
      <c r="P17" s="12"/>
      <c r="Q17" s="12"/>
      <c r="S17" s="12"/>
      <c r="U17" s="19"/>
    </row>
    <row r="18" spans="1:21" s="23" customFormat="1" ht="13.5" customHeight="1">
      <c r="A18" s="43" t="s">
        <v>69</v>
      </c>
      <c r="B18" s="25">
        <v>135751</v>
      </c>
      <c r="C18" s="25">
        <v>65573</v>
      </c>
      <c r="D18" s="25">
        <v>70178</v>
      </c>
      <c r="E18" s="25">
        <v>69803</v>
      </c>
      <c r="F18" s="25">
        <v>45126</v>
      </c>
      <c r="G18" s="25">
        <v>25265</v>
      </c>
      <c r="H18" s="26">
        <v>2251</v>
      </c>
      <c r="I18" s="25">
        <v>17610</v>
      </c>
      <c r="J18" s="25">
        <v>474</v>
      </c>
      <c r="K18" s="25">
        <v>70984</v>
      </c>
      <c r="L18" s="33"/>
      <c r="N18" s="19"/>
      <c r="O18" s="19"/>
      <c r="P18" s="19"/>
      <c r="Q18" s="19"/>
      <c r="R18" s="33"/>
      <c r="S18" s="19"/>
      <c r="U18" s="19"/>
    </row>
    <row r="19" spans="1:18" s="23" customFormat="1" ht="12.75" customHeight="1">
      <c r="A19" s="24"/>
      <c r="B19" s="25" t="s">
        <v>84</v>
      </c>
      <c r="C19" s="25"/>
      <c r="D19" s="25"/>
      <c r="E19" s="25"/>
      <c r="F19" s="25"/>
      <c r="G19" s="25"/>
      <c r="H19" s="25"/>
      <c r="I19" s="25"/>
      <c r="J19" s="25"/>
      <c r="K19" s="25" t="s">
        <v>8</v>
      </c>
      <c r="L19" s="33"/>
      <c r="R19" s="33"/>
    </row>
    <row r="20" spans="1:18" s="8" customFormat="1" ht="13.5" customHeight="1">
      <c r="A20" s="10" t="s">
        <v>83</v>
      </c>
      <c r="B20" s="9">
        <f aca="true" t="shared" si="0" ref="B20:K20">SUM(B22:B29)</f>
        <v>51652</v>
      </c>
      <c r="C20" s="9">
        <f t="shared" si="0"/>
        <v>25235</v>
      </c>
      <c r="D20" s="9">
        <f t="shared" si="0"/>
        <v>26417</v>
      </c>
      <c r="E20" s="9">
        <f t="shared" si="0"/>
        <v>46266</v>
      </c>
      <c r="F20" s="9">
        <f t="shared" si="0"/>
        <v>34151</v>
      </c>
      <c r="G20" s="9">
        <f t="shared" si="0"/>
        <v>18577</v>
      </c>
      <c r="H20" s="9">
        <f t="shared" si="0"/>
        <v>3156</v>
      </c>
      <c r="I20" s="9">
        <f t="shared" si="0"/>
        <v>12418</v>
      </c>
      <c r="J20" s="9">
        <f t="shared" si="0"/>
        <v>363</v>
      </c>
      <c r="K20" s="9">
        <f t="shared" si="0"/>
        <v>43953</v>
      </c>
      <c r="R20" s="33"/>
    </row>
    <row r="21" spans="1:21" s="8" customFormat="1" ht="11.25" customHeight="1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O21" s="4"/>
      <c r="P21" s="4"/>
      <c r="Q21" s="4"/>
      <c r="S21" s="4"/>
      <c r="T21" s="4"/>
      <c r="U21" s="4"/>
    </row>
    <row r="22" spans="1:21" s="8" customFormat="1" ht="13.5" customHeight="1">
      <c r="A22" s="7" t="s">
        <v>9</v>
      </c>
      <c r="B22" s="9">
        <f aca="true" t="shared" si="1" ref="B22:K22">B31</f>
        <v>847</v>
      </c>
      <c r="C22" s="9">
        <f t="shared" si="1"/>
        <v>411</v>
      </c>
      <c r="D22" s="9">
        <f t="shared" si="1"/>
        <v>436</v>
      </c>
      <c r="E22" s="9">
        <f t="shared" si="1"/>
        <v>737</v>
      </c>
      <c r="F22" s="9">
        <f t="shared" si="1"/>
        <v>507</v>
      </c>
      <c r="G22" s="9">
        <f t="shared" si="1"/>
        <v>265</v>
      </c>
      <c r="H22" s="9">
        <f t="shared" si="1"/>
        <v>89</v>
      </c>
      <c r="I22" s="9">
        <f t="shared" si="1"/>
        <v>153</v>
      </c>
      <c r="J22" s="9">
        <f t="shared" si="1"/>
        <v>12</v>
      </c>
      <c r="K22" s="9">
        <f t="shared" si="1"/>
        <v>650</v>
      </c>
      <c r="O22" s="4"/>
      <c r="P22" s="4"/>
      <c r="Q22" s="4"/>
      <c r="S22" s="4"/>
      <c r="T22" s="4"/>
      <c r="U22" s="4"/>
    </row>
    <row r="23" spans="1:21" s="8" customFormat="1" ht="13.5" customHeight="1">
      <c r="A23" s="7" t="s">
        <v>10</v>
      </c>
      <c r="B23" s="9">
        <f aca="true" t="shared" si="2" ref="B23:I23">B37+B39+B44+B59+B71</f>
        <v>6496</v>
      </c>
      <c r="C23" s="9">
        <f t="shared" si="2"/>
        <v>3180</v>
      </c>
      <c r="D23" s="9">
        <f t="shared" si="2"/>
        <v>3316</v>
      </c>
      <c r="E23" s="9">
        <f t="shared" si="2"/>
        <v>5807</v>
      </c>
      <c r="F23" s="9">
        <f t="shared" si="2"/>
        <v>4633</v>
      </c>
      <c r="G23" s="9">
        <f t="shared" si="2"/>
        <v>2209</v>
      </c>
      <c r="H23" s="9">
        <f t="shared" si="2"/>
        <v>497</v>
      </c>
      <c r="I23" s="9">
        <f t="shared" si="2"/>
        <v>1927</v>
      </c>
      <c r="J23" s="9">
        <f>J39+J44</f>
        <v>28</v>
      </c>
      <c r="K23" s="9">
        <f>K37+K39+K44+K59+K71</f>
        <v>1886</v>
      </c>
      <c r="O23" s="12"/>
      <c r="P23" s="12"/>
      <c r="Q23" s="12"/>
      <c r="S23" s="12"/>
      <c r="T23" s="12"/>
      <c r="U23" s="12"/>
    </row>
    <row r="24" spans="1:11" s="8" customFormat="1" ht="13.5" customHeight="1">
      <c r="A24" s="7" t="s">
        <v>11</v>
      </c>
      <c r="B24" s="9">
        <f aca="true" t="shared" si="3" ref="B24:I24">B34+B35+B55+B72+B73</f>
        <v>6733</v>
      </c>
      <c r="C24" s="9">
        <f t="shared" si="3"/>
        <v>3272</v>
      </c>
      <c r="D24" s="9">
        <f t="shared" si="3"/>
        <v>3461</v>
      </c>
      <c r="E24" s="9">
        <f t="shared" si="3"/>
        <v>6019</v>
      </c>
      <c r="F24" s="9">
        <f t="shared" si="3"/>
        <v>4561</v>
      </c>
      <c r="G24" s="9">
        <f t="shared" si="3"/>
        <v>2168</v>
      </c>
      <c r="H24" s="9">
        <f t="shared" si="3"/>
        <v>524</v>
      </c>
      <c r="I24" s="9">
        <f t="shared" si="3"/>
        <v>1869</v>
      </c>
      <c r="J24" s="9">
        <f>J35+J55+J72+J73</f>
        <v>24</v>
      </c>
      <c r="K24" s="9">
        <f>K35+K55+K72+K73</f>
        <v>1208</v>
      </c>
    </row>
    <row r="25" spans="1:11" s="8" customFormat="1" ht="13.5" customHeight="1">
      <c r="A25" s="7" t="s">
        <v>12</v>
      </c>
      <c r="B25" s="9">
        <f aca="true" t="shared" si="4" ref="B25:I25">B41+B43+B49+B52+B58+B65+B67</f>
        <v>5692</v>
      </c>
      <c r="C25" s="9">
        <f t="shared" si="4"/>
        <v>2753</v>
      </c>
      <c r="D25" s="9">
        <f t="shared" si="4"/>
        <v>2939</v>
      </c>
      <c r="E25" s="9">
        <f t="shared" si="4"/>
        <v>5190</v>
      </c>
      <c r="F25" s="9">
        <f t="shared" si="4"/>
        <v>3974</v>
      </c>
      <c r="G25" s="9">
        <f t="shared" si="4"/>
        <v>2241</v>
      </c>
      <c r="H25" s="9">
        <f t="shared" si="4"/>
        <v>265</v>
      </c>
      <c r="I25" s="9">
        <f t="shared" si="4"/>
        <v>1468</v>
      </c>
      <c r="J25" s="9">
        <f>J43+J49+J65+J67</f>
        <v>25</v>
      </c>
      <c r="K25" s="9">
        <f>K41+K43+K49+K58+K65+K67</f>
        <v>4220</v>
      </c>
    </row>
    <row r="26" spans="1:11" s="8" customFormat="1" ht="13.5" customHeight="1">
      <c r="A26" s="7" t="s">
        <v>13</v>
      </c>
      <c r="B26" s="9">
        <f aca="true" t="shared" si="5" ref="B26:I26">B45+B56+B63</f>
        <v>3542</v>
      </c>
      <c r="C26" s="9">
        <f t="shared" si="5"/>
        <v>1737</v>
      </c>
      <c r="D26" s="9">
        <f t="shared" si="5"/>
        <v>1805</v>
      </c>
      <c r="E26" s="9">
        <f t="shared" si="5"/>
        <v>3127</v>
      </c>
      <c r="F26" s="9">
        <f t="shared" si="5"/>
        <v>2170</v>
      </c>
      <c r="G26" s="9">
        <f t="shared" si="5"/>
        <v>1324</v>
      </c>
      <c r="H26" s="9">
        <f t="shared" si="5"/>
        <v>188</v>
      </c>
      <c r="I26" s="9">
        <f t="shared" si="5"/>
        <v>658</v>
      </c>
      <c r="J26" s="9">
        <f>J45+J63</f>
        <v>20</v>
      </c>
      <c r="K26" s="9">
        <f>K45+K56+K63</f>
        <v>3361</v>
      </c>
    </row>
    <row r="27" spans="1:11" s="8" customFormat="1" ht="13.5" customHeight="1">
      <c r="A27" s="7" t="s">
        <v>14</v>
      </c>
      <c r="B27" s="9">
        <f aca="true" t="shared" si="6" ref="B27:I27">B47+B50+B51+B57+B62+B68+B79+B80+B81</f>
        <v>10596</v>
      </c>
      <c r="C27" s="9">
        <f t="shared" si="6"/>
        <v>5152</v>
      </c>
      <c r="D27" s="9">
        <f t="shared" si="6"/>
        <v>5444</v>
      </c>
      <c r="E27" s="9">
        <f t="shared" si="6"/>
        <v>9537</v>
      </c>
      <c r="F27" s="9">
        <f t="shared" si="6"/>
        <v>6910</v>
      </c>
      <c r="G27" s="9">
        <f t="shared" si="6"/>
        <v>3953</v>
      </c>
      <c r="H27" s="9">
        <f t="shared" si="6"/>
        <v>554</v>
      </c>
      <c r="I27" s="9">
        <f t="shared" si="6"/>
        <v>2403</v>
      </c>
      <c r="J27" s="9">
        <f>J47+J50+J51+J57+J68+J79+J80</f>
        <v>79</v>
      </c>
      <c r="K27" s="9">
        <f>K47+K50+K51+K57+K68+K79+K80+K81</f>
        <v>14624</v>
      </c>
    </row>
    <row r="28" spans="1:11" s="8" customFormat="1" ht="13.5" customHeight="1">
      <c r="A28" s="7" t="s">
        <v>15</v>
      </c>
      <c r="B28" s="11">
        <f aca="true" t="shared" si="7" ref="B28:I28">B32+B38+B53+B61+B74</f>
        <v>7087</v>
      </c>
      <c r="C28" s="11">
        <f t="shared" si="7"/>
        <v>3568</v>
      </c>
      <c r="D28" s="11">
        <f t="shared" si="7"/>
        <v>3519</v>
      </c>
      <c r="E28" s="11">
        <f t="shared" si="7"/>
        <v>6374</v>
      </c>
      <c r="F28" s="11">
        <f t="shared" si="7"/>
        <v>4549</v>
      </c>
      <c r="G28" s="11">
        <f t="shared" si="7"/>
        <v>2402</v>
      </c>
      <c r="H28" s="11">
        <f t="shared" si="7"/>
        <v>481</v>
      </c>
      <c r="I28" s="11">
        <f t="shared" si="7"/>
        <v>1666</v>
      </c>
      <c r="J28" s="11">
        <f>J32+J38+J53</f>
        <v>51</v>
      </c>
      <c r="K28" s="11">
        <f>K32+K38+K53+K74</f>
        <v>6883</v>
      </c>
    </row>
    <row r="29" spans="1:11" s="8" customFormat="1" ht="13.5" customHeight="1">
      <c r="A29" s="7" t="s">
        <v>16</v>
      </c>
      <c r="B29" s="9">
        <f aca="true" t="shared" si="8" ref="B29:I29">B33+B40+B46+B64+B69+B75+B77+B78</f>
        <v>10659</v>
      </c>
      <c r="C29" s="9">
        <f t="shared" si="8"/>
        <v>5162</v>
      </c>
      <c r="D29" s="9">
        <f t="shared" si="8"/>
        <v>5497</v>
      </c>
      <c r="E29" s="9">
        <f t="shared" si="8"/>
        <v>9475</v>
      </c>
      <c r="F29" s="9">
        <f t="shared" si="8"/>
        <v>6847</v>
      </c>
      <c r="G29" s="9">
        <f t="shared" si="8"/>
        <v>4015</v>
      </c>
      <c r="H29" s="9">
        <f t="shared" si="8"/>
        <v>558</v>
      </c>
      <c r="I29" s="9">
        <f t="shared" si="8"/>
        <v>2274</v>
      </c>
      <c r="J29" s="9">
        <f>J33+J40+J46+J64+J75</f>
        <v>124</v>
      </c>
      <c r="K29" s="9">
        <f>K33+K40+K46+K64+K69+K75+K77+K78</f>
        <v>11121</v>
      </c>
    </row>
    <row r="30" spans="1:11" s="23" customFormat="1" ht="11.2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s="23" customFormat="1" ht="13.5" customHeight="1">
      <c r="A31" s="24" t="s">
        <v>17</v>
      </c>
      <c r="B31" s="25">
        <f>SUM(C31:D31)</f>
        <v>847</v>
      </c>
      <c r="C31" s="25">
        <v>411</v>
      </c>
      <c r="D31" s="25">
        <v>436</v>
      </c>
      <c r="E31" s="25">
        <v>737</v>
      </c>
      <c r="F31" s="25">
        <f>SUM(G31:I31)</f>
        <v>507</v>
      </c>
      <c r="G31" s="25">
        <v>265</v>
      </c>
      <c r="H31" s="25">
        <v>89</v>
      </c>
      <c r="I31" s="25">
        <v>153</v>
      </c>
      <c r="J31" s="25">
        <v>12</v>
      </c>
      <c r="K31" s="25">
        <v>650</v>
      </c>
    </row>
    <row r="32" spans="1:11" s="23" customFormat="1" ht="13.5" customHeight="1">
      <c r="A32" s="24" t="s">
        <v>18</v>
      </c>
      <c r="B32" s="25">
        <f>SUM(C32:D32)</f>
        <v>4634</v>
      </c>
      <c r="C32" s="25">
        <v>2332</v>
      </c>
      <c r="D32" s="25">
        <v>2302</v>
      </c>
      <c r="E32" s="25">
        <v>4184</v>
      </c>
      <c r="F32" s="25">
        <f>SUM(G32:I32)</f>
        <v>3042</v>
      </c>
      <c r="G32" s="25">
        <v>1676</v>
      </c>
      <c r="H32" s="25">
        <v>226</v>
      </c>
      <c r="I32" s="25">
        <v>1140</v>
      </c>
      <c r="J32" s="25">
        <v>31</v>
      </c>
      <c r="K32" s="25">
        <v>2928</v>
      </c>
    </row>
    <row r="33" spans="1:11" s="23" customFormat="1" ht="13.5" customHeight="1">
      <c r="A33" s="24" t="s">
        <v>19</v>
      </c>
      <c r="B33" s="25">
        <f>SUM(C33:D33)</f>
        <v>3052</v>
      </c>
      <c r="C33" s="25">
        <v>1509</v>
      </c>
      <c r="D33" s="25">
        <v>1543</v>
      </c>
      <c r="E33" s="25">
        <v>2681</v>
      </c>
      <c r="F33" s="25">
        <f>SUM(G33:I33)</f>
        <v>1982</v>
      </c>
      <c r="G33" s="25">
        <v>1109</v>
      </c>
      <c r="H33" s="25">
        <v>199</v>
      </c>
      <c r="I33" s="25">
        <v>674</v>
      </c>
      <c r="J33" s="25">
        <v>36</v>
      </c>
      <c r="K33" s="25">
        <v>3147</v>
      </c>
    </row>
    <row r="34" spans="1:11" s="23" customFormat="1" ht="13.5" customHeight="1">
      <c r="A34" s="24" t="s">
        <v>20</v>
      </c>
      <c r="B34" s="25">
        <f>SUM(C34:D34)</f>
        <v>559</v>
      </c>
      <c r="C34" s="25">
        <v>267</v>
      </c>
      <c r="D34" s="25">
        <v>292</v>
      </c>
      <c r="E34" s="25">
        <v>508</v>
      </c>
      <c r="F34" s="25">
        <f>SUM(G34:I34)</f>
        <v>404</v>
      </c>
      <c r="G34" s="25">
        <v>168</v>
      </c>
      <c r="H34" s="25">
        <v>77</v>
      </c>
      <c r="I34" s="25">
        <v>159</v>
      </c>
      <c r="J34" s="25" t="s">
        <v>72</v>
      </c>
      <c r="K34" s="25" t="s">
        <v>72</v>
      </c>
    </row>
    <row r="35" spans="1:11" s="23" customFormat="1" ht="13.5" customHeight="1">
      <c r="A35" s="24" t="s">
        <v>21</v>
      </c>
      <c r="B35" s="25">
        <f>SUM(C35:D35)</f>
        <v>693</v>
      </c>
      <c r="C35" s="25">
        <v>326</v>
      </c>
      <c r="D35" s="25">
        <v>367</v>
      </c>
      <c r="E35" s="25">
        <v>596</v>
      </c>
      <c r="F35" s="25">
        <f>SUM(G35:I35)</f>
        <v>441</v>
      </c>
      <c r="G35" s="25">
        <v>286</v>
      </c>
      <c r="H35" s="25">
        <v>73</v>
      </c>
      <c r="I35" s="25">
        <v>82</v>
      </c>
      <c r="J35" s="25">
        <v>4</v>
      </c>
      <c r="K35" s="25">
        <v>273</v>
      </c>
    </row>
    <row r="36" spans="1:11" s="23" customFormat="1" ht="11.2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23" customFormat="1" ht="13.5" customHeight="1">
      <c r="A37" s="24" t="s">
        <v>22</v>
      </c>
      <c r="B37" s="25">
        <f>SUM(C37:D37)</f>
        <v>439</v>
      </c>
      <c r="C37" s="25">
        <v>211</v>
      </c>
      <c r="D37" s="25">
        <v>228</v>
      </c>
      <c r="E37" s="25">
        <v>368</v>
      </c>
      <c r="F37" s="25">
        <f>SUM(G37:I37)</f>
        <v>286</v>
      </c>
      <c r="G37" s="25">
        <v>117</v>
      </c>
      <c r="H37" s="25">
        <v>54</v>
      </c>
      <c r="I37" s="25">
        <v>115</v>
      </c>
      <c r="J37" s="25" t="s">
        <v>72</v>
      </c>
      <c r="K37" s="25">
        <v>205</v>
      </c>
    </row>
    <row r="38" spans="1:11" s="23" customFormat="1" ht="13.5" customHeight="1">
      <c r="A38" s="24" t="s">
        <v>23</v>
      </c>
      <c r="B38" s="25">
        <f>SUM(C38:D38)</f>
        <v>168</v>
      </c>
      <c r="C38" s="25">
        <v>89</v>
      </c>
      <c r="D38" s="25">
        <v>79</v>
      </c>
      <c r="E38" s="25">
        <v>163</v>
      </c>
      <c r="F38" s="25">
        <f>SUM(G38:I38)</f>
        <v>103</v>
      </c>
      <c r="G38" s="25">
        <v>56</v>
      </c>
      <c r="H38" s="25">
        <v>9</v>
      </c>
      <c r="I38" s="25">
        <v>38</v>
      </c>
      <c r="J38" s="25">
        <v>2</v>
      </c>
      <c r="K38" s="25">
        <v>12</v>
      </c>
    </row>
    <row r="39" spans="1:11" s="23" customFormat="1" ht="13.5" customHeight="1">
      <c r="A39" s="24" t="s">
        <v>24</v>
      </c>
      <c r="B39" s="25">
        <f>SUM(C39:D39)</f>
        <v>2511</v>
      </c>
      <c r="C39" s="25">
        <v>1225</v>
      </c>
      <c r="D39" s="25">
        <v>1286</v>
      </c>
      <c r="E39" s="25">
        <v>2270</v>
      </c>
      <c r="F39" s="25">
        <f>SUM(G39:I39)</f>
        <v>1816</v>
      </c>
      <c r="G39" s="25">
        <v>902</v>
      </c>
      <c r="H39" s="25">
        <v>165</v>
      </c>
      <c r="I39" s="25">
        <v>749</v>
      </c>
      <c r="J39" s="25">
        <v>19</v>
      </c>
      <c r="K39" s="25">
        <v>849</v>
      </c>
    </row>
    <row r="40" spans="1:11" s="23" customFormat="1" ht="13.5" customHeight="1">
      <c r="A40" s="24" t="s">
        <v>25</v>
      </c>
      <c r="B40" s="25">
        <f>SUM(C40:D40)</f>
        <v>1596</v>
      </c>
      <c r="C40" s="25">
        <v>759</v>
      </c>
      <c r="D40" s="25">
        <v>837</v>
      </c>
      <c r="E40" s="25">
        <v>1401</v>
      </c>
      <c r="F40" s="25">
        <f>SUM(G40:I40)</f>
        <v>986</v>
      </c>
      <c r="G40" s="25">
        <v>609</v>
      </c>
      <c r="H40" s="25">
        <v>75</v>
      </c>
      <c r="I40" s="25">
        <v>302</v>
      </c>
      <c r="J40" s="25">
        <v>24</v>
      </c>
      <c r="K40" s="25">
        <v>1629</v>
      </c>
    </row>
    <row r="41" spans="1:11" s="23" customFormat="1" ht="13.5" customHeight="1">
      <c r="A41" s="24" t="s">
        <v>26</v>
      </c>
      <c r="B41" s="25">
        <f>SUM(C41:D41)</f>
        <v>196</v>
      </c>
      <c r="C41" s="25">
        <v>96</v>
      </c>
      <c r="D41" s="25">
        <v>100</v>
      </c>
      <c r="E41" s="25">
        <v>182</v>
      </c>
      <c r="F41" s="25">
        <f>SUM(G41:I41)</f>
        <v>138</v>
      </c>
      <c r="G41" s="25">
        <v>77</v>
      </c>
      <c r="H41" s="25">
        <v>6</v>
      </c>
      <c r="I41" s="25">
        <v>55</v>
      </c>
      <c r="J41" s="25" t="s">
        <v>72</v>
      </c>
      <c r="K41" s="25">
        <v>2</v>
      </c>
    </row>
    <row r="42" spans="1:11" s="23" customFormat="1" ht="11.2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s="23" customFormat="1" ht="13.5" customHeight="1">
      <c r="A43" s="24" t="s">
        <v>27</v>
      </c>
      <c r="B43" s="25">
        <f>SUM(C43:D43)</f>
        <v>2594</v>
      </c>
      <c r="C43" s="25">
        <v>1238</v>
      </c>
      <c r="D43" s="25">
        <v>1356</v>
      </c>
      <c r="E43" s="25">
        <v>2377</v>
      </c>
      <c r="F43" s="25">
        <f>SUM(G43:I43)</f>
        <v>1818</v>
      </c>
      <c r="G43" s="25">
        <v>1052</v>
      </c>
      <c r="H43" s="25">
        <v>105</v>
      </c>
      <c r="I43" s="25">
        <v>661</v>
      </c>
      <c r="J43" s="25">
        <v>14</v>
      </c>
      <c r="K43" s="25">
        <v>3363</v>
      </c>
    </row>
    <row r="44" spans="1:11" s="23" customFormat="1" ht="13.5" customHeight="1">
      <c r="A44" s="24" t="s">
        <v>28</v>
      </c>
      <c r="B44" s="25">
        <f>SUM(C44:D44)</f>
        <v>3005</v>
      </c>
      <c r="C44" s="25">
        <v>1480</v>
      </c>
      <c r="D44" s="25">
        <v>1525</v>
      </c>
      <c r="E44" s="25">
        <v>2684</v>
      </c>
      <c r="F44" s="25">
        <f>SUM(G44:I44)</f>
        <v>2151</v>
      </c>
      <c r="G44" s="25">
        <v>989</v>
      </c>
      <c r="H44" s="25">
        <v>243</v>
      </c>
      <c r="I44" s="25">
        <v>919</v>
      </c>
      <c r="J44" s="25">
        <v>9</v>
      </c>
      <c r="K44" s="25">
        <v>666</v>
      </c>
    </row>
    <row r="45" spans="1:11" s="23" customFormat="1" ht="13.5" customHeight="1">
      <c r="A45" s="24" t="s">
        <v>29</v>
      </c>
      <c r="B45" s="25">
        <f>SUM(C45:D45)</f>
        <v>1953</v>
      </c>
      <c r="C45" s="25">
        <v>951</v>
      </c>
      <c r="D45" s="25">
        <v>1002</v>
      </c>
      <c r="E45" s="25">
        <v>1712</v>
      </c>
      <c r="F45" s="25">
        <f>SUM(G45:I45)</f>
        <v>1163</v>
      </c>
      <c r="G45" s="25">
        <v>725</v>
      </c>
      <c r="H45" s="25">
        <v>96</v>
      </c>
      <c r="I45" s="25">
        <v>342</v>
      </c>
      <c r="J45" s="25">
        <v>16</v>
      </c>
      <c r="K45" s="25">
        <v>1948</v>
      </c>
    </row>
    <row r="46" spans="1:11" s="23" customFormat="1" ht="13.5" customHeight="1">
      <c r="A46" s="24" t="s">
        <v>30</v>
      </c>
      <c r="B46" s="25">
        <f>SUM(C46:D46)</f>
        <v>2834</v>
      </c>
      <c r="C46" s="25">
        <v>1350</v>
      </c>
      <c r="D46" s="25">
        <v>1484</v>
      </c>
      <c r="E46" s="25">
        <v>2510</v>
      </c>
      <c r="F46" s="25">
        <f>SUM(G46:I46)</f>
        <v>1788</v>
      </c>
      <c r="G46" s="25">
        <v>1100</v>
      </c>
      <c r="H46" s="25">
        <v>131</v>
      </c>
      <c r="I46" s="25">
        <v>557</v>
      </c>
      <c r="J46" s="25">
        <v>2</v>
      </c>
      <c r="K46" s="25">
        <v>2628</v>
      </c>
    </row>
    <row r="47" spans="1:11" s="23" customFormat="1" ht="13.5" customHeight="1">
      <c r="A47" s="24" t="s">
        <v>31</v>
      </c>
      <c r="B47" s="25">
        <f>SUM(C47:D47)</f>
        <v>2508</v>
      </c>
      <c r="C47" s="25">
        <v>1195</v>
      </c>
      <c r="D47" s="25">
        <v>1313</v>
      </c>
      <c r="E47" s="25">
        <v>2239</v>
      </c>
      <c r="F47" s="25">
        <f>SUM(G47:I47)</f>
        <v>1564</v>
      </c>
      <c r="G47" s="25">
        <v>874</v>
      </c>
      <c r="H47" s="25">
        <v>106</v>
      </c>
      <c r="I47" s="25">
        <v>584</v>
      </c>
      <c r="J47" s="25">
        <v>21</v>
      </c>
      <c r="K47" s="25">
        <v>5754</v>
      </c>
    </row>
    <row r="48" spans="1:11" s="23" customFormat="1" ht="11.2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s="23" customFormat="1" ht="14.25" customHeight="1">
      <c r="A49" s="24" t="s">
        <v>32</v>
      </c>
      <c r="B49" s="25">
        <f>SUM(C49:D49)</f>
        <v>908</v>
      </c>
      <c r="C49" s="25">
        <v>446</v>
      </c>
      <c r="D49" s="25">
        <v>462</v>
      </c>
      <c r="E49" s="25">
        <v>799</v>
      </c>
      <c r="F49" s="25">
        <f>SUM(G49:I49)</f>
        <v>629</v>
      </c>
      <c r="G49" s="25">
        <v>335</v>
      </c>
      <c r="H49" s="25">
        <v>43</v>
      </c>
      <c r="I49" s="25">
        <v>251</v>
      </c>
      <c r="J49" s="25">
        <v>5</v>
      </c>
      <c r="K49" s="25">
        <v>85</v>
      </c>
    </row>
    <row r="50" spans="1:11" s="23" customFormat="1" ht="14.25" customHeight="1">
      <c r="A50" s="27" t="s">
        <v>33</v>
      </c>
      <c r="B50" s="25">
        <f>SUM(C50:D50)</f>
        <v>1353</v>
      </c>
      <c r="C50" s="25">
        <v>658</v>
      </c>
      <c r="D50" s="25">
        <v>695</v>
      </c>
      <c r="E50" s="25">
        <v>1240</v>
      </c>
      <c r="F50" s="25">
        <f>SUM(G50:I50)</f>
        <v>885</v>
      </c>
      <c r="G50" s="25">
        <v>449</v>
      </c>
      <c r="H50" s="25">
        <v>98</v>
      </c>
      <c r="I50" s="25">
        <v>338</v>
      </c>
      <c r="J50" s="25">
        <v>1</v>
      </c>
      <c r="K50" s="25">
        <v>583</v>
      </c>
    </row>
    <row r="51" spans="1:11" s="23" customFormat="1" ht="14.25" customHeight="1">
      <c r="A51" s="24" t="s">
        <v>34</v>
      </c>
      <c r="B51" s="25">
        <f>SUM(C51:D51)</f>
        <v>907</v>
      </c>
      <c r="C51" s="25">
        <v>439</v>
      </c>
      <c r="D51" s="25">
        <v>468</v>
      </c>
      <c r="E51" s="25">
        <v>797</v>
      </c>
      <c r="F51" s="25">
        <f>SUM(G51:I51)</f>
        <v>571</v>
      </c>
      <c r="G51" s="25">
        <v>324</v>
      </c>
      <c r="H51" s="25">
        <v>47</v>
      </c>
      <c r="I51" s="25">
        <v>200</v>
      </c>
      <c r="J51" s="25">
        <v>1</v>
      </c>
      <c r="K51" s="25">
        <v>20</v>
      </c>
    </row>
    <row r="52" spans="1:11" s="23" customFormat="1" ht="14.25" customHeight="1">
      <c r="A52" s="24" t="s">
        <v>35</v>
      </c>
      <c r="B52" s="25">
        <f>SUM(C52:D52)</f>
        <v>313</v>
      </c>
      <c r="C52" s="25">
        <v>155</v>
      </c>
      <c r="D52" s="25">
        <v>158</v>
      </c>
      <c r="E52" s="25">
        <v>277</v>
      </c>
      <c r="F52" s="25">
        <f>SUM(G52:I52)</f>
        <v>214</v>
      </c>
      <c r="G52" s="25">
        <v>114</v>
      </c>
      <c r="H52" s="25">
        <v>22</v>
      </c>
      <c r="I52" s="25">
        <v>78</v>
      </c>
      <c r="J52" s="25" t="s">
        <v>72</v>
      </c>
      <c r="K52" s="25" t="s">
        <v>72</v>
      </c>
    </row>
    <row r="53" spans="1:11" s="23" customFormat="1" ht="14.25" customHeight="1">
      <c r="A53" s="24" t="s">
        <v>36</v>
      </c>
      <c r="B53" s="25">
        <f>SUM(C53:D53)</f>
        <v>2041</v>
      </c>
      <c r="C53" s="25">
        <v>1026</v>
      </c>
      <c r="D53" s="25">
        <v>1015</v>
      </c>
      <c r="E53" s="25">
        <v>1805</v>
      </c>
      <c r="F53" s="25">
        <f>SUM(G53:I53)</f>
        <v>1244</v>
      </c>
      <c r="G53" s="25">
        <v>582</v>
      </c>
      <c r="H53" s="25">
        <v>236</v>
      </c>
      <c r="I53" s="25">
        <v>426</v>
      </c>
      <c r="J53" s="25">
        <v>18</v>
      </c>
      <c r="K53" s="25">
        <v>3933</v>
      </c>
    </row>
    <row r="54" spans="1:11" s="23" customFormat="1" ht="11.2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23" customFormat="1" ht="14.25" customHeight="1">
      <c r="A55" s="24" t="s">
        <v>37</v>
      </c>
      <c r="B55" s="25">
        <f>SUM(C55:D55)</f>
        <v>1017</v>
      </c>
      <c r="C55" s="25">
        <v>492</v>
      </c>
      <c r="D55" s="25">
        <v>525</v>
      </c>
      <c r="E55" s="25">
        <v>909</v>
      </c>
      <c r="F55" s="25">
        <f>SUM(G55:I55)</f>
        <v>704</v>
      </c>
      <c r="G55" s="25">
        <v>400</v>
      </c>
      <c r="H55" s="25">
        <v>86</v>
      </c>
      <c r="I55" s="25">
        <v>218</v>
      </c>
      <c r="J55" s="25">
        <v>3</v>
      </c>
      <c r="K55" s="25">
        <v>393</v>
      </c>
    </row>
    <row r="56" spans="1:11" s="23" customFormat="1" ht="14.25" customHeight="1">
      <c r="A56" s="24" t="s">
        <v>38</v>
      </c>
      <c r="B56" s="25">
        <f>SUM(C56:D56)</f>
        <v>633</v>
      </c>
      <c r="C56" s="25">
        <v>312</v>
      </c>
      <c r="D56" s="25">
        <v>321</v>
      </c>
      <c r="E56" s="25">
        <v>560</v>
      </c>
      <c r="F56" s="25">
        <f>SUM(G56:I56)</f>
        <v>421</v>
      </c>
      <c r="G56" s="25">
        <v>293</v>
      </c>
      <c r="H56" s="25">
        <v>35</v>
      </c>
      <c r="I56" s="25">
        <v>93</v>
      </c>
      <c r="J56" s="25" t="s">
        <v>72</v>
      </c>
      <c r="K56" s="25">
        <v>1318</v>
      </c>
    </row>
    <row r="57" spans="1:11" s="23" customFormat="1" ht="14.25" customHeight="1">
      <c r="A57" s="24" t="s">
        <v>39</v>
      </c>
      <c r="B57" s="25">
        <f>SUM(C57:D57)</f>
        <v>1575</v>
      </c>
      <c r="C57" s="25">
        <v>777</v>
      </c>
      <c r="D57" s="25">
        <v>798</v>
      </c>
      <c r="E57" s="25">
        <v>1449</v>
      </c>
      <c r="F57" s="25">
        <f>SUM(G57:I57)</f>
        <v>1073</v>
      </c>
      <c r="G57" s="25">
        <v>725</v>
      </c>
      <c r="H57" s="25">
        <v>66</v>
      </c>
      <c r="I57" s="25">
        <v>282</v>
      </c>
      <c r="J57" s="25">
        <v>30</v>
      </c>
      <c r="K57" s="25">
        <v>3865</v>
      </c>
    </row>
    <row r="58" spans="1:11" s="23" customFormat="1" ht="14.25" customHeight="1">
      <c r="A58" s="24" t="s">
        <v>40</v>
      </c>
      <c r="B58" s="25">
        <f>SUM(C58:D58)</f>
        <v>371</v>
      </c>
      <c r="C58" s="25">
        <v>186</v>
      </c>
      <c r="D58" s="25">
        <v>185</v>
      </c>
      <c r="E58" s="25">
        <v>348</v>
      </c>
      <c r="F58" s="25">
        <f>SUM(G58:I58)</f>
        <v>254</v>
      </c>
      <c r="G58" s="25">
        <v>146</v>
      </c>
      <c r="H58" s="25">
        <v>22</v>
      </c>
      <c r="I58" s="25">
        <v>86</v>
      </c>
      <c r="J58" s="25" t="s">
        <v>72</v>
      </c>
      <c r="K58" s="25">
        <v>50</v>
      </c>
    </row>
    <row r="59" spans="1:11" s="23" customFormat="1" ht="14.25" customHeight="1">
      <c r="A59" s="24" t="s">
        <v>41</v>
      </c>
      <c r="B59" s="25">
        <f>SUM(C59:D59)</f>
        <v>289</v>
      </c>
      <c r="C59" s="25">
        <v>149</v>
      </c>
      <c r="D59" s="25">
        <v>140</v>
      </c>
      <c r="E59" s="25">
        <v>254</v>
      </c>
      <c r="F59" s="25">
        <f>SUM(G59:I59)</f>
        <v>213</v>
      </c>
      <c r="G59" s="25">
        <v>99</v>
      </c>
      <c r="H59" s="25">
        <v>20</v>
      </c>
      <c r="I59" s="25">
        <v>94</v>
      </c>
      <c r="J59" s="25" t="s">
        <v>72</v>
      </c>
      <c r="K59" s="25">
        <v>126</v>
      </c>
    </row>
    <row r="60" spans="1:11" s="23" customFormat="1" ht="11.25" customHeight="1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s="23" customFormat="1" ht="14.25" customHeight="1">
      <c r="A61" s="24" t="s">
        <v>42</v>
      </c>
      <c r="B61" s="25">
        <f>SUM(C61:D61)</f>
        <v>144</v>
      </c>
      <c r="C61" s="25">
        <v>71</v>
      </c>
      <c r="D61" s="25">
        <v>73</v>
      </c>
      <c r="E61" s="25">
        <v>135</v>
      </c>
      <c r="F61" s="25">
        <f>SUM(G61:I61)</f>
        <v>91</v>
      </c>
      <c r="G61" s="25">
        <v>46</v>
      </c>
      <c r="H61" s="25">
        <v>5</v>
      </c>
      <c r="I61" s="25">
        <v>40</v>
      </c>
      <c r="J61" s="25" t="s">
        <v>72</v>
      </c>
      <c r="K61" s="25" t="s">
        <v>72</v>
      </c>
    </row>
    <row r="62" spans="1:11" s="23" customFormat="1" ht="14.25" customHeight="1">
      <c r="A62" s="24" t="s">
        <v>43</v>
      </c>
      <c r="B62" s="25">
        <f>SUM(C62:D62)</f>
        <v>168</v>
      </c>
      <c r="C62" s="25">
        <v>80</v>
      </c>
      <c r="D62" s="25">
        <v>88</v>
      </c>
      <c r="E62" s="25">
        <v>149</v>
      </c>
      <c r="F62" s="25">
        <f>SUM(G62:I62)</f>
        <v>118</v>
      </c>
      <c r="G62" s="25">
        <v>71</v>
      </c>
      <c r="H62" s="25">
        <v>16</v>
      </c>
      <c r="I62" s="25">
        <v>31</v>
      </c>
      <c r="J62" s="25" t="s">
        <v>72</v>
      </c>
      <c r="K62" s="25" t="s">
        <v>72</v>
      </c>
    </row>
    <row r="63" spans="1:11" s="23" customFormat="1" ht="14.25" customHeight="1">
      <c r="A63" s="24" t="s">
        <v>44</v>
      </c>
      <c r="B63" s="25">
        <f>SUM(C63:D63)</f>
        <v>956</v>
      </c>
      <c r="C63" s="25">
        <v>474</v>
      </c>
      <c r="D63" s="25">
        <v>482</v>
      </c>
      <c r="E63" s="25">
        <v>855</v>
      </c>
      <c r="F63" s="25">
        <f>SUM(G63:I63)</f>
        <v>586</v>
      </c>
      <c r="G63" s="25">
        <v>306</v>
      </c>
      <c r="H63" s="25">
        <v>57</v>
      </c>
      <c r="I63" s="25">
        <v>223</v>
      </c>
      <c r="J63" s="25">
        <v>4</v>
      </c>
      <c r="K63" s="25">
        <v>95</v>
      </c>
    </row>
    <row r="64" spans="1:11" s="23" customFormat="1" ht="14.25" customHeight="1">
      <c r="A64" s="24" t="s">
        <v>45</v>
      </c>
      <c r="B64" s="25">
        <f>SUM(C64:D64)</f>
        <v>1530</v>
      </c>
      <c r="C64" s="25">
        <v>748</v>
      </c>
      <c r="D64" s="25">
        <v>782</v>
      </c>
      <c r="E64" s="25">
        <v>1398</v>
      </c>
      <c r="F64" s="25">
        <f>SUM(G64:I64)</f>
        <v>1005</v>
      </c>
      <c r="G64" s="25">
        <v>637</v>
      </c>
      <c r="H64" s="25">
        <v>49</v>
      </c>
      <c r="I64" s="25">
        <v>319</v>
      </c>
      <c r="J64" s="25">
        <v>60</v>
      </c>
      <c r="K64" s="25">
        <v>1168</v>
      </c>
    </row>
    <row r="65" spans="1:11" s="23" customFormat="1" ht="14.25" customHeight="1">
      <c r="A65" s="24" t="s">
        <v>46</v>
      </c>
      <c r="B65" s="25">
        <f>SUM(C65:D65)</f>
        <v>426</v>
      </c>
      <c r="C65" s="25">
        <v>202</v>
      </c>
      <c r="D65" s="25">
        <v>224</v>
      </c>
      <c r="E65" s="25">
        <v>379</v>
      </c>
      <c r="F65" s="25">
        <f>SUM(G65:I65)</f>
        <v>284</v>
      </c>
      <c r="G65" s="25">
        <v>147</v>
      </c>
      <c r="H65" s="25">
        <v>23</v>
      </c>
      <c r="I65" s="25">
        <v>114</v>
      </c>
      <c r="J65" s="25">
        <v>2</v>
      </c>
      <c r="K65" s="25">
        <v>63</v>
      </c>
    </row>
    <row r="66" spans="1:11" s="23" customFormat="1" ht="11.25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s="23" customFormat="1" ht="14.25" customHeight="1">
      <c r="A67" s="24" t="s">
        <v>47</v>
      </c>
      <c r="B67" s="25">
        <f>SUM(C67:D67)</f>
        <v>884</v>
      </c>
      <c r="C67" s="25">
        <v>430</v>
      </c>
      <c r="D67" s="25">
        <v>454</v>
      </c>
      <c r="E67" s="25">
        <v>828</v>
      </c>
      <c r="F67" s="25">
        <f>SUM(G67:I67)</f>
        <v>637</v>
      </c>
      <c r="G67" s="25">
        <v>370</v>
      </c>
      <c r="H67" s="25">
        <v>44</v>
      </c>
      <c r="I67" s="25">
        <v>223</v>
      </c>
      <c r="J67" s="25">
        <v>4</v>
      </c>
      <c r="K67" s="25">
        <v>657</v>
      </c>
    </row>
    <row r="68" spans="1:11" s="23" customFormat="1" ht="14.25" customHeight="1">
      <c r="A68" s="24" t="s">
        <v>48</v>
      </c>
      <c r="B68" s="25">
        <f>SUM(C68:D68)</f>
        <v>844</v>
      </c>
      <c r="C68" s="25">
        <v>421</v>
      </c>
      <c r="D68" s="25">
        <v>423</v>
      </c>
      <c r="E68" s="25">
        <v>747</v>
      </c>
      <c r="F68" s="25">
        <f>SUM(G68:I68)</f>
        <v>550</v>
      </c>
      <c r="G68" s="25">
        <v>332</v>
      </c>
      <c r="H68" s="25">
        <v>32</v>
      </c>
      <c r="I68" s="25">
        <v>186</v>
      </c>
      <c r="J68" s="25">
        <v>3</v>
      </c>
      <c r="K68" s="25">
        <v>460</v>
      </c>
    </row>
    <row r="69" spans="1:11" s="23" customFormat="1" ht="14.25" customHeight="1">
      <c r="A69" s="24" t="s">
        <v>49</v>
      </c>
      <c r="B69" s="25">
        <f>SUM(C69:D69)</f>
        <v>584</v>
      </c>
      <c r="C69" s="25">
        <v>281</v>
      </c>
      <c r="D69" s="25">
        <v>303</v>
      </c>
      <c r="E69" s="25">
        <v>537</v>
      </c>
      <c r="F69" s="25">
        <f>SUM(G69:I69)</f>
        <v>402</v>
      </c>
      <c r="G69" s="25">
        <v>217</v>
      </c>
      <c r="H69" s="25">
        <v>30</v>
      </c>
      <c r="I69" s="25">
        <v>155</v>
      </c>
      <c r="J69" s="25" t="s">
        <v>72</v>
      </c>
      <c r="K69" s="25">
        <v>1641</v>
      </c>
    </row>
    <row r="70" spans="1:11" s="23" customFormat="1" ht="11.25" customHeight="1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s="23" customFormat="1" ht="14.25" customHeight="1">
      <c r="A71" s="24" t="s">
        <v>50</v>
      </c>
      <c r="B71" s="25">
        <f>SUM(C71:D71)</f>
        <v>252</v>
      </c>
      <c r="C71" s="25">
        <v>115</v>
      </c>
      <c r="D71" s="25">
        <v>137</v>
      </c>
      <c r="E71" s="25">
        <v>231</v>
      </c>
      <c r="F71" s="25">
        <f>SUM(G71:I71)</f>
        <v>167</v>
      </c>
      <c r="G71" s="25">
        <v>102</v>
      </c>
      <c r="H71" s="25">
        <v>15</v>
      </c>
      <c r="I71" s="25">
        <v>50</v>
      </c>
      <c r="J71" s="25" t="s">
        <v>72</v>
      </c>
      <c r="K71" s="25">
        <v>40</v>
      </c>
    </row>
    <row r="72" spans="1:11" s="23" customFormat="1" ht="14.25" customHeight="1">
      <c r="A72" s="24" t="s">
        <v>51</v>
      </c>
      <c r="B72" s="25">
        <f>SUM(C72:D72)</f>
        <v>1050</v>
      </c>
      <c r="C72" s="25">
        <v>503</v>
      </c>
      <c r="D72" s="25">
        <v>547</v>
      </c>
      <c r="E72" s="25">
        <v>944</v>
      </c>
      <c r="F72" s="25">
        <f>SUM(G72:I72)</f>
        <v>707</v>
      </c>
      <c r="G72" s="25">
        <v>305</v>
      </c>
      <c r="H72" s="25">
        <v>74</v>
      </c>
      <c r="I72" s="25">
        <v>328</v>
      </c>
      <c r="J72" s="25">
        <v>8</v>
      </c>
      <c r="K72" s="25">
        <v>58</v>
      </c>
    </row>
    <row r="73" spans="1:11" s="23" customFormat="1" ht="14.25" customHeight="1">
      <c r="A73" s="24" t="s">
        <v>52</v>
      </c>
      <c r="B73" s="25">
        <f>SUM(C73:D73)</f>
        <v>3414</v>
      </c>
      <c r="C73" s="25">
        <v>1684</v>
      </c>
      <c r="D73" s="25">
        <v>1730</v>
      </c>
      <c r="E73" s="25">
        <v>3062</v>
      </c>
      <c r="F73" s="25">
        <f>SUM(G73:I73)</f>
        <v>2305</v>
      </c>
      <c r="G73" s="25">
        <v>1009</v>
      </c>
      <c r="H73" s="25">
        <v>214</v>
      </c>
      <c r="I73" s="25">
        <v>1082</v>
      </c>
      <c r="J73" s="25">
        <v>9</v>
      </c>
      <c r="K73" s="25">
        <v>484</v>
      </c>
    </row>
    <row r="74" spans="1:11" s="23" customFormat="1" ht="14.25" customHeight="1">
      <c r="A74" s="24" t="s">
        <v>53</v>
      </c>
      <c r="B74" s="25">
        <f>SUM(C74:D74)</f>
        <v>100</v>
      </c>
      <c r="C74" s="25">
        <v>50</v>
      </c>
      <c r="D74" s="25">
        <v>50</v>
      </c>
      <c r="E74" s="25">
        <v>87</v>
      </c>
      <c r="F74" s="25">
        <f>SUM(G74:I74)</f>
        <v>69</v>
      </c>
      <c r="G74" s="25">
        <v>42</v>
      </c>
      <c r="H74" s="25">
        <v>5</v>
      </c>
      <c r="I74" s="25">
        <v>22</v>
      </c>
      <c r="J74" s="25" t="s">
        <v>72</v>
      </c>
      <c r="K74" s="25">
        <v>10</v>
      </c>
    </row>
    <row r="75" spans="1:11" s="23" customFormat="1" ht="14.25" customHeight="1">
      <c r="A75" s="24" t="s">
        <v>54</v>
      </c>
      <c r="B75" s="25">
        <f>SUM(C75:D75)</f>
        <v>705</v>
      </c>
      <c r="C75" s="25">
        <v>336</v>
      </c>
      <c r="D75" s="25">
        <v>369</v>
      </c>
      <c r="E75" s="25">
        <v>613</v>
      </c>
      <c r="F75" s="25">
        <f>SUM(G75:I75)</f>
        <v>444</v>
      </c>
      <c r="G75" s="25">
        <v>221</v>
      </c>
      <c r="H75" s="25">
        <v>39</v>
      </c>
      <c r="I75" s="25">
        <v>184</v>
      </c>
      <c r="J75" s="25">
        <v>2</v>
      </c>
      <c r="K75" s="25">
        <v>585</v>
      </c>
    </row>
    <row r="76" spans="1:11" s="23" customFormat="1" ht="11.25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s="23" customFormat="1" ht="14.25" customHeight="1">
      <c r="A77" s="24" t="s">
        <v>55</v>
      </c>
      <c r="B77" s="25">
        <f>SUM(C77:D77)</f>
        <v>145</v>
      </c>
      <c r="C77" s="25">
        <v>72</v>
      </c>
      <c r="D77" s="25">
        <v>73</v>
      </c>
      <c r="E77" s="25">
        <v>131</v>
      </c>
      <c r="F77" s="25">
        <f>SUM(G77:I77)</f>
        <v>91</v>
      </c>
      <c r="G77" s="25">
        <v>50</v>
      </c>
      <c r="H77" s="25">
        <v>9</v>
      </c>
      <c r="I77" s="25">
        <v>32</v>
      </c>
      <c r="J77" s="25" t="s">
        <v>72</v>
      </c>
      <c r="K77" s="25">
        <v>303</v>
      </c>
    </row>
    <row r="78" spans="1:11" s="23" customFormat="1" ht="14.25" customHeight="1">
      <c r="A78" s="24" t="s">
        <v>56</v>
      </c>
      <c r="B78" s="25">
        <f>SUM(C78:D78)</f>
        <v>213</v>
      </c>
      <c r="C78" s="25">
        <v>107</v>
      </c>
      <c r="D78" s="25">
        <v>106</v>
      </c>
      <c r="E78" s="25">
        <v>204</v>
      </c>
      <c r="F78" s="25">
        <f>SUM(G78:I78)</f>
        <v>149</v>
      </c>
      <c r="G78" s="25">
        <v>72</v>
      </c>
      <c r="H78" s="25">
        <v>26</v>
      </c>
      <c r="I78" s="25">
        <v>51</v>
      </c>
      <c r="J78" s="25" t="s">
        <v>72</v>
      </c>
      <c r="K78" s="25">
        <v>20</v>
      </c>
    </row>
    <row r="79" spans="1:11" s="23" customFormat="1" ht="14.25" customHeight="1">
      <c r="A79" s="24" t="s">
        <v>57</v>
      </c>
      <c r="B79" s="25">
        <f>SUM(C79:D79)</f>
        <v>748</v>
      </c>
      <c r="C79" s="25">
        <v>369</v>
      </c>
      <c r="D79" s="25">
        <v>379</v>
      </c>
      <c r="E79" s="25">
        <v>686</v>
      </c>
      <c r="F79" s="25">
        <f>SUM(G79:I79)</f>
        <v>519</v>
      </c>
      <c r="G79" s="25">
        <v>348</v>
      </c>
      <c r="H79" s="25">
        <v>32</v>
      </c>
      <c r="I79" s="25">
        <v>139</v>
      </c>
      <c r="J79" s="25">
        <v>4</v>
      </c>
      <c r="K79" s="25">
        <v>2234</v>
      </c>
    </row>
    <row r="80" spans="1:11" s="23" customFormat="1" ht="14.25" customHeight="1">
      <c r="A80" s="24" t="s">
        <v>58</v>
      </c>
      <c r="B80" s="25">
        <f>SUM(C80:D80)</f>
        <v>1816</v>
      </c>
      <c r="C80" s="25">
        <v>881</v>
      </c>
      <c r="D80" s="25">
        <v>935</v>
      </c>
      <c r="E80" s="25">
        <v>1617</v>
      </c>
      <c r="F80" s="25">
        <f>SUM(G80:I80)</f>
        <v>1151</v>
      </c>
      <c r="G80" s="25">
        <v>588</v>
      </c>
      <c r="H80" s="25">
        <v>104</v>
      </c>
      <c r="I80" s="25">
        <v>459</v>
      </c>
      <c r="J80" s="25">
        <v>19</v>
      </c>
      <c r="K80" s="25">
        <v>1108</v>
      </c>
    </row>
    <row r="81" spans="1:11" s="23" customFormat="1" ht="13.5" customHeight="1">
      <c r="A81" s="29" t="s">
        <v>59</v>
      </c>
      <c r="B81" s="30">
        <f>SUM(C81:D81)</f>
        <v>677</v>
      </c>
      <c r="C81" s="30">
        <v>332</v>
      </c>
      <c r="D81" s="30">
        <v>345</v>
      </c>
      <c r="E81" s="30">
        <v>613</v>
      </c>
      <c r="F81" s="30">
        <f>SUM(G81:I81)</f>
        <v>479</v>
      </c>
      <c r="G81" s="30">
        <v>242</v>
      </c>
      <c r="H81" s="30">
        <v>53</v>
      </c>
      <c r="I81" s="30">
        <v>184</v>
      </c>
      <c r="J81" s="30" t="s">
        <v>72</v>
      </c>
      <c r="K81" s="30">
        <v>600</v>
      </c>
    </row>
    <row r="82" spans="1:11" s="28" customFormat="1" ht="15" customHeight="1">
      <c r="A82" s="31" t="s">
        <v>70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</row>
  </sheetData>
  <mergeCells count="8">
    <mergeCell ref="K11:K13"/>
    <mergeCell ref="F12:I12"/>
    <mergeCell ref="J11:J13"/>
    <mergeCell ref="E11:I11"/>
    <mergeCell ref="B10:I10"/>
    <mergeCell ref="B11:B13"/>
    <mergeCell ref="C11:C13"/>
    <mergeCell ref="D11:D13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2007-03-12T04:15:43Z</cp:lastPrinted>
  <dcterms:created xsi:type="dcterms:W3CDTF">1997-12-09T03:46:10Z</dcterms:created>
  <dcterms:modified xsi:type="dcterms:W3CDTF">2007-03-16T08:29:57Z</dcterms:modified>
  <cp:category/>
  <cp:version/>
  <cp:contentType/>
  <cp:contentStatus/>
</cp:coreProperties>
</file>