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4125" windowWidth="2970" windowHeight="2070" activeTab="0"/>
  </bookViews>
  <sheets>
    <sheet name="n-22-04" sheetId="1" r:id="rId1"/>
  </sheets>
  <definedNames/>
  <calcPr fullCalcOnLoad="1"/>
</workbook>
</file>

<file path=xl/sharedStrings.xml><?xml version="1.0" encoding="utf-8"?>
<sst xmlns="http://schemas.openxmlformats.org/spreadsheetml/2006/main" count="116" uniqueCount="103">
  <si>
    <t>り 災 世 帯 数 、 損 害 額 等</t>
  </si>
  <si>
    <t>市町村</t>
  </si>
  <si>
    <t>火          災          件          数</t>
  </si>
  <si>
    <t>焼     損     棟     数</t>
  </si>
  <si>
    <t>林野</t>
  </si>
  <si>
    <t>り  災  世  帯  数</t>
  </si>
  <si>
    <t>り災</t>
  </si>
  <si>
    <t>損                    害                    額</t>
  </si>
  <si>
    <t>死  傷  者</t>
  </si>
  <si>
    <t>総数</t>
  </si>
  <si>
    <t>建物</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</si>
  <si>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</si>
  <si>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</si>
  <si>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</si>
  <si>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</si>
  <si>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</si>
  <si>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</si>
  <si>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</si>
  <si>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</si>
  <si>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</si>
  <si>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</si>
  <si>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</si>
  <si>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</si>
  <si>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</si>
  <si>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</si>
  <si>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</si>
  <si>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</si>
  <si>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</si>
  <si>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</si>
  <si>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t>
  </si>
  <si>
    <t>ａ</t>
  </si>
  <si>
    <t>世帯</t>
  </si>
  <si>
    <t>人</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</si>
  <si>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</si>
  <si>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</si>
  <si>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</si>
  <si>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</si>
  <si>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</si>
  <si>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</si>
  <si>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</si>
  <si>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</si>
  <si>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</si>
  <si>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</si>
  <si>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</si>
  <si>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</si>
  <si>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</si>
  <si>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</si>
  <si>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</si>
  <si>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</si>
  <si>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</si>
  <si>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</si>
  <si>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</si>
  <si>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</si>
  <si>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</si>
  <si>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</si>
  <si>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</si>
  <si>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</si>
  <si>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</si>
  <si>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</si>
  <si>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</si>
  <si>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</si>
  <si>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</si>
  <si>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</si>
  <si>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</si>
  <si>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</si>
  <si>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</si>
  <si>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</si>
  <si>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</si>
  <si>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</si>
  <si>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</si>
  <si>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</si>
  <si>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</si>
  <si>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</si>
  <si>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</si>
  <si>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</si>
  <si>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</si>
  <si>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</si>
  <si>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</si>
  <si>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</si>
  <si>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</si>
  <si>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</si>
  <si>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</si>
  <si>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</si>
  <si>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</si>
  <si>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</si>
  <si>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t>
  </si>
  <si>
    <t>建物</t>
  </si>
  <si>
    <t xml:space="preserve">  市 町 村 別 火 災 件 数 、</t>
  </si>
  <si>
    <t xml:space="preserve">           の集計結果である。</t>
  </si>
  <si>
    <r>
      <t xml:space="preserve">林 </t>
    </r>
    <r>
      <rPr>
        <sz val="11"/>
        <rFont val="ＭＳ 明朝"/>
        <family val="1"/>
      </rPr>
      <t xml:space="preserve">   野</t>
    </r>
  </si>
  <si>
    <t>全焼</t>
  </si>
  <si>
    <t>ぼや</t>
  </si>
  <si>
    <t>爆発</t>
  </si>
  <si>
    <t>平成１４年</t>
  </si>
  <si>
    <t xml:space="preserve">      １５</t>
  </si>
  <si>
    <t>-</t>
  </si>
  <si>
    <t xml:space="preserve">      １６</t>
  </si>
  <si>
    <t xml:space="preserve">      １７</t>
  </si>
  <si>
    <t xml:space="preserve">          第 ４ 表</t>
  </si>
  <si>
    <t xml:space="preserve">        1）火災発生後各消防署の現場調査により作成した報告書を集計したもので、消防署のない町村については、当該管轄町村役場から提出された報告書</t>
  </si>
  <si>
    <t xml:space="preserve">  資  料    大阪府総務部危機管理室消防防災課「大阪府消防統計」</t>
  </si>
  <si>
    <t>平成１８年</t>
  </si>
  <si>
    <t>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</si>
</sst>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 numFmtId="178" formatCode="###\ ###\ ##0;;"/>
    <numFmt numFmtId="179" formatCode="###\ ###\ ##0;&quot;-&quot;"/>
    <numFmt numFmtId="180"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54">
    <xf numFmtId="0" fontId="0" fillId="0" borderId="0" xfId="0" applyAlignment="1">
      <alignment/>
    </xf>
    <xf numFmtId="3" fontId="0" fillId="0" borderId="0" xfId="0" applyNumberFormat="1" applyFont="1" applyFill="1" applyAlignment="1">
      <alignment/>
    </xf>
    <xf numFmtId="3" fontId="7" fillId="0" borderId="0" xfId="0" applyNumberFormat="1" applyFont="1" applyFill="1" applyAlignment="1">
      <alignment/>
    </xf>
    <xf numFmtId="3" fontId="5" fillId="0" borderId="0" xfId="0" applyNumberFormat="1" applyFont="1" applyFill="1" applyAlignment="1" quotePrefix="1">
      <alignment horizontal="left" vertical="center"/>
    </xf>
    <xf numFmtId="3" fontId="6" fillId="0" borderId="0" xfId="0" applyNumberFormat="1" applyFont="1" applyFill="1" applyAlignment="1" quotePrefix="1">
      <alignment horizontal="left"/>
    </xf>
    <xf numFmtId="3" fontId="6" fillId="0" borderId="0" xfId="0" applyNumberFormat="1" applyFont="1" applyFill="1" applyAlignment="1" quotePrefix="1">
      <alignment horizontal="right"/>
    </xf>
    <xf numFmtId="3" fontId="8" fillId="0" borderId="0" xfId="0" applyNumberFormat="1" applyFont="1" applyFill="1" applyBorder="1" applyAlignment="1">
      <alignment vertical="top"/>
    </xf>
    <xf numFmtId="3" fontId="8" fillId="0" borderId="1" xfId="0" applyNumberFormat="1" applyFont="1" applyFill="1" applyBorder="1" applyAlignment="1" quotePrefix="1">
      <alignment horizontal="left" vertical="top"/>
    </xf>
    <xf numFmtId="3" fontId="8" fillId="0" borderId="2" xfId="0" applyNumberFormat="1" applyFont="1" applyFill="1" applyBorder="1" applyAlignment="1">
      <alignment horizontal="distributed" vertical="center"/>
    </xf>
    <xf numFmtId="3" fontId="8" fillId="0" borderId="3" xfId="0" applyNumberFormat="1" applyFont="1" applyFill="1" applyBorder="1" applyAlignment="1">
      <alignment horizontal="center" vertical="center"/>
    </xf>
    <xf numFmtId="3" fontId="0" fillId="0" borderId="4" xfId="0" applyNumberFormat="1" applyFont="1" applyFill="1" applyBorder="1" applyAlignment="1">
      <alignment horizontal="distributed"/>
    </xf>
    <xf numFmtId="3" fontId="0" fillId="0" borderId="3" xfId="0" applyNumberFormat="1" applyFont="1" applyFill="1" applyBorder="1" applyAlignment="1">
      <alignment horizontal="distributed"/>
    </xf>
    <xf numFmtId="176" fontId="0" fillId="0" borderId="0" xfId="0" applyNumberFormat="1" applyFont="1" applyFill="1" applyAlignment="1" quotePrefix="1">
      <alignment horizontal="left"/>
    </xf>
    <xf numFmtId="3" fontId="8" fillId="0" borderId="0" xfId="0" applyNumberFormat="1" applyFont="1" applyFill="1" applyAlignment="1">
      <alignment vertical="top"/>
    </xf>
    <xf numFmtId="3" fontId="8" fillId="0" borderId="1" xfId="0" applyNumberFormat="1" applyFont="1" applyFill="1" applyBorder="1" applyAlignment="1">
      <alignment vertical="top"/>
    </xf>
    <xf numFmtId="180" fontId="0" fillId="0" borderId="0" xfId="0" applyNumberFormat="1" applyFont="1" applyFill="1" applyAlignment="1">
      <alignment/>
    </xf>
    <xf numFmtId="180" fontId="0" fillId="0" borderId="4" xfId="0" applyNumberFormat="1" applyFont="1" applyFill="1" applyBorder="1" applyAlignment="1">
      <alignment horizontal="right"/>
    </xf>
    <xf numFmtId="3" fontId="0" fillId="0" borderId="0" xfId="0" applyNumberFormat="1" applyFont="1" applyFill="1" applyAlignment="1">
      <alignment/>
    </xf>
    <xf numFmtId="3" fontId="0" fillId="0" borderId="4" xfId="0" applyNumberFormat="1" applyFont="1" applyFill="1" applyBorder="1" applyAlignment="1">
      <alignment horizontal="centerContinuous" vertical="center"/>
    </xf>
    <xf numFmtId="3" fontId="0" fillId="0" borderId="3" xfId="0" applyNumberFormat="1" applyFont="1" applyFill="1" applyBorder="1" applyAlignment="1">
      <alignment horizontal="centerContinuous" vertical="center"/>
    </xf>
    <xf numFmtId="3" fontId="0" fillId="0" borderId="2" xfId="0" applyNumberFormat="1" applyFont="1" applyFill="1" applyBorder="1" applyAlignment="1">
      <alignment horizontal="centerContinuous" vertical="center"/>
    </xf>
    <xf numFmtId="3" fontId="0" fillId="0" borderId="5" xfId="0" applyNumberFormat="1" applyFont="1" applyFill="1" applyBorder="1" applyAlignment="1">
      <alignment horizontal="distributed" vertical="center"/>
    </xf>
    <xf numFmtId="3" fontId="0" fillId="0" borderId="2" xfId="0" applyNumberFormat="1" applyFont="1" applyFill="1" applyBorder="1" applyAlignment="1" quotePrefix="1">
      <alignment horizontal="distributed" vertical="center"/>
    </xf>
    <xf numFmtId="3" fontId="0" fillId="0" borderId="0" xfId="0" applyNumberFormat="1" applyFont="1" applyFill="1" applyAlignment="1">
      <alignment vertical="center"/>
    </xf>
    <xf numFmtId="3" fontId="0" fillId="0" borderId="4"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xf numFmtId="3" fontId="0" fillId="0" borderId="6" xfId="0" applyNumberFormat="1" applyFont="1" applyFill="1" applyBorder="1" applyAlignment="1">
      <alignment horizontal="distributed" vertical="center"/>
    </xf>
    <xf numFmtId="3" fontId="0" fillId="0" borderId="7" xfId="0" applyNumberFormat="1" applyFont="1" applyFill="1" applyBorder="1" applyAlignment="1">
      <alignment horizontal="distributed" vertical="center"/>
    </xf>
    <xf numFmtId="3" fontId="0" fillId="0" borderId="0" xfId="0" applyNumberFormat="1" applyFont="1" applyFill="1" applyAlignment="1" quotePrefix="1">
      <alignment vertical="center"/>
    </xf>
    <xf numFmtId="3" fontId="0" fillId="0" borderId="0" xfId="0" applyNumberFormat="1" applyFont="1" applyFill="1" applyAlignment="1" quotePrefix="1">
      <alignment/>
    </xf>
    <xf numFmtId="3" fontId="0" fillId="0" borderId="0" xfId="0" applyNumberFormat="1" applyFont="1" applyFill="1" applyBorder="1" applyAlignment="1">
      <alignment horizontal="distributed" vertical="center"/>
    </xf>
    <xf numFmtId="3" fontId="0" fillId="0" borderId="2" xfId="0" applyNumberFormat="1" applyFont="1" applyFill="1" applyBorder="1" applyAlignment="1">
      <alignment horizontal="distributed" vertical="center"/>
    </xf>
    <xf numFmtId="3" fontId="0" fillId="0" borderId="0" xfId="0" applyNumberFormat="1" applyFont="1" applyFill="1" applyAlignment="1">
      <alignment horizontal="right" vertical="center"/>
    </xf>
    <xf numFmtId="3" fontId="0" fillId="0" borderId="0" xfId="0" applyNumberFormat="1" applyFont="1" applyFill="1" applyBorder="1" applyAlignment="1" quotePrefix="1">
      <alignment horizontal="distributed" vertical="center"/>
    </xf>
    <xf numFmtId="3" fontId="0" fillId="0" borderId="2" xfId="0" applyNumberFormat="1" applyFont="1" applyFill="1" applyBorder="1" applyAlignment="1" quotePrefix="1">
      <alignment horizontal="distributed" vertical="center"/>
    </xf>
    <xf numFmtId="176" fontId="0" fillId="0" borderId="0" xfId="0" applyNumberFormat="1" applyFont="1" applyFill="1" applyAlignment="1">
      <alignment horizontal="right" vertical="center"/>
    </xf>
    <xf numFmtId="3" fontId="0" fillId="0" borderId="0" xfId="0" applyNumberFormat="1" applyFont="1" applyFill="1" applyBorder="1" applyAlignment="1" quotePrefix="1">
      <alignment horizontal="left" vertical="center"/>
    </xf>
    <xf numFmtId="3" fontId="0" fillId="0" borderId="0" xfId="0" applyNumberFormat="1" applyFont="1" applyFill="1" applyBorder="1" applyAlignment="1" quotePrefix="1">
      <alignment horizontal="distributed" vertical="center"/>
    </xf>
    <xf numFmtId="3" fontId="0" fillId="0" borderId="2" xfId="0" applyNumberFormat="1" applyFont="1" applyFill="1" applyBorder="1" applyAlignment="1" quotePrefix="1">
      <alignment horizontal="distributed" vertical="center"/>
    </xf>
    <xf numFmtId="176" fontId="0" fillId="0" borderId="0" xfId="0" applyNumberFormat="1" applyFont="1" applyFill="1" applyAlignment="1">
      <alignment horizontal="right" vertical="center"/>
    </xf>
    <xf numFmtId="3" fontId="7" fillId="0" borderId="0" xfId="0" applyNumberFormat="1" applyFont="1" applyFill="1" applyBorder="1" applyAlignment="1" quotePrefix="1">
      <alignment horizontal="distributed" vertical="center"/>
    </xf>
    <xf numFmtId="3" fontId="7" fillId="0" borderId="2" xfId="0" applyNumberFormat="1" applyFont="1" applyFill="1" applyBorder="1" applyAlignment="1" quotePrefix="1">
      <alignment horizontal="distributed" vertical="center"/>
    </xf>
    <xf numFmtId="180" fontId="7" fillId="0" borderId="0" xfId="0" applyNumberFormat="1" applyFont="1" applyFill="1" applyAlignment="1">
      <alignment horizontal="right" vertical="center"/>
    </xf>
    <xf numFmtId="3" fontId="0" fillId="0" borderId="0" xfId="0" applyNumberFormat="1" applyFont="1" applyFill="1" applyBorder="1" applyAlignment="1">
      <alignment horizontal="distributed" vertical="center"/>
    </xf>
    <xf numFmtId="3" fontId="0" fillId="0" borderId="2" xfId="0" applyNumberFormat="1" applyFont="1" applyFill="1" applyBorder="1" applyAlignment="1">
      <alignment horizontal="distributed" vertical="center"/>
    </xf>
    <xf numFmtId="180" fontId="0" fillId="0" borderId="0" xfId="0" applyNumberFormat="1" applyFont="1" applyFill="1" applyAlignment="1">
      <alignment horizontal="right" vertical="center"/>
    </xf>
    <xf numFmtId="3" fontId="7" fillId="0" borderId="0" xfId="0" applyNumberFormat="1" applyFont="1" applyFill="1" applyBorder="1" applyAlignment="1">
      <alignment horizontal="distributed" vertical="center"/>
    </xf>
    <xf numFmtId="3" fontId="7" fillId="0" borderId="2" xfId="0" applyNumberFormat="1" applyFont="1" applyFill="1" applyBorder="1" applyAlignment="1">
      <alignment horizontal="distributed" vertical="center"/>
    </xf>
    <xf numFmtId="180" fontId="0" fillId="0" borderId="8" xfId="0" applyNumberFormat="1" applyFont="1" applyBorder="1" applyAlignment="1">
      <alignment vertical="center"/>
    </xf>
    <xf numFmtId="180" fontId="0" fillId="0" borderId="0" xfId="0" applyNumberFormat="1" applyFont="1" applyBorder="1" applyAlignment="1">
      <alignment vertical="center"/>
    </xf>
    <xf numFmtId="3" fontId="0" fillId="0" borderId="9" xfId="0" applyNumberFormat="1" applyFont="1" applyFill="1" applyBorder="1" applyAlignment="1">
      <alignment horizontal="distributed" vertical="center"/>
    </xf>
    <xf numFmtId="3" fontId="0" fillId="0" borderId="10" xfId="0" applyNumberFormat="1" applyFont="1" applyFill="1" applyBorder="1" applyAlignment="1">
      <alignment horizontal="distributed" vertical="center"/>
    </xf>
    <xf numFmtId="3" fontId="0" fillId="0" borderId="4" xfId="0" applyNumberFormat="1" applyFont="1" applyFill="1" applyBorder="1" applyAlignment="1">
      <alignment horizontal="distributed" vertical="center"/>
    </xf>
    <xf numFmtId="3" fontId="0" fillId="0" borderId="3"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G76"/>
  <sheetViews>
    <sheetView showGridLines="0" tabSelected="1" zoomScale="75" zoomScaleNormal="75" workbookViewId="0" topLeftCell="A1">
      <selection activeCell="A1" sqref="A1"/>
    </sheetView>
  </sheetViews>
  <sheetFormatPr defaultColWidth="8.796875" defaultRowHeight="14.25"/>
  <cols>
    <col min="1" max="1" width="13" style="1" customWidth="1"/>
    <col min="2" max="2" width="0.4921875" style="1" customWidth="1"/>
    <col min="3" max="3" width="8" style="1" customWidth="1"/>
    <col min="4" max="4" width="7.59765625" style="1" customWidth="1"/>
    <col min="5" max="9" width="7.19921875" style="1" customWidth="1"/>
    <col min="10" max="10" width="8" style="1" customWidth="1"/>
    <col min="11" max="14" width="7.59765625" style="1" customWidth="1"/>
    <col min="15" max="17" width="10.3984375" style="1" customWidth="1"/>
    <col min="18" max="18" width="7.09765625" style="1" customWidth="1"/>
    <col min="19" max="22" width="6.69921875" style="1" customWidth="1"/>
    <col min="23" max="23" width="12.19921875" style="1" customWidth="1"/>
    <col min="24" max="25" width="11.09765625" style="1" customWidth="1"/>
    <col min="26" max="26" width="8.69921875" style="1" customWidth="1"/>
    <col min="27" max="27" width="9.69921875" style="1" customWidth="1"/>
    <col min="28" max="29" width="8.5" style="1" customWidth="1"/>
    <col min="30" max="31" width="8.69921875" style="1" customWidth="1"/>
    <col min="32" max="33" width="6.69921875" style="1" customWidth="1"/>
    <col min="34" max="34" width="11.59765625" style="1" bestFit="1" customWidth="1"/>
    <col min="35" max="16384" width="9" style="1" customWidth="1"/>
  </cols>
  <sheetData>
    <row r="1" spans="1:18" s="17" customFormat="1" ht="21.75" customHeight="1">
      <c r="A1" s="3" t="s">
        <v>98</v>
      </c>
      <c r="B1" s="28"/>
      <c r="J1" s="29"/>
      <c r="Q1" s="5" t="s">
        <v>87</v>
      </c>
      <c r="R1" s="4" t="s">
        <v>0</v>
      </c>
    </row>
    <row r="2" s="17" customFormat="1" ht="24" customHeight="1"/>
    <row r="3" s="13" customFormat="1" ht="12" customHeight="1">
      <c r="A3" s="13" t="s">
        <v>99</v>
      </c>
    </row>
    <row r="4" spans="1:33" s="13" customFormat="1" ht="15" customHeight="1" thickBot="1">
      <c r="A4" s="6" t="s">
        <v>88</v>
      </c>
      <c r="B4" s="7"/>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s="23" customFormat="1" ht="24.75" customHeight="1">
      <c r="A5" s="50" t="s">
        <v>1</v>
      </c>
      <c r="B5" s="51"/>
      <c r="C5" s="18" t="s">
        <v>2</v>
      </c>
      <c r="D5" s="18"/>
      <c r="E5" s="18"/>
      <c r="F5" s="18"/>
      <c r="G5" s="18"/>
      <c r="H5" s="18"/>
      <c r="I5" s="19"/>
      <c r="J5" s="18" t="s">
        <v>3</v>
      </c>
      <c r="K5" s="18"/>
      <c r="L5" s="18"/>
      <c r="M5" s="19"/>
      <c r="N5" s="20"/>
      <c r="O5" s="8" t="s">
        <v>86</v>
      </c>
      <c r="P5" s="8" t="s">
        <v>86</v>
      </c>
      <c r="Q5" s="21" t="s">
        <v>89</v>
      </c>
      <c r="R5" s="18" t="s">
        <v>5</v>
      </c>
      <c r="S5" s="18"/>
      <c r="T5" s="18"/>
      <c r="U5" s="19"/>
      <c r="V5" s="22" t="s">
        <v>6</v>
      </c>
      <c r="W5" s="18" t="s">
        <v>7</v>
      </c>
      <c r="X5" s="18"/>
      <c r="Y5" s="18"/>
      <c r="Z5" s="18"/>
      <c r="AA5" s="18"/>
      <c r="AB5" s="18"/>
      <c r="AC5" s="18"/>
      <c r="AD5" s="19"/>
      <c r="AE5" s="19"/>
      <c r="AF5" s="18" t="s">
        <v>8</v>
      </c>
      <c r="AG5" s="18"/>
    </row>
    <row r="6" spans="1:33" s="23" customFormat="1" ht="24.75" customHeight="1">
      <c r="A6" s="52"/>
      <c r="B6" s="53"/>
      <c r="C6" s="25" t="s">
        <v>9</v>
      </c>
      <c r="D6" s="25" t="s">
        <v>10</v>
      </c>
      <c r="E6" s="25" t="s">
        <v>4</v>
      </c>
      <c r="F6" s="25" t="s">
        <v>11</v>
      </c>
      <c r="G6" s="25" t="s">
        <v>12</v>
      </c>
      <c r="H6" s="25" t="s">
        <v>13</v>
      </c>
      <c r="I6" s="25" t="s">
        <v>14</v>
      </c>
      <c r="J6" s="25" t="s">
        <v>9</v>
      </c>
      <c r="K6" s="25" t="s">
        <v>90</v>
      </c>
      <c r="L6" s="25" t="s">
        <v>15</v>
      </c>
      <c r="M6" s="25" t="s">
        <v>16</v>
      </c>
      <c r="N6" s="26" t="s">
        <v>91</v>
      </c>
      <c r="O6" s="9" t="s">
        <v>17</v>
      </c>
      <c r="P6" s="9" t="s">
        <v>18</v>
      </c>
      <c r="Q6" s="27" t="s">
        <v>19</v>
      </c>
      <c r="R6" s="25" t="s">
        <v>9</v>
      </c>
      <c r="S6" s="25" t="s">
        <v>20</v>
      </c>
      <c r="T6" s="25" t="s">
        <v>21</v>
      </c>
      <c r="U6" s="25" t="s">
        <v>22</v>
      </c>
      <c r="V6" s="25" t="s">
        <v>23</v>
      </c>
      <c r="W6" s="25" t="s">
        <v>24</v>
      </c>
      <c r="X6" s="25" t="s">
        <v>25</v>
      </c>
      <c r="Y6" s="25" t="s">
        <v>26</v>
      </c>
      <c r="Z6" s="25" t="s">
        <v>4</v>
      </c>
      <c r="AA6" s="25" t="s">
        <v>11</v>
      </c>
      <c r="AB6" s="25" t="s">
        <v>12</v>
      </c>
      <c r="AC6" s="25" t="s">
        <v>13</v>
      </c>
      <c r="AD6" s="25" t="s">
        <v>14</v>
      </c>
      <c r="AE6" s="25" t="s">
        <v>92</v>
      </c>
      <c r="AF6" s="25" t="s">
        <v>27</v>
      </c>
      <c r="AG6" s="24" t="s">
        <v>28</v>
      </c>
    </row>
    <row r="7" spans="1:33" s="17" customFormat="1" ht="15.75" customHeight="1">
      <c r="A7" s="30"/>
      <c r="B7" s="31"/>
      <c r="C7" s="32" t="s">
        <v>102</v>
      </c>
      <c r="D7" s="32"/>
      <c r="E7" s="32"/>
      <c r="F7" s="32"/>
      <c r="G7" s="32"/>
      <c r="H7" s="32"/>
      <c r="I7" s="32"/>
      <c r="J7" s="32"/>
      <c r="K7" s="32"/>
      <c r="L7" s="32"/>
      <c r="M7" s="32"/>
      <c r="N7" s="32"/>
      <c r="O7" s="32" t="s">
        <v>29</v>
      </c>
      <c r="P7" s="32"/>
      <c r="Q7" s="32" t="s">
        <v>30</v>
      </c>
      <c r="R7" s="32" t="s">
        <v>31</v>
      </c>
      <c r="S7" s="32"/>
      <c r="T7" s="32"/>
      <c r="U7" s="32"/>
      <c r="V7" s="32" t="s">
        <v>32</v>
      </c>
      <c r="W7" s="32" t="s">
        <v>33</v>
      </c>
      <c r="X7" s="32"/>
      <c r="Y7" s="32"/>
      <c r="Z7" s="32"/>
      <c r="AA7" s="32"/>
      <c r="AB7" s="32"/>
      <c r="AC7" s="32"/>
      <c r="AD7" s="32"/>
      <c r="AE7" s="32"/>
      <c r="AF7" s="32" t="s">
        <v>32</v>
      </c>
      <c r="AG7" s="32"/>
    </row>
    <row r="8" spans="1:33" s="17" customFormat="1" ht="15.75" customHeight="1">
      <c r="A8" s="33" t="s">
        <v>93</v>
      </c>
      <c r="B8" s="34"/>
      <c r="C8" s="35">
        <v>4080</v>
      </c>
      <c r="D8" s="35">
        <v>2531</v>
      </c>
      <c r="E8" s="35">
        <v>48</v>
      </c>
      <c r="F8" s="35">
        <v>533</v>
      </c>
      <c r="G8" s="35">
        <v>3</v>
      </c>
      <c r="H8" s="35">
        <v>1</v>
      </c>
      <c r="I8" s="35">
        <v>964</v>
      </c>
      <c r="J8" s="35">
        <v>3330</v>
      </c>
      <c r="K8" s="35">
        <v>323</v>
      </c>
      <c r="L8" s="35">
        <v>216</v>
      </c>
      <c r="M8" s="35">
        <v>1132</v>
      </c>
      <c r="N8" s="35">
        <v>1659</v>
      </c>
      <c r="O8" s="35">
        <v>69911</v>
      </c>
      <c r="P8" s="35">
        <v>17058</v>
      </c>
      <c r="Q8" s="35">
        <v>3514</v>
      </c>
      <c r="R8" s="35">
        <v>2948</v>
      </c>
      <c r="S8" s="35">
        <v>569</v>
      </c>
      <c r="T8" s="35">
        <v>253</v>
      </c>
      <c r="U8" s="35">
        <v>2126</v>
      </c>
      <c r="V8" s="35">
        <v>6860</v>
      </c>
      <c r="W8" s="35">
        <v>8570519</v>
      </c>
      <c r="X8" s="35">
        <v>4192212</v>
      </c>
      <c r="Y8" s="35">
        <v>4050772</v>
      </c>
      <c r="Z8" s="35">
        <v>689</v>
      </c>
      <c r="AA8" s="35">
        <v>196778</v>
      </c>
      <c r="AB8" s="35">
        <v>28163</v>
      </c>
      <c r="AC8" s="35">
        <v>19921</v>
      </c>
      <c r="AD8" s="35">
        <v>70020</v>
      </c>
      <c r="AE8" s="35">
        <v>11964</v>
      </c>
      <c r="AF8" s="35">
        <v>100</v>
      </c>
      <c r="AG8" s="35">
        <v>745</v>
      </c>
    </row>
    <row r="9" spans="1:33" s="17" customFormat="1" ht="15.75" customHeight="1">
      <c r="A9" s="36" t="s">
        <v>94</v>
      </c>
      <c r="B9" s="34"/>
      <c r="C9" s="35">
        <v>3986</v>
      </c>
      <c r="D9" s="35">
        <v>2707</v>
      </c>
      <c r="E9" s="35">
        <v>17</v>
      </c>
      <c r="F9" s="35">
        <v>456</v>
      </c>
      <c r="G9" s="35">
        <v>5</v>
      </c>
      <c r="H9" s="35" t="s">
        <v>95</v>
      </c>
      <c r="I9" s="35">
        <v>801</v>
      </c>
      <c r="J9" s="35">
        <v>3401</v>
      </c>
      <c r="K9" s="35">
        <v>262</v>
      </c>
      <c r="L9" s="35">
        <v>217</v>
      </c>
      <c r="M9" s="35">
        <v>1049</v>
      </c>
      <c r="N9" s="35">
        <v>1873</v>
      </c>
      <c r="O9" s="35">
        <v>65832</v>
      </c>
      <c r="P9" s="35">
        <v>18941</v>
      </c>
      <c r="Q9" s="35">
        <v>103</v>
      </c>
      <c r="R9" s="35">
        <v>3012</v>
      </c>
      <c r="S9" s="35">
        <v>520</v>
      </c>
      <c r="T9" s="35">
        <v>254</v>
      </c>
      <c r="U9" s="35">
        <v>2238</v>
      </c>
      <c r="V9" s="35">
        <v>6892</v>
      </c>
      <c r="W9" s="35">
        <v>7430521</v>
      </c>
      <c r="X9" s="35">
        <v>3824185</v>
      </c>
      <c r="Y9" s="35">
        <v>3409363</v>
      </c>
      <c r="Z9" s="35">
        <v>72</v>
      </c>
      <c r="AA9" s="35">
        <v>122844</v>
      </c>
      <c r="AB9" s="35">
        <v>17686</v>
      </c>
      <c r="AC9" s="35" t="s">
        <v>95</v>
      </c>
      <c r="AD9" s="35">
        <v>50995</v>
      </c>
      <c r="AE9" s="35">
        <v>5376</v>
      </c>
      <c r="AF9" s="35">
        <v>122</v>
      </c>
      <c r="AG9" s="35">
        <v>703</v>
      </c>
    </row>
    <row r="10" spans="1:33" s="17" customFormat="1" ht="15.75" customHeight="1">
      <c r="A10" s="36" t="s">
        <v>96</v>
      </c>
      <c r="B10" s="34"/>
      <c r="C10" s="35">
        <v>3820</v>
      </c>
      <c r="D10" s="35">
        <v>2467</v>
      </c>
      <c r="E10" s="35">
        <v>34</v>
      </c>
      <c r="F10" s="35">
        <v>432</v>
      </c>
      <c r="G10" s="35">
        <v>4</v>
      </c>
      <c r="H10" s="35" t="s">
        <v>85</v>
      </c>
      <c r="I10" s="35">
        <v>883</v>
      </c>
      <c r="J10" s="35">
        <v>3070</v>
      </c>
      <c r="K10" s="35">
        <v>260</v>
      </c>
      <c r="L10" s="35">
        <v>174</v>
      </c>
      <c r="M10" s="35">
        <v>959</v>
      </c>
      <c r="N10" s="35">
        <v>1677</v>
      </c>
      <c r="O10" s="35">
        <v>55648</v>
      </c>
      <c r="P10" s="35">
        <v>15982</v>
      </c>
      <c r="Q10" s="35">
        <v>250</v>
      </c>
      <c r="R10" s="35">
        <v>2679</v>
      </c>
      <c r="S10" s="35">
        <v>441</v>
      </c>
      <c r="T10" s="35">
        <v>194</v>
      </c>
      <c r="U10" s="35">
        <v>2044</v>
      </c>
      <c r="V10" s="35">
        <v>6222</v>
      </c>
      <c r="W10" s="35">
        <v>5943576</v>
      </c>
      <c r="X10" s="35">
        <v>3443073</v>
      </c>
      <c r="Y10" s="35">
        <v>2175503</v>
      </c>
      <c r="Z10" s="35">
        <v>753</v>
      </c>
      <c r="AA10" s="35">
        <v>165270</v>
      </c>
      <c r="AB10" s="35">
        <v>29700</v>
      </c>
      <c r="AC10" s="35" t="s">
        <v>85</v>
      </c>
      <c r="AD10" s="35">
        <v>123507</v>
      </c>
      <c r="AE10" s="35">
        <v>5770</v>
      </c>
      <c r="AF10" s="35">
        <v>106</v>
      </c>
      <c r="AG10" s="35">
        <v>630</v>
      </c>
    </row>
    <row r="11" spans="1:33" s="17" customFormat="1" ht="15.75" customHeight="1">
      <c r="A11" s="36" t="s">
        <v>97</v>
      </c>
      <c r="B11" s="34"/>
      <c r="C11" s="35">
        <v>3567</v>
      </c>
      <c r="D11" s="35">
        <v>2397</v>
      </c>
      <c r="E11" s="35">
        <v>29</v>
      </c>
      <c r="F11" s="35">
        <v>393</v>
      </c>
      <c r="G11" s="35">
        <v>3</v>
      </c>
      <c r="H11" s="35" t="s">
        <v>85</v>
      </c>
      <c r="I11" s="35">
        <v>745</v>
      </c>
      <c r="J11" s="35">
        <v>3050</v>
      </c>
      <c r="K11" s="35">
        <v>249</v>
      </c>
      <c r="L11" s="35">
        <v>183</v>
      </c>
      <c r="M11" s="35">
        <v>931</v>
      </c>
      <c r="N11" s="35">
        <v>1687</v>
      </c>
      <c r="O11" s="35">
        <v>61435</v>
      </c>
      <c r="P11" s="35">
        <v>15110</v>
      </c>
      <c r="Q11" s="35">
        <v>320</v>
      </c>
      <c r="R11" s="35">
        <v>2635</v>
      </c>
      <c r="S11" s="35">
        <v>455</v>
      </c>
      <c r="T11" s="35">
        <v>195</v>
      </c>
      <c r="U11" s="35">
        <v>1985</v>
      </c>
      <c r="V11" s="35">
        <v>5876</v>
      </c>
      <c r="W11" s="35">
        <v>6923371</v>
      </c>
      <c r="X11" s="35">
        <v>4027299</v>
      </c>
      <c r="Y11" s="35">
        <v>2589243</v>
      </c>
      <c r="Z11" s="35">
        <v>208</v>
      </c>
      <c r="AA11" s="35">
        <v>174752</v>
      </c>
      <c r="AB11" s="35">
        <v>2000</v>
      </c>
      <c r="AC11" s="35" t="s">
        <v>85</v>
      </c>
      <c r="AD11" s="35">
        <v>35367</v>
      </c>
      <c r="AE11" s="35">
        <v>94502</v>
      </c>
      <c r="AF11" s="35">
        <v>108</v>
      </c>
      <c r="AG11" s="35">
        <v>731</v>
      </c>
    </row>
    <row r="12" spans="1:33" ht="11.25" customHeight="1">
      <c r="A12" s="37"/>
      <c r="B12" s="38"/>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s="2" customFormat="1" ht="15.75" customHeight="1">
      <c r="A13" s="40" t="s">
        <v>101</v>
      </c>
      <c r="B13" s="41"/>
      <c r="C13" s="42">
        <f>SUM(C15:C22)</f>
        <v>3375</v>
      </c>
      <c r="D13" s="42">
        <f aca="true" t="shared" si="0" ref="D13:AG13">SUM(D15:D22)</f>
        <v>2250</v>
      </c>
      <c r="E13" s="42">
        <f t="shared" si="0"/>
        <v>18</v>
      </c>
      <c r="F13" s="42">
        <f t="shared" si="0"/>
        <v>390</v>
      </c>
      <c r="G13" s="42">
        <f t="shared" si="0"/>
        <v>2</v>
      </c>
      <c r="H13" s="42">
        <f t="shared" si="0"/>
        <v>0</v>
      </c>
      <c r="I13" s="42">
        <f t="shared" si="0"/>
        <v>715</v>
      </c>
      <c r="J13" s="42">
        <f t="shared" si="0"/>
        <v>2788</v>
      </c>
      <c r="K13" s="42">
        <f t="shared" si="0"/>
        <v>202</v>
      </c>
      <c r="L13" s="42">
        <f t="shared" si="0"/>
        <v>166</v>
      </c>
      <c r="M13" s="42">
        <f t="shared" si="0"/>
        <v>859</v>
      </c>
      <c r="N13" s="42">
        <f t="shared" si="0"/>
        <v>1561</v>
      </c>
      <c r="O13" s="42">
        <f t="shared" si="0"/>
        <v>49515</v>
      </c>
      <c r="P13" s="42">
        <f t="shared" si="0"/>
        <v>10170</v>
      </c>
      <c r="Q13" s="42">
        <f t="shared" si="0"/>
        <v>141</v>
      </c>
      <c r="R13" s="42">
        <f t="shared" si="0"/>
        <v>2359</v>
      </c>
      <c r="S13" s="42">
        <f t="shared" si="0"/>
        <v>396</v>
      </c>
      <c r="T13" s="42">
        <f t="shared" si="0"/>
        <v>193</v>
      </c>
      <c r="U13" s="42">
        <f t="shared" si="0"/>
        <v>1770</v>
      </c>
      <c r="V13" s="42">
        <f t="shared" si="0"/>
        <v>5595</v>
      </c>
      <c r="W13" s="42">
        <f t="shared" si="0"/>
        <v>5344500</v>
      </c>
      <c r="X13" s="42">
        <f t="shared" si="0"/>
        <v>2718386</v>
      </c>
      <c r="Y13" s="42">
        <f t="shared" si="0"/>
        <v>2403486</v>
      </c>
      <c r="Z13" s="42">
        <f t="shared" si="0"/>
        <v>1</v>
      </c>
      <c r="AA13" s="42">
        <f t="shared" si="0"/>
        <v>104305</v>
      </c>
      <c r="AB13" s="42">
        <f t="shared" si="0"/>
        <v>30</v>
      </c>
      <c r="AC13" s="42">
        <f t="shared" si="0"/>
        <v>0</v>
      </c>
      <c r="AD13" s="42">
        <f t="shared" si="0"/>
        <v>102908</v>
      </c>
      <c r="AE13" s="42">
        <f t="shared" si="0"/>
        <v>15384</v>
      </c>
      <c r="AF13" s="42">
        <f t="shared" si="0"/>
        <v>116</v>
      </c>
      <c r="AG13" s="42">
        <f t="shared" si="0"/>
        <v>703</v>
      </c>
    </row>
    <row r="14" spans="1:33" ht="11.25" customHeight="1">
      <c r="A14" s="43"/>
      <c r="B14" s="44"/>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1:33" s="2" customFormat="1" ht="15.75" customHeight="1">
      <c r="A15" s="46" t="s">
        <v>34</v>
      </c>
      <c r="B15" s="47"/>
      <c r="C15" s="42">
        <f>C24</f>
        <v>1334</v>
      </c>
      <c r="D15" s="42">
        <f aca="true" t="shared" si="1" ref="D15:AG15">D24</f>
        <v>1060</v>
      </c>
      <c r="E15" s="42">
        <f t="shared" si="1"/>
        <v>0</v>
      </c>
      <c r="F15" s="42">
        <f t="shared" si="1"/>
        <v>165</v>
      </c>
      <c r="G15" s="42">
        <f t="shared" si="1"/>
        <v>2</v>
      </c>
      <c r="H15" s="42">
        <f t="shared" si="1"/>
        <v>0</v>
      </c>
      <c r="I15" s="42">
        <f>I24</f>
        <v>340</v>
      </c>
      <c r="J15" s="42">
        <f t="shared" si="1"/>
        <v>1262</v>
      </c>
      <c r="K15" s="42">
        <f t="shared" si="1"/>
        <v>29</v>
      </c>
      <c r="L15" s="42">
        <f t="shared" si="1"/>
        <v>74</v>
      </c>
      <c r="M15" s="42">
        <f t="shared" si="1"/>
        <v>403</v>
      </c>
      <c r="N15" s="42">
        <f t="shared" si="1"/>
        <v>756</v>
      </c>
      <c r="O15" s="42">
        <f t="shared" si="1"/>
        <v>14097</v>
      </c>
      <c r="P15" s="42">
        <f t="shared" si="1"/>
        <v>5506</v>
      </c>
      <c r="Q15" s="42">
        <f t="shared" si="1"/>
        <v>0</v>
      </c>
      <c r="R15" s="42">
        <f t="shared" si="1"/>
        <v>1126</v>
      </c>
      <c r="S15" s="42">
        <f t="shared" si="1"/>
        <v>107</v>
      </c>
      <c r="T15" s="42">
        <f t="shared" si="1"/>
        <v>103</v>
      </c>
      <c r="U15" s="42">
        <f t="shared" si="1"/>
        <v>916</v>
      </c>
      <c r="V15" s="42">
        <f t="shared" si="1"/>
        <v>2532</v>
      </c>
      <c r="W15" s="42">
        <f t="shared" si="1"/>
        <v>1436885</v>
      </c>
      <c r="X15" s="42">
        <f t="shared" si="1"/>
        <v>731211</v>
      </c>
      <c r="Y15" s="42">
        <f t="shared" si="1"/>
        <v>632792</v>
      </c>
      <c r="Z15" s="42">
        <f t="shared" si="1"/>
        <v>0</v>
      </c>
      <c r="AA15" s="42">
        <f t="shared" si="1"/>
        <v>43875</v>
      </c>
      <c r="AB15" s="42">
        <f t="shared" si="1"/>
        <v>30</v>
      </c>
      <c r="AC15" s="42">
        <f t="shared" si="1"/>
        <v>0</v>
      </c>
      <c r="AD15" s="42">
        <f t="shared" si="1"/>
        <v>25577</v>
      </c>
      <c r="AE15" s="42">
        <f t="shared" si="1"/>
        <v>3400</v>
      </c>
      <c r="AF15" s="42">
        <f t="shared" si="1"/>
        <v>52</v>
      </c>
      <c r="AG15" s="42">
        <f t="shared" si="1"/>
        <v>331</v>
      </c>
    </row>
    <row r="16" spans="1:33" s="2" customFormat="1" ht="15.75" customHeight="1">
      <c r="A16" s="46" t="s">
        <v>35</v>
      </c>
      <c r="B16" s="47"/>
      <c r="C16" s="42">
        <f>SUM(C30+C32+C37+C52+C64)</f>
        <v>262</v>
      </c>
      <c r="D16" s="42">
        <f aca="true" t="shared" si="2" ref="D16:AG16">SUM(D30+D32+D37+D52+D64)</f>
        <v>177</v>
      </c>
      <c r="E16" s="42">
        <f t="shared" si="2"/>
        <v>1</v>
      </c>
      <c r="F16" s="42">
        <f t="shared" si="2"/>
        <v>35</v>
      </c>
      <c r="G16" s="42">
        <f t="shared" si="2"/>
        <v>0</v>
      </c>
      <c r="H16" s="42">
        <f t="shared" si="2"/>
        <v>0</v>
      </c>
      <c r="I16" s="42">
        <f>SUM(I30+I32+I37+I52+I64)</f>
        <v>49</v>
      </c>
      <c r="J16" s="42">
        <f t="shared" si="2"/>
        <v>228</v>
      </c>
      <c r="K16" s="42">
        <f t="shared" si="2"/>
        <v>27</v>
      </c>
      <c r="L16" s="42">
        <f t="shared" si="2"/>
        <v>15</v>
      </c>
      <c r="M16" s="42">
        <f t="shared" si="2"/>
        <v>65</v>
      </c>
      <c r="N16" s="42">
        <f t="shared" si="2"/>
        <v>121</v>
      </c>
      <c r="O16" s="42">
        <f t="shared" si="2"/>
        <v>5654</v>
      </c>
      <c r="P16" s="42">
        <f t="shared" si="2"/>
        <v>1001</v>
      </c>
      <c r="Q16" s="42">
        <f t="shared" si="2"/>
        <v>0</v>
      </c>
      <c r="R16" s="42">
        <f t="shared" si="2"/>
        <v>219</v>
      </c>
      <c r="S16" s="42">
        <f t="shared" si="2"/>
        <v>82</v>
      </c>
      <c r="T16" s="42">
        <f t="shared" si="2"/>
        <v>15</v>
      </c>
      <c r="U16" s="42">
        <f t="shared" si="2"/>
        <v>122</v>
      </c>
      <c r="V16" s="42">
        <f t="shared" si="2"/>
        <v>500</v>
      </c>
      <c r="W16" s="42">
        <f t="shared" si="2"/>
        <v>485301</v>
      </c>
      <c r="X16" s="42">
        <f t="shared" si="2"/>
        <v>319960</v>
      </c>
      <c r="Y16" s="42">
        <f t="shared" si="2"/>
        <v>156014</v>
      </c>
      <c r="Z16" s="42">
        <f t="shared" si="2"/>
        <v>0</v>
      </c>
      <c r="AA16" s="42">
        <f t="shared" si="2"/>
        <v>8681</v>
      </c>
      <c r="AB16" s="42">
        <f t="shared" si="2"/>
        <v>0</v>
      </c>
      <c r="AC16" s="42">
        <f t="shared" si="2"/>
        <v>0</v>
      </c>
      <c r="AD16" s="42">
        <f t="shared" si="2"/>
        <v>619</v>
      </c>
      <c r="AE16" s="42">
        <f t="shared" si="2"/>
        <v>27</v>
      </c>
      <c r="AF16" s="42">
        <f t="shared" si="2"/>
        <v>11</v>
      </c>
      <c r="AG16" s="42">
        <f t="shared" si="2"/>
        <v>64</v>
      </c>
    </row>
    <row r="17" spans="1:33" s="2" customFormat="1" ht="15.75" customHeight="1">
      <c r="A17" s="46" t="s">
        <v>36</v>
      </c>
      <c r="B17" s="47"/>
      <c r="C17" s="42">
        <f>SUM(C27+C28+C48+C65+C66)</f>
        <v>177</v>
      </c>
      <c r="D17" s="42">
        <f aca="true" t="shared" si="3" ref="D17:AG17">SUM(D27+D28+D48+D65+D66)</f>
        <v>113</v>
      </c>
      <c r="E17" s="42">
        <f t="shared" si="3"/>
        <v>2</v>
      </c>
      <c r="F17" s="42">
        <f t="shared" si="3"/>
        <v>14</v>
      </c>
      <c r="G17" s="42">
        <f t="shared" si="3"/>
        <v>0</v>
      </c>
      <c r="H17" s="42">
        <f t="shared" si="3"/>
        <v>0</v>
      </c>
      <c r="I17" s="42">
        <f>SUM(I27+I28+I48+I65+I66)</f>
        <v>48</v>
      </c>
      <c r="J17" s="42">
        <f t="shared" si="3"/>
        <v>137</v>
      </c>
      <c r="K17" s="42">
        <f t="shared" si="3"/>
        <v>17</v>
      </c>
      <c r="L17" s="42">
        <f t="shared" si="3"/>
        <v>5</v>
      </c>
      <c r="M17" s="42">
        <f t="shared" si="3"/>
        <v>29</v>
      </c>
      <c r="N17" s="42">
        <f t="shared" si="3"/>
        <v>86</v>
      </c>
      <c r="O17" s="42">
        <f t="shared" si="3"/>
        <v>2721</v>
      </c>
      <c r="P17" s="42">
        <f t="shared" si="3"/>
        <v>144</v>
      </c>
      <c r="Q17" s="42">
        <f t="shared" si="3"/>
        <v>7</v>
      </c>
      <c r="R17" s="42">
        <f t="shared" si="3"/>
        <v>136</v>
      </c>
      <c r="S17" s="42">
        <f t="shared" si="3"/>
        <v>29</v>
      </c>
      <c r="T17" s="42">
        <f t="shared" si="3"/>
        <v>4</v>
      </c>
      <c r="U17" s="42">
        <f t="shared" si="3"/>
        <v>103</v>
      </c>
      <c r="V17" s="42">
        <f t="shared" si="3"/>
        <v>328</v>
      </c>
      <c r="W17" s="42">
        <f t="shared" si="3"/>
        <v>605931</v>
      </c>
      <c r="X17" s="42">
        <f t="shared" si="3"/>
        <v>182844</v>
      </c>
      <c r="Y17" s="42">
        <f t="shared" si="3"/>
        <v>421949</v>
      </c>
      <c r="Z17" s="42">
        <f t="shared" si="3"/>
        <v>0</v>
      </c>
      <c r="AA17" s="42">
        <f t="shared" si="3"/>
        <v>938</v>
      </c>
      <c r="AB17" s="42">
        <f t="shared" si="3"/>
        <v>0</v>
      </c>
      <c r="AC17" s="42">
        <f t="shared" si="3"/>
        <v>0</v>
      </c>
      <c r="AD17" s="42">
        <f t="shared" si="3"/>
        <v>200</v>
      </c>
      <c r="AE17" s="42">
        <f t="shared" si="3"/>
        <v>0</v>
      </c>
      <c r="AF17" s="42">
        <f t="shared" si="3"/>
        <v>9</v>
      </c>
      <c r="AG17" s="42">
        <f t="shared" si="3"/>
        <v>32</v>
      </c>
    </row>
    <row r="18" spans="1:33" s="2" customFormat="1" ht="15.75" customHeight="1">
      <c r="A18" s="46" t="s">
        <v>37</v>
      </c>
      <c r="B18" s="47"/>
      <c r="C18" s="42">
        <f>SUM(C34+C36+C42+C45+C51+C58+C60)</f>
        <v>440</v>
      </c>
      <c r="D18" s="42">
        <f aca="true" t="shared" si="4" ref="D18:AG18">SUM(D34+D36+D42+D45+D51+D58+D60)</f>
        <v>293</v>
      </c>
      <c r="E18" s="42">
        <f t="shared" si="4"/>
        <v>0</v>
      </c>
      <c r="F18" s="42">
        <f t="shared" si="4"/>
        <v>54</v>
      </c>
      <c r="G18" s="42">
        <f t="shared" si="4"/>
        <v>0</v>
      </c>
      <c r="H18" s="42">
        <f t="shared" si="4"/>
        <v>0</v>
      </c>
      <c r="I18" s="42">
        <f>SUM(I34+I36+I42+I45+I51+I58+I60)</f>
        <v>93</v>
      </c>
      <c r="J18" s="42">
        <f t="shared" si="4"/>
        <v>364</v>
      </c>
      <c r="K18" s="42">
        <f t="shared" si="4"/>
        <v>33</v>
      </c>
      <c r="L18" s="42">
        <f t="shared" si="4"/>
        <v>16</v>
      </c>
      <c r="M18" s="42">
        <f t="shared" si="4"/>
        <v>112</v>
      </c>
      <c r="N18" s="42">
        <f t="shared" si="4"/>
        <v>203</v>
      </c>
      <c r="O18" s="42">
        <f t="shared" si="4"/>
        <v>7080</v>
      </c>
      <c r="P18" s="42">
        <f t="shared" si="4"/>
        <v>850</v>
      </c>
      <c r="Q18" s="42">
        <f t="shared" si="4"/>
        <v>0</v>
      </c>
      <c r="R18" s="42">
        <f t="shared" si="4"/>
        <v>327</v>
      </c>
      <c r="S18" s="42">
        <f t="shared" si="4"/>
        <v>72</v>
      </c>
      <c r="T18" s="42">
        <f t="shared" si="4"/>
        <v>33</v>
      </c>
      <c r="U18" s="42">
        <f t="shared" si="4"/>
        <v>222</v>
      </c>
      <c r="V18" s="42">
        <f t="shared" si="4"/>
        <v>817</v>
      </c>
      <c r="W18" s="42">
        <f t="shared" si="4"/>
        <v>974005</v>
      </c>
      <c r="X18" s="42">
        <f t="shared" si="4"/>
        <v>452061</v>
      </c>
      <c r="Y18" s="42">
        <f t="shared" si="4"/>
        <v>450871</v>
      </c>
      <c r="Z18" s="42">
        <f t="shared" si="4"/>
        <v>0</v>
      </c>
      <c r="AA18" s="42">
        <f t="shared" si="4"/>
        <v>14690</v>
      </c>
      <c r="AB18" s="42">
        <f t="shared" si="4"/>
        <v>0</v>
      </c>
      <c r="AC18" s="42">
        <f t="shared" si="4"/>
        <v>0</v>
      </c>
      <c r="AD18" s="42">
        <f t="shared" si="4"/>
        <v>45366</v>
      </c>
      <c r="AE18" s="42">
        <f t="shared" si="4"/>
        <v>11017</v>
      </c>
      <c r="AF18" s="42">
        <f t="shared" si="4"/>
        <v>16</v>
      </c>
      <c r="AG18" s="42">
        <f t="shared" si="4"/>
        <v>94</v>
      </c>
    </row>
    <row r="19" spans="1:33" s="2" customFormat="1" ht="15.75" customHeight="1">
      <c r="A19" s="46" t="s">
        <v>38</v>
      </c>
      <c r="B19" s="47"/>
      <c r="C19" s="42">
        <f>SUM(C38+C49+C56)</f>
        <v>294</v>
      </c>
      <c r="D19" s="42">
        <f aca="true" t="shared" si="5" ref="D19:AG19">SUM(D38+D49+D56)</f>
        <v>190</v>
      </c>
      <c r="E19" s="42">
        <f t="shared" si="5"/>
        <v>1</v>
      </c>
      <c r="F19" s="42">
        <f t="shared" si="5"/>
        <v>41</v>
      </c>
      <c r="G19" s="42">
        <f t="shared" si="5"/>
        <v>0</v>
      </c>
      <c r="H19" s="42">
        <f t="shared" si="5"/>
        <v>0</v>
      </c>
      <c r="I19" s="42">
        <f>SUM(I38+I49+I56)</f>
        <v>62</v>
      </c>
      <c r="J19" s="42">
        <f t="shared" si="5"/>
        <v>270</v>
      </c>
      <c r="K19" s="42">
        <f t="shared" si="5"/>
        <v>25</v>
      </c>
      <c r="L19" s="42">
        <f t="shared" si="5"/>
        <v>24</v>
      </c>
      <c r="M19" s="42">
        <f t="shared" si="5"/>
        <v>83</v>
      </c>
      <c r="N19" s="42">
        <f t="shared" si="5"/>
        <v>138</v>
      </c>
      <c r="O19" s="42">
        <f t="shared" si="5"/>
        <v>6183</v>
      </c>
      <c r="P19" s="42">
        <f t="shared" si="5"/>
        <v>1146</v>
      </c>
      <c r="Q19" s="42">
        <f t="shared" si="5"/>
        <v>3</v>
      </c>
      <c r="R19" s="42">
        <f t="shared" si="5"/>
        <v>200</v>
      </c>
      <c r="S19" s="42">
        <f t="shared" si="5"/>
        <v>38</v>
      </c>
      <c r="T19" s="42">
        <f t="shared" si="5"/>
        <v>16</v>
      </c>
      <c r="U19" s="42">
        <f t="shared" si="5"/>
        <v>146</v>
      </c>
      <c r="V19" s="42">
        <f t="shared" si="5"/>
        <v>474</v>
      </c>
      <c r="W19" s="42">
        <f t="shared" si="5"/>
        <v>504548</v>
      </c>
      <c r="X19" s="42">
        <f t="shared" si="5"/>
        <v>271772</v>
      </c>
      <c r="Y19" s="42">
        <f t="shared" si="5"/>
        <v>218323</v>
      </c>
      <c r="Z19" s="42">
        <f t="shared" si="5"/>
        <v>0</v>
      </c>
      <c r="AA19" s="42">
        <f t="shared" si="5"/>
        <v>12243</v>
      </c>
      <c r="AB19" s="42">
        <f t="shared" si="5"/>
        <v>0</v>
      </c>
      <c r="AC19" s="42">
        <f t="shared" si="5"/>
        <v>0</v>
      </c>
      <c r="AD19" s="42">
        <f t="shared" si="5"/>
        <v>2210</v>
      </c>
      <c r="AE19" s="42">
        <f t="shared" si="5"/>
        <v>0</v>
      </c>
      <c r="AF19" s="42">
        <f t="shared" si="5"/>
        <v>5</v>
      </c>
      <c r="AG19" s="42">
        <f t="shared" si="5"/>
        <v>57</v>
      </c>
    </row>
    <row r="20" spans="1:33" s="2" customFormat="1" ht="15.75" customHeight="1">
      <c r="A20" s="46" t="s">
        <v>39</v>
      </c>
      <c r="B20" s="47"/>
      <c r="C20" s="42">
        <f>SUM(C40+C43+C44+C50+C55+C61+C72+C73+C74)</f>
        <v>209</v>
      </c>
      <c r="D20" s="42">
        <f aca="true" t="shared" si="6" ref="D20:AG20">SUM(D40+D43+D44+D50+D55+D61+D72+D73+D74)</f>
        <v>136</v>
      </c>
      <c r="E20" s="42">
        <f t="shared" si="6"/>
        <v>6</v>
      </c>
      <c r="F20" s="42">
        <f t="shared" si="6"/>
        <v>25</v>
      </c>
      <c r="G20" s="42">
        <f t="shared" si="6"/>
        <v>0</v>
      </c>
      <c r="H20" s="42">
        <f t="shared" si="6"/>
        <v>0</v>
      </c>
      <c r="I20" s="42">
        <f>SUM(I40+I43+I44+I50+I55+I61+I72+I73+I74)</f>
        <v>42</v>
      </c>
      <c r="J20" s="42">
        <f t="shared" si="6"/>
        <v>180</v>
      </c>
      <c r="K20" s="42">
        <f t="shared" si="6"/>
        <v>24</v>
      </c>
      <c r="L20" s="42">
        <f t="shared" si="6"/>
        <v>11</v>
      </c>
      <c r="M20" s="42">
        <f t="shared" si="6"/>
        <v>66</v>
      </c>
      <c r="N20" s="42">
        <f t="shared" si="6"/>
        <v>79</v>
      </c>
      <c r="O20" s="42">
        <f t="shared" si="6"/>
        <v>4664</v>
      </c>
      <c r="P20" s="42">
        <f t="shared" si="6"/>
        <v>727</v>
      </c>
      <c r="Q20" s="42">
        <f t="shared" si="6"/>
        <v>29</v>
      </c>
      <c r="R20" s="42">
        <f t="shared" si="6"/>
        <v>122</v>
      </c>
      <c r="S20" s="42">
        <f t="shared" si="6"/>
        <v>24</v>
      </c>
      <c r="T20" s="42">
        <f t="shared" si="6"/>
        <v>7</v>
      </c>
      <c r="U20" s="42">
        <f t="shared" si="6"/>
        <v>91</v>
      </c>
      <c r="V20" s="42">
        <f t="shared" si="6"/>
        <v>331</v>
      </c>
      <c r="W20" s="42">
        <f t="shared" si="6"/>
        <v>460474</v>
      </c>
      <c r="X20" s="42">
        <f t="shared" si="6"/>
        <v>337020</v>
      </c>
      <c r="Y20" s="42">
        <f t="shared" si="6"/>
        <v>99642</v>
      </c>
      <c r="Z20" s="42">
        <f t="shared" si="6"/>
        <v>1</v>
      </c>
      <c r="AA20" s="42">
        <f t="shared" si="6"/>
        <v>8494</v>
      </c>
      <c r="AB20" s="42">
        <f t="shared" si="6"/>
        <v>0</v>
      </c>
      <c r="AC20" s="42">
        <f t="shared" si="6"/>
        <v>0</v>
      </c>
      <c r="AD20" s="42">
        <f t="shared" si="6"/>
        <v>15317</v>
      </c>
      <c r="AE20" s="42">
        <f t="shared" si="6"/>
        <v>0</v>
      </c>
      <c r="AF20" s="42">
        <f t="shared" si="6"/>
        <v>13</v>
      </c>
      <c r="AG20" s="42">
        <f t="shared" si="6"/>
        <v>40</v>
      </c>
    </row>
    <row r="21" spans="1:33" s="2" customFormat="1" ht="15.75" customHeight="1">
      <c r="A21" s="46" t="s">
        <v>40</v>
      </c>
      <c r="B21" s="47"/>
      <c r="C21" s="42">
        <f>SUM(C25+C31+C46+C54+C67)</f>
        <v>437</v>
      </c>
      <c r="D21" s="42">
        <f aca="true" t="shared" si="7" ref="D21:AG21">SUM(D25+D31+D46+D54+D67)</f>
        <v>126</v>
      </c>
      <c r="E21" s="42">
        <f t="shared" si="7"/>
        <v>3</v>
      </c>
      <c r="F21" s="42">
        <f t="shared" si="7"/>
        <v>26</v>
      </c>
      <c r="G21" s="42">
        <f t="shared" si="7"/>
        <v>0</v>
      </c>
      <c r="H21" s="42">
        <f t="shared" si="7"/>
        <v>0</v>
      </c>
      <c r="I21" s="42">
        <f>SUM(I25+I31+I46+I54+I67)</f>
        <v>49</v>
      </c>
      <c r="J21" s="42">
        <f t="shared" si="7"/>
        <v>150</v>
      </c>
      <c r="K21" s="42">
        <f t="shared" si="7"/>
        <v>13</v>
      </c>
      <c r="L21" s="42">
        <f t="shared" si="7"/>
        <v>8</v>
      </c>
      <c r="M21" s="42">
        <f t="shared" si="7"/>
        <v>46</v>
      </c>
      <c r="N21" s="42">
        <f t="shared" si="7"/>
        <v>83</v>
      </c>
      <c r="O21" s="42">
        <f t="shared" si="7"/>
        <v>2472</v>
      </c>
      <c r="P21" s="42">
        <f t="shared" si="7"/>
        <v>312</v>
      </c>
      <c r="Q21" s="42">
        <f t="shared" si="7"/>
        <v>88</v>
      </c>
      <c r="R21" s="42">
        <f t="shared" si="7"/>
        <v>111</v>
      </c>
      <c r="S21" s="42">
        <f t="shared" si="7"/>
        <v>18</v>
      </c>
      <c r="T21" s="42">
        <f t="shared" si="7"/>
        <v>8</v>
      </c>
      <c r="U21" s="42">
        <f t="shared" si="7"/>
        <v>85</v>
      </c>
      <c r="V21" s="42">
        <f t="shared" si="7"/>
        <v>300</v>
      </c>
      <c r="W21" s="42">
        <f t="shared" si="7"/>
        <v>217046</v>
      </c>
      <c r="X21" s="42">
        <f t="shared" si="7"/>
        <v>87384</v>
      </c>
      <c r="Y21" s="42">
        <f t="shared" si="7"/>
        <v>111106</v>
      </c>
      <c r="Z21" s="42">
        <f t="shared" si="7"/>
        <v>0</v>
      </c>
      <c r="AA21" s="42">
        <f t="shared" si="7"/>
        <v>6648</v>
      </c>
      <c r="AB21" s="42">
        <f t="shared" si="7"/>
        <v>0</v>
      </c>
      <c r="AC21" s="42">
        <f t="shared" si="7"/>
        <v>0</v>
      </c>
      <c r="AD21" s="42">
        <f t="shared" si="7"/>
        <v>11908</v>
      </c>
      <c r="AE21" s="42">
        <f t="shared" si="7"/>
        <v>0</v>
      </c>
      <c r="AF21" s="42">
        <f t="shared" si="7"/>
        <v>6</v>
      </c>
      <c r="AG21" s="42">
        <f t="shared" si="7"/>
        <v>27</v>
      </c>
    </row>
    <row r="22" spans="1:33" s="2" customFormat="1" ht="15.75" customHeight="1">
      <c r="A22" s="46" t="s">
        <v>41</v>
      </c>
      <c r="B22" s="47"/>
      <c r="C22" s="42">
        <f>SUM(C26+C33+C39+C57+C62+C68+C70+C71)</f>
        <v>222</v>
      </c>
      <c r="D22" s="42">
        <f aca="true" t="shared" si="8" ref="D22:AG22">SUM(D26+D33+D39+D57+D62+D68+D70+D71)</f>
        <v>155</v>
      </c>
      <c r="E22" s="42">
        <f t="shared" si="8"/>
        <v>5</v>
      </c>
      <c r="F22" s="42">
        <f t="shared" si="8"/>
        <v>30</v>
      </c>
      <c r="G22" s="42">
        <f t="shared" si="8"/>
        <v>0</v>
      </c>
      <c r="H22" s="42">
        <f t="shared" si="8"/>
        <v>0</v>
      </c>
      <c r="I22" s="42">
        <f>SUM(I26+I33+I39+I57+I62+I68+I70+I71)</f>
        <v>32</v>
      </c>
      <c r="J22" s="42">
        <f t="shared" si="8"/>
        <v>197</v>
      </c>
      <c r="K22" s="42">
        <f t="shared" si="8"/>
        <v>34</v>
      </c>
      <c r="L22" s="42">
        <f t="shared" si="8"/>
        <v>13</v>
      </c>
      <c r="M22" s="42">
        <f t="shared" si="8"/>
        <v>55</v>
      </c>
      <c r="N22" s="42">
        <f t="shared" si="8"/>
        <v>95</v>
      </c>
      <c r="O22" s="42">
        <f t="shared" si="8"/>
        <v>6644</v>
      </c>
      <c r="P22" s="42">
        <f t="shared" si="8"/>
        <v>484</v>
      </c>
      <c r="Q22" s="42">
        <f t="shared" si="8"/>
        <v>14</v>
      </c>
      <c r="R22" s="42">
        <f t="shared" si="8"/>
        <v>118</v>
      </c>
      <c r="S22" s="42">
        <f t="shared" si="8"/>
        <v>26</v>
      </c>
      <c r="T22" s="42">
        <f t="shared" si="8"/>
        <v>7</v>
      </c>
      <c r="U22" s="42">
        <f t="shared" si="8"/>
        <v>85</v>
      </c>
      <c r="V22" s="42">
        <f t="shared" si="8"/>
        <v>313</v>
      </c>
      <c r="W22" s="42">
        <f t="shared" si="8"/>
        <v>660310</v>
      </c>
      <c r="X22" s="42">
        <f t="shared" si="8"/>
        <v>336134</v>
      </c>
      <c r="Y22" s="42">
        <f t="shared" si="8"/>
        <v>312789</v>
      </c>
      <c r="Z22" s="42">
        <f t="shared" si="8"/>
        <v>0</v>
      </c>
      <c r="AA22" s="42">
        <f t="shared" si="8"/>
        <v>8736</v>
      </c>
      <c r="AB22" s="42">
        <f t="shared" si="8"/>
        <v>0</v>
      </c>
      <c r="AC22" s="42">
        <f t="shared" si="8"/>
        <v>0</v>
      </c>
      <c r="AD22" s="42">
        <f t="shared" si="8"/>
        <v>1711</v>
      </c>
      <c r="AE22" s="42">
        <f t="shared" si="8"/>
        <v>940</v>
      </c>
      <c r="AF22" s="42">
        <f t="shared" si="8"/>
        <v>4</v>
      </c>
      <c r="AG22" s="42">
        <f t="shared" si="8"/>
        <v>58</v>
      </c>
    </row>
    <row r="23" spans="1:33" ht="11.25" customHeight="1">
      <c r="A23" s="43"/>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ht="15.75" customHeight="1">
      <c r="A24" s="43" t="s">
        <v>42</v>
      </c>
      <c r="B24" s="44"/>
      <c r="C24" s="48">
        <v>1334</v>
      </c>
      <c r="D24" s="49">
        <v>1060</v>
      </c>
      <c r="E24" s="49">
        <v>0</v>
      </c>
      <c r="F24" s="49">
        <v>165</v>
      </c>
      <c r="G24" s="49">
        <v>2</v>
      </c>
      <c r="H24" s="49">
        <v>0</v>
      </c>
      <c r="I24" s="49">
        <v>340</v>
      </c>
      <c r="J24" s="49">
        <f>SUM(K24:N24)</f>
        <v>1262</v>
      </c>
      <c r="K24" s="49">
        <v>29</v>
      </c>
      <c r="L24" s="49">
        <v>74</v>
      </c>
      <c r="M24" s="49">
        <v>403</v>
      </c>
      <c r="N24" s="49">
        <v>756</v>
      </c>
      <c r="O24" s="49">
        <v>14097</v>
      </c>
      <c r="P24" s="49">
        <v>5506</v>
      </c>
      <c r="Q24" s="49">
        <v>0</v>
      </c>
      <c r="R24" s="49">
        <f>SUM(S24:U24)</f>
        <v>1126</v>
      </c>
      <c r="S24" s="49">
        <v>107</v>
      </c>
      <c r="T24" s="49">
        <v>103</v>
      </c>
      <c r="U24" s="49">
        <v>916</v>
      </c>
      <c r="V24" s="49">
        <v>2532</v>
      </c>
      <c r="W24" s="49">
        <f>SUM(X24:AE24)</f>
        <v>1436885</v>
      </c>
      <c r="X24" s="49">
        <v>731211</v>
      </c>
      <c r="Y24" s="49">
        <v>632792</v>
      </c>
      <c r="Z24" s="49">
        <v>0</v>
      </c>
      <c r="AA24" s="49">
        <v>43875</v>
      </c>
      <c r="AB24" s="49">
        <v>30</v>
      </c>
      <c r="AC24" s="49">
        <v>0</v>
      </c>
      <c r="AD24" s="49">
        <v>25577</v>
      </c>
      <c r="AE24" s="49">
        <v>3400</v>
      </c>
      <c r="AF24" s="49">
        <v>52</v>
      </c>
      <c r="AG24" s="49">
        <v>331</v>
      </c>
    </row>
    <row r="25" spans="1:33" ht="15.75" customHeight="1">
      <c r="A25" s="43" t="s">
        <v>43</v>
      </c>
      <c r="B25" s="44"/>
      <c r="C25" s="48">
        <v>304</v>
      </c>
      <c r="D25" s="49">
        <v>52</v>
      </c>
      <c r="E25" s="49">
        <v>0</v>
      </c>
      <c r="F25" s="49">
        <v>8</v>
      </c>
      <c r="G25" s="49">
        <v>0</v>
      </c>
      <c r="H25" s="49">
        <v>0</v>
      </c>
      <c r="I25" s="49">
        <v>11</v>
      </c>
      <c r="J25" s="49">
        <f>SUM(K25:N25)</f>
        <v>69</v>
      </c>
      <c r="K25" s="49">
        <v>7</v>
      </c>
      <c r="L25" s="49">
        <v>1</v>
      </c>
      <c r="M25" s="49">
        <v>22</v>
      </c>
      <c r="N25" s="49">
        <v>39</v>
      </c>
      <c r="O25" s="49">
        <v>991</v>
      </c>
      <c r="P25" s="49">
        <v>134</v>
      </c>
      <c r="Q25" s="49">
        <v>0</v>
      </c>
      <c r="R25" s="49">
        <f>SUM(S25:U25)</f>
        <v>58</v>
      </c>
      <c r="S25" s="49">
        <v>4</v>
      </c>
      <c r="T25" s="49">
        <v>3</v>
      </c>
      <c r="U25" s="49">
        <v>51</v>
      </c>
      <c r="V25" s="49">
        <v>157</v>
      </c>
      <c r="W25" s="49">
        <f>SUM(X25:AE25)</f>
        <v>98380</v>
      </c>
      <c r="X25" s="49">
        <v>21746</v>
      </c>
      <c r="Y25" s="49">
        <v>74605</v>
      </c>
      <c r="Z25" s="49">
        <v>0</v>
      </c>
      <c r="AA25" s="49">
        <v>1437</v>
      </c>
      <c r="AB25" s="49">
        <v>0</v>
      </c>
      <c r="AC25" s="49">
        <v>0</v>
      </c>
      <c r="AD25" s="49">
        <v>592</v>
      </c>
      <c r="AE25" s="49">
        <v>0</v>
      </c>
      <c r="AF25" s="49">
        <v>0</v>
      </c>
      <c r="AG25" s="49">
        <v>13</v>
      </c>
    </row>
    <row r="26" spans="1:33" ht="15.75" customHeight="1">
      <c r="A26" s="43" t="s">
        <v>44</v>
      </c>
      <c r="B26" s="44"/>
      <c r="C26" s="48">
        <f>SUM(D26:I26)</f>
        <v>87</v>
      </c>
      <c r="D26" s="49">
        <v>62</v>
      </c>
      <c r="E26" s="49">
        <v>5</v>
      </c>
      <c r="F26" s="49">
        <v>9</v>
      </c>
      <c r="G26" s="49">
        <v>0</v>
      </c>
      <c r="H26" s="49">
        <v>0</v>
      </c>
      <c r="I26" s="49">
        <v>11</v>
      </c>
      <c r="J26" s="49">
        <f>SUM(K26:N26)</f>
        <v>75</v>
      </c>
      <c r="K26" s="49">
        <v>6</v>
      </c>
      <c r="L26" s="49">
        <v>7</v>
      </c>
      <c r="M26" s="49">
        <v>27</v>
      </c>
      <c r="N26" s="49">
        <v>35</v>
      </c>
      <c r="O26" s="49">
        <v>1503</v>
      </c>
      <c r="P26" s="49">
        <v>233</v>
      </c>
      <c r="Q26" s="49">
        <v>14</v>
      </c>
      <c r="R26" s="49">
        <f>SUM(S26:U26)</f>
        <v>61</v>
      </c>
      <c r="S26" s="49">
        <v>14</v>
      </c>
      <c r="T26" s="49">
        <v>4</v>
      </c>
      <c r="U26" s="49">
        <v>43</v>
      </c>
      <c r="V26" s="49">
        <v>149</v>
      </c>
      <c r="W26" s="49">
        <f>SUM(X26:AE26)</f>
        <v>135811</v>
      </c>
      <c r="X26" s="49">
        <v>75866</v>
      </c>
      <c r="Y26" s="49">
        <v>54965</v>
      </c>
      <c r="Z26" s="49">
        <v>0</v>
      </c>
      <c r="AA26" s="49">
        <v>4610</v>
      </c>
      <c r="AB26" s="49">
        <v>0</v>
      </c>
      <c r="AC26" s="49">
        <v>0</v>
      </c>
      <c r="AD26" s="49">
        <v>370</v>
      </c>
      <c r="AE26" s="49">
        <v>0</v>
      </c>
      <c r="AF26" s="49">
        <v>0</v>
      </c>
      <c r="AG26" s="49">
        <v>40</v>
      </c>
    </row>
    <row r="27" spans="1:33" ht="15.75" customHeight="1">
      <c r="A27" s="43" t="s">
        <v>45</v>
      </c>
      <c r="B27" s="44"/>
      <c r="C27" s="48">
        <f>SUM(D27:I27)</f>
        <v>101</v>
      </c>
      <c r="D27" s="49">
        <v>64</v>
      </c>
      <c r="E27" s="49">
        <v>0</v>
      </c>
      <c r="F27" s="49">
        <v>5</v>
      </c>
      <c r="G27" s="49">
        <v>0</v>
      </c>
      <c r="H27" s="49">
        <v>0</v>
      </c>
      <c r="I27" s="49">
        <v>32</v>
      </c>
      <c r="J27" s="49">
        <f>SUM(K27:N27)</f>
        <v>72</v>
      </c>
      <c r="K27" s="49">
        <v>6</v>
      </c>
      <c r="L27" s="49">
        <v>3</v>
      </c>
      <c r="M27" s="49">
        <v>15</v>
      </c>
      <c r="N27" s="49">
        <v>48</v>
      </c>
      <c r="O27" s="49">
        <v>1097</v>
      </c>
      <c r="P27" s="49">
        <v>39</v>
      </c>
      <c r="Q27" s="49">
        <v>0</v>
      </c>
      <c r="R27" s="49">
        <f>SUM(S27:U27)</f>
        <v>86</v>
      </c>
      <c r="S27" s="49">
        <v>18</v>
      </c>
      <c r="T27" s="49">
        <v>3</v>
      </c>
      <c r="U27" s="49">
        <v>65</v>
      </c>
      <c r="V27" s="49">
        <v>206</v>
      </c>
      <c r="W27" s="49">
        <f>SUM(X27:AE27)</f>
        <v>140289</v>
      </c>
      <c r="X27" s="49">
        <v>116226</v>
      </c>
      <c r="Y27" s="49">
        <v>23794</v>
      </c>
      <c r="Z27" s="49">
        <v>0</v>
      </c>
      <c r="AA27" s="49">
        <v>99</v>
      </c>
      <c r="AB27" s="49">
        <v>0</v>
      </c>
      <c r="AC27" s="49">
        <v>0</v>
      </c>
      <c r="AD27" s="49">
        <v>170</v>
      </c>
      <c r="AE27" s="49">
        <v>0</v>
      </c>
      <c r="AF27" s="49">
        <v>6</v>
      </c>
      <c r="AG27" s="49">
        <v>20</v>
      </c>
    </row>
    <row r="28" spans="1:33" ht="15.75" customHeight="1">
      <c r="A28" s="43" t="s">
        <v>46</v>
      </c>
      <c r="B28" s="44"/>
      <c r="C28" s="48">
        <f>SUM(D28:I28)</f>
        <v>22</v>
      </c>
      <c r="D28" s="49">
        <v>16</v>
      </c>
      <c r="E28" s="49">
        <v>0</v>
      </c>
      <c r="F28" s="49">
        <v>2</v>
      </c>
      <c r="G28" s="49">
        <v>0</v>
      </c>
      <c r="H28" s="49">
        <v>0</v>
      </c>
      <c r="I28" s="49">
        <v>4</v>
      </c>
      <c r="J28" s="49">
        <f>SUM(K28:N28)</f>
        <v>20</v>
      </c>
      <c r="K28" s="49">
        <v>3</v>
      </c>
      <c r="L28" s="49">
        <v>1</v>
      </c>
      <c r="M28" s="49">
        <v>5</v>
      </c>
      <c r="N28" s="49">
        <v>11</v>
      </c>
      <c r="O28" s="49">
        <v>255</v>
      </c>
      <c r="P28" s="49">
        <v>4</v>
      </c>
      <c r="Q28" s="49">
        <v>0</v>
      </c>
      <c r="R28" s="49">
        <f>SUM(S28:U28)</f>
        <v>15</v>
      </c>
      <c r="S28" s="49">
        <v>4</v>
      </c>
      <c r="T28" s="49">
        <v>1</v>
      </c>
      <c r="U28" s="49">
        <v>10</v>
      </c>
      <c r="V28" s="49">
        <v>36</v>
      </c>
      <c r="W28" s="49">
        <f>SUM(X28:AE28)</f>
        <v>31840</v>
      </c>
      <c r="X28" s="49">
        <v>18433</v>
      </c>
      <c r="Y28" s="49">
        <v>13082</v>
      </c>
      <c r="Z28" s="49">
        <v>0</v>
      </c>
      <c r="AA28" s="49">
        <v>325</v>
      </c>
      <c r="AB28" s="49">
        <v>0</v>
      </c>
      <c r="AC28" s="49">
        <v>0</v>
      </c>
      <c r="AD28" s="49">
        <v>0</v>
      </c>
      <c r="AE28" s="49">
        <v>0</v>
      </c>
      <c r="AF28" s="49">
        <v>2</v>
      </c>
      <c r="AG28" s="49">
        <v>0</v>
      </c>
    </row>
    <row r="29" spans="1:33" ht="11.25" customHeight="1">
      <c r="A29" s="43"/>
      <c r="B29" s="44"/>
      <c r="C29" s="48"/>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ht="15.75" customHeight="1">
      <c r="A30" s="43" t="s">
        <v>47</v>
      </c>
      <c r="B30" s="44"/>
      <c r="C30" s="48">
        <f>SUM(D30:I30)</f>
        <v>68</v>
      </c>
      <c r="D30" s="49">
        <v>53</v>
      </c>
      <c r="E30" s="49">
        <v>0</v>
      </c>
      <c r="F30" s="49">
        <v>9</v>
      </c>
      <c r="G30" s="49">
        <v>0</v>
      </c>
      <c r="H30" s="49">
        <v>0</v>
      </c>
      <c r="I30" s="49">
        <v>6</v>
      </c>
      <c r="J30" s="49">
        <f>SUM(K30:N30)</f>
        <v>68</v>
      </c>
      <c r="K30" s="49">
        <v>6</v>
      </c>
      <c r="L30" s="49">
        <v>4</v>
      </c>
      <c r="M30" s="49">
        <v>22</v>
      </c>
      <c r="N30" s="49">
        <v>36</v>
      </c>
      <c r="O30" s="49">
        <v>1031</v>
      </c>
      <c r="P30" s="49">
        <v>204</v>
      </c>
      <c r="Q30" s="49">
        <v>0</v>
      </c>
      <c r="R30" s="49">
        <f>SUM(S30:U30)</f>
        <v>61</v>
      </c>
      <c r="S30" s="49">
        <v>15</v>
      </c>
      <c r="T30" s="49">
        <v>3</v>
      </c>
      <c r="U30" s="49">
        <v>43</v>
      </c>
      <c r="V30" s="49">
        <v>142</v>
      </c>
      <c r="W30" s="49">
        <f>SUM(X30:AE30)</f>
        <v>81647</v>
      </c>
      <c r="X30" s="49">
        <v>54787</v>
      </c>
      <c r="Y30" s="49">
        <v>25807</v>
      </c>
      <c r="Z30" s="49">
        <v>0</v>
      </c>
      <c r="AA30" s="49">
        <v>1028</v>
      </c>
      <c r="AB30" s="49">
        <v>0</v>
      </c>
      <c r="AC30" s="49">
        <v>0</v>
      </c>
      <c r="AD30" s="49">
        <v>25</v>
      </c>
      <c r="AE30" s="49">
        <v>0</v>
      </c>
      <c r="AF30" s="49">
        <v>1</v>
      </c>
      <c r="AG30" s="49">
        <v>27</v>
      </c>
    </row>
    <row r="31" spans="1:33" ht="15.75" customHeight="1">
      <c r="A31" s="43" t="s">
        <v>48</v>
      </c>
      <c r="B31" s="44"/>
      <c r="C31" s="48">
        <f>SUM(D31:I31)</f>
        <v>35</v>
      </c>
      <c r="D31" s="49">
        <v>19</v>
      </c>
      <c r="E31" s="49">
        <v>0</v>
      </c>
      <c r="F31" s="49">
        <v>7</v>
      </c>
      <c r="G31" s="49">
        <v>0</v>
      </c>
      <c r="H31" s="49">
        <v>0</v>
      </c>
      <c r="I31" s="49">
        <v>9</v>
      </c>
      <c r="J31" s="49">
        <f>SUM(K31:N31)</f>
        <v>18</v>
      </c>
      <c r="K31" s="49">
        <v>0</v>
      </c>
      <c r="L31" s="49">
        <v>1</v>
      </c>
      <c r="M31" s="49">
        <v>5</v>
      </c>
      <c r="N31" s="49">
        <v>12</v>
      </c>
      <c r="O31" s="49">
        <v>144</v>
      </c>
      <c r="P31" s="49">
        <v>5</v>
      </c>
      <c r="Q31" s="49">
        <v>0</v>
      </c>
      <c r="R31" s="49">
        <f>SUM(S31:U31)</f>
        <v>7</v>
      </c>
      <c r="S31" s="49">
        <v>0</v>
      </c>
      <c r="T31" s="49">
        <v>0</v>
      </c>
      <c r="U31" s="49">
        <v>7</v>
      </c>
      <c r="V31" s="49">
        <v>17</v>
      </c>
      <c r="W31" s="49">
        <f>SUM(X31:AE31)</f>
        <v>12693</v>
      </c>
      <c r="X31" s="49">
        <v>4436</v>
      </c>
      <c r="Y31" s="49">
        <v>7611</v>
      </c>
      <c r="Z31" s="49">
        <v>0</v>
      </c>
      <c r="AA31" s="49">
        <v>493</v>
      </c>
      <c r="AB31" s="49">
        <v>0</v>
      </c>
      <c r="AC31" s="49">
        <v>0</v>
      </c>
      <c r="AD31" s="49">
        <v>153</v>
      </c>
      <c r="AE31" s="49">
        <v>0</v>
      </c>
      <c r="AF31" s="49">
        <v>0</v>
      </c>
      <c r="AG31" s="49">
        <v>3</v>
      </c>
    </row>
    <row r="32" spans="1:33" ht="15.75" customHeight="1">
      <c r="A32" s="43" t="s">
        <v>49</v>
      </c>
      <c r="B32" s="44"/>
      <c r="C32" s="48">
        <f>SUM(D32:I32)</f>
        <v>104</v>
      </c>
      <c r="D32" s="49">
        <v>69</v>
      </c>
      <c r="E32" s="49">
        <v>1</v>
      </c>
      <c r="F32" s="49">
        <v>8</v>
      </c>
      <c r="G32" s="49">
        <v>0</v>
      </c>
      <c r="H32" s="49">
        <v>0</v>
      </c>
      <c r="I32" s="49">
        <v>26</v>
      </c>
      <c r="J32" s="49">
        <f>SUM(K32:N32)</f>
        <v>83</v>
      </c>
      <c r="K32" s="49">
        <v>7</v>
      </c>
      <c r="L32" s="49">
        <v>7</v>
      </c>
      <c r="M32" s="49">
        <v>15</v>
      </c>
      <c r="N32" s="49">
        <v>54</v>
      </c>
      <c r="O32" s="49">
        <v>991</v>
      </c>
      <c r="P32" s="49">
        <v>315</v>
      </c>
      <c r="Q32" s="49">
        <v>0</v>
      </c>
      <c r="R32" s="49">
        <f>SUM(S32:U32)</f>
        <v>60</v>
      </c>
      <c r="S32" s="49">
        <v>9</v>
      </c>
      <c r="T32" s="49">
        <v>5</v>
      </c>
      <c r="U32" s="49">
        <v>46</v>
      </c>
      <c r="V32" s="49">
        <v>169</v>
      </c>
      <c r="W32" s="49">
        <f>SUM(X32:AE32)</f>
        <v>142184</v>
      </c>
      <c r="X32" s="49">
        <v>96730</v>
      </c>
      <c r="Y32" s="49">
        <v>42006</v>
      </c>
      <c r="Z32" s="49">
        <v>0</v>
      </c>
      <c r="AA32" s="49">
        <v>3276</v>
      </c>
      <c r="AB32" s="49">
        <v>0</v>
      </c>
      <c r="AC32" s="49">
        <v>0</v>
      </c>
      <c r="AD32" s="49">
        <v>145</v>
      </c>
      <c r="AE32" s="49">
        <v>27</v>
      </c>
      <c r="AF32" s="49">
        <v>1</v>
      </c>
      <c r="AG32" s="49">
        <v>24</v>
      </c>
    </row>
    <row r="33" spans="1:33" ht="15.75" customHeight="1">
      <c r="A33" s="43" t="s">
        <v>50</v>
      </c>
      <c r="B33" s="44"/>
      <c r="C33" s="48">
        <f>SUM(D33:I33)</f>
        <v>40</v>
      </c>
      <c r="D33" s="49">
        <v>26</v>
      </c>
      <c r="E33" s="49">
        <v>0</v>
      </c>
      <c r="F33" s="49">
        <v>6</v>
      </c>
      <c r="G33" s="49">
        <v>0</v>
      </c>
      <c r="H33" s="49">
        <v>0</v>
      </c>
      <c r="I33" s="49">
        <v>8</v>
      </c>
      <c r="J33" s="49">
        <f>SUM(K33:N33)</f>
        <v>35</v>
      </c>
      <c r="K33" s="49">
        <v>7</v>
      </c>
      <c r="L33" s="49">
        <v>2</v>
      </c>
      <c r="M33" s="49">
        <v>15</v>
      </c>
      <c r="N33" s="49">
        <v>11</v>
      </c>
      <c r="O33" s="49">
        <v>3211</v>
      </c>
      <c r="P33" s="49">
        <v>159</v>
      </c>
      <c r="Q33" s="49">
        <v>0</v>
      </c>
      <c r="R33" s="49">
        <f>SUM(S33:U33)</f>
        <v>15</v>
      </c>
      <c r="S33" s="49">
        <v>1</v>
      </c>
      <c r="T33" s="49">
        <v>1</v>
      </c>
      <c r="U33" s="49">
        <v>13</v>
      </c>
      <c r="V33" s="49">
        <v>53</v>
      </c>
      <c r="W33" s="49">
        <f>SUM(X33:AE33)</f>
        <v>318602</v>
      </c>
      <c r="X33" s="49">
        <v>125676</v>
      </c>
      <c r="Y33" s="49">
        <v>191890</v>
      </c>
      <c r="Z33" s="49">
        <v>0</v>
      </c>
      <c r="AA33" s="49">
        <v>592</v>
      </c>
      <c r="AB33" s="49">
        <v>0</v>
      </c>
      <c r="AC33" s="49">
        <v>0</v>
      </c>
      <c r="AD33" s="49">
        <v>444</v>
      </c>
      <c r="AE33" s="49">
        <v>0</v>
      </c>
      <c r="AF33" s="49">
        <v>1</v>
      </c>
      <c r="AG33" s="49">
        <v>5</v>
      </c>
    </row>
    <row r="34" spans="1:33" ht="15.75" customHeight="1">
      <c r="A34" s="43" t="s">
        <v>51</v>
      </c>
      <c r="B34" s="44"/>
      <c r="C34" s="48">
        <f>SUM(D34:I34)</f>
        <v>40</v>
      </c>
      <c r="D34" s="49">
        <v>36</v>
      </c>
      <c r="E34" s="49">
        <v>0</v>
      </c>
      <c r="F34" s="49">
        <v>2</v>
      </c>
      <c r="G34" s="49">
        <v>0</v>
      </c>
      <c r="H34" s="49">
        <v>0</v>
      </c>
      <c r="I34" s="49">
        <v>2</v>
      </c>
      <c r="J34" s="49">
        <f>SUM(K34:N34)</f>
        <v>41</v>
      </c>
      <c r="K34" s="49">
        <v>3</v>
      </c>
      <c r="L34" s="49">
        <v>2</v>
      </c>
      <c r="M34" s="49">
        <v>14</v>
      </c>
      <c r="N34" s="49">
        <v>22</v>
      </c>
      <c r="O34" s="49">
        <v>1192</v>
      </c>
      <c r="P34" s="49">
        <v>66</v>
      </c>
      <c r="Q34" s="49">
        <v>0</v>
      </c>
      <c r="R34" s="49">
        <f>SUM(S34:U34)</f>
        <v>26</v>
      </c>
      <c r="S34" s="49">
        <v>6</v>
      </c>
      <c r="T34" s="49">
        <v>3</v>
      </c>
      <c r="U34" s="49">
        <v>17</v>
      </c>
      <c r="V34" s="49">
        <v>62</v>
      </c>
      <c r="W34" s="49">
        <f>SUM(X34:AE34)</f>
        <v>219923</v>
      </c>
      <c r="X34" s="49">
        <v>60334</v>
      </c>
      <c r="Y34" s="49">
        <v>111260</v>
      </c>
      <c r="Z34" s="49">
        <v>0</v>
      </c>
      <c r="AA34" s="49">
        <v>3101</v>
      </c>
      <c r="AB34" s="49">
        <v>0</v>
      </c>
      <c r="AC34" s="49">
        <v>0</v>
      </c>
      <c r="AD34" s="49">
        <v>40145</v>
      </c>
      <c r="AE34" s="49">
        <v>5083</v>
      </c>
      <c r="AF34" s="49">
        <v>0</v>
      </c>
      <c r="AG34" s="49">
        <v>7</v>
      </c>
    </row>
    <row r="35" spans="1:33" ht="11.25" customHeight="1">
      <c r="A35" s="43"/>
      <c r="B35" s="44"/>
      <c r="C35" s="48"/>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1:33" ht="15.75" customHeight="1">
      <c r="A36" s="43" t="s">
        <v>52</v>
      </c>
      <c r="B36" s="44"/>
      <c r="C36" s="48">
        <f>SUM(D36:I36)</f>
        <v>146</v>
      </c>
      <c r="D36" s="49">
        <v>80</v>
      </c>
      <c r="E36" s="49">
        <v>0</v>
      </c>
      <c r="F36" s="49">
        <v>14</v>
      </c>
      <c r="G36" s="49">
        <v>0</v>
      </c>
      <c r="H36" s="49">
        <v>0</v>
      </c>
      <c r="I36" s="49">
        <v>52</v>
      </c>
      <c r="J36" s="49">
        <f>SUM(K36:N36)</f>
        <v>91</v>
      </c>
      <c r="K36" s="49">
        <v>3</v>
      </c>
      <c r="L36" s="49">
        <v>5</v>
      </c>
      <c r="M36" s="49">
        <v>29</v>
      </c>
      <c r="N36" s="49">
        <v>54</v>
      </c>
      <c r="O36" s="49">
        <v>943</v>
      </c>
      <c r="P36" s="49">
        <v>338</v>
      </c>
      <c r="Q36" s="49">
        <v>0</v>
      </c>
      <c r="R36" s="49">
        <f>SUM(S36:U36)</f>
        <v>84</v>
      </c>
      <c r="S36" s="49">
        <v>12</v>
      </c>
      <c r="T36" s="49">
        <v>7</v>
      </c>
      <c r="U36" s="49">
        <v>65</v>
      </c>
      <c r="V36" s="49">
        <v>227</v>
      </c>
      <c r="W36" s="49">
        <f>SUM(X36:AE36)</f>
        <v>140453</v>
      </c>
      <c r="X36" s="49">
        <v>83316</v>
      </c>
      <c r="Y36" s="49">
        <v>45709</v>
      </c>
      <c r="Z36" s="49">
        <v>0</v>
      </c>
      <c r="AA36" s="49">
        <v>3931</v>
      </c>
      <c r="AB36" s="49">
        <v>0</v>
      </c>
      <c r="AC36" s="49">
        <v>0</v>
      </c>
      <c r="AD36" s="49">
        <v>2358</v>
      </c>
      <c r="AE36" s="49">
        <v>5139</v>
      </c>
      <c r="AF36" s="49">
        <v>4</v>
      </c>
      <c r="AG36" s="49">
        <v>43</v>
      </c>
    </row>
    <row r="37" spans="1:33" ht="15.75" customHeight="1">
      <c r="A37" s="43" t="s">
        <v>53</v>
      </c>
      <c r="B37" s="44"/>
      <c r="C37" s="48">
        <f>SUM(D37:I37)</f>
        <v>50</v>
      </c>
      <c r="D37" s="49">
        <v>34</v>
      </c>
      <c r="E37" s="49">
        <v>0</v>
      </c>
      <c r="F37" s="49">
        <v>12</v>
      </c>
      <c r="G37" s="49">
        <v>0</v>
      </c>
      <c r="H37" s="49">
        <v>0</v>
      </c>
      <c r="I37" s="49">
        <v>4</v>
      </c>
      <c r="J37" s="49">
        <f>SUM(K37:N37)</f>
        <v>46</v>
      </c>
      <c r="K37" s="49">
        <v>8</v>
      </c>
      <c r="L37" s="49">
        <v>3</v>
      </c>
      <c r="M37" s="49">
        <v>19</v>
      </c>
      <c r="N37" s="49">
        <v>16</v>
      </c>
      <c r="O37" s="49">
        <v>1367</v>
      </c>
      <c r="P37" s="49">
        <v>419</v>
      </c>
      <c r="Q37" s="49">
        <v>0</v>
      </c>
      <c r="R37" s="49">
        <f>SUM(S37:U37)</f>
        <v>38</v>
      </c>
      <c r="S37" s="49">
        <v>14</v>
      </c>
      <c r="T37" s="49">
        <v>3</v>
      </c>
      <c r="U37" s="49">
        <v>21</v>
      </c>
      <c r="V37" s="49">
        <v>85</v>
      </c>
      <c r="W37" s="49">
        <f>SUM(X37:AE37)</f>
        <v>133737</v>
      </c>
      <c r="X37" s="49">
        <v>80530</v>
      </c>
      <c r="Y37" s="49">
        <v>49754</v>
      </c>
      <c r="Z37" s="49">
        <v>0</v>
      </c>
      <c r="AA37" s="49">
        <v>3380</v>
      </c>
      <c r="AB37" s="49">
        <v>0</v>
      </c>
      <c r="AC37" s="49">
        <v>0</v>
      </c>
      <c r="AD37" s="49">
        <v>73</v>
      </c>
      <c r="AE37" s="49">
        <v>0</v>
      </c>
      <c r="AF37" s="49">
        <v>8</v>
      </c>
      <c r="AG37" s="49">
        <v>7</v>
      </c>
    </row>
    <row r="38" spans="1:33" ht="15.75" customHeight="1">
      <c r="A38" s="43" t="s">
        <v>54</v>
      </c>
      <c r="B38" s="44"/>
      <c r="C38" s="48">
        <f>SUM(D38:I38)</f>
        <v>58</v>
      </c>
      <c r="D38" s="49">
        <v>45</v>
      </c>
      <c r="E38" s="49">
        <v>0</v>
      </c>
      <c r="F38" s="49">
        <v>8</v>
      </c>
      <c r="G38" s="49">
        <v>0</v>
      </c>
      <c r="H38" s="49">
        <v>0</v>
      </c>
      <c r="I38" s="49">
        <v>5</v>
      </c>
      <c r="J38" s="49">
        <f>SUM(K38:N38)</f>
        <v>66</v>
      </c>
      <c r="K38" s="49">
        <v>4</v>
      </c>
      <c r="L38" s="49">
        <v>7</v>
      </c>
      <c r="M38" s="49">
        <v>26</v>
      </c>
      <c r="N38" s="49">
        <v>29</v>
      </c>
      <c r="O38" s="49">
        <v>820</v>
      </c>
      <c r="P38" s="49">
        <v>281</v>
      </c>
      <c r="Q38" s="49">
        <v>0</v>
      </c>
      <c r="R38" s="49">
        <f>SUM(S38:U38)</f>
        <v>51</v>
      </c>
      <c r="S38" s="49">
        <v>7</v>
      </c>
      <c r="T38" s="49">
        <v>4</v>
      </c>
      <c r="U38" s="49">
        <v>40</v>
      </c>
      <c r="V38" s="49">
        <v>117</v>
      </c>
      <c r="W38" s="49">
        <f>SUM(X38:AE38)</f>
        <v>50109</v>
      </c>
      <c r="X38" s="49">
        <v>34770</v>
      </c>
      <c r="Y38" s="49">
        <v>12027</v>
      </c>
      <c r="Z38" s="49">
        <v>0</v>
      </c>
      <c r="AA38" s="49">
        <v>2980</v>
      </c>
      <c r="AB38" s="49">
        <v>0</v>
      </c>
      <c r="AC38" s="49">
        <v>0</v>
      </c>
      <c r="AD38" s="49">
        <v>332</v>
      </c>
      <c r="AE38" s="49">
        <v>0</v>
      </c>
      <c r="AF38" s="49">
        <v>0</v>
      </c>
      <c r="AG38" s="49">
        <v>27</v>
      </c>
    </row>
    <row r="39" spans="1:33" ht="15.75" customHeight="1">
      <c r="A39" s="43" t="s">
        <v>55</v>
      </c>
      <c r="B39" s="44"/>
      <c r="C39" s="48">
        <f>SUM(D39:I39)</f>
        <v>36</v>
      </c>
      <c r="D39" s="49">
        <v>23</v>
      </c>
      <c r="E39" s="49">
        <v>0</v>
      </c>
      <c r="F39" s="49">
        <v>6</v>
      </c>
      <c r="G39" s="49">
        <v>0</v>
      </c>
      <c r="H39" s="49">
        <v>0</v>
      </c>
      <c r="I39" s="49">
        <v>7</v>
      </c>
      <c r="J39" s="49">
        <f>SUM(K39:N39)</f>
        <v>28</v>
      </c>
      <c r="K39" s="49">
        <v>5</v>
      </c>
      <c r="L39" s="49">
        <v>1</v>
      </c>
      <c r="M39" s="49">
        <v>6</v>
      </c>
      <c r="N39" s="49">
        <v>16</v>
      </c>
      <c r="O39" s="49">
        <v>499</v>
      </c>
      <c r="P39" s="49">
        <v>41</v>
      </c>
      <c r="Q39" s="49">
        <v>0</v>
      </c>
      <c r="R39" s="49">
        <f>SUM(S39:U39)</f>
        <v>11</v>
      </c>
      <c r="S39" s="49">
        <v>1</v>
      </c>
      <c r="T39" s="49">
        <v>1</v>
      </c>
      <c r="U39" s="49">
        <v>9</v>
      </c>
      <c r="V39" s="49">
        <v>26</v>
      </c>
      <c r="W39" s="49">
        <f>SUM(X39:AE39)</f>
        <v>73233</v>
      </c>
      <c r="X39" s="49">
        <v>57908</v>
      </c>
      <c r="Y39" s="49">
        <v>12986</v>
      </c>
      <c r="Z39" s="49">
        <v>0</v>
      </c>
      <c r="AA39" s="49">
        <v>2145</v>
      </c>
      <c r="AB39" s="49">
        <v>0</v>
      </c>
      <c r="AC39" s="49">
        <v>0</v>
      </c>
      <c r="AD39" s="49">
        <v>194</v>
      </c>
      <c r="AE39" s="49">
        <v>0</v>
      </c>
      <c r="AF39" s="49">
        <v>1</v>
      </c>
      <c r="AG39" s="49">
        <v>5</v>
      </c>
    </row>
    <row r="40" spans="1:33" ht="15.75" customHeight="1">
      <c r="A40" s="43" t="s">
        <v>56</v>
      </c>
      <c r="B40" s="44"/>
      <c r="C40" s="48">
        <f>SUM(D40:I40)</f>
        <v>39</v>
      </c>
      <c r="D40" s="49">
        <v>30</v>
      </c>
      <c r="E40" s="49">
        <v>2</v>
      </c>
      <c r="F40" s="49">
        <v>3</v>
      </c>
      <c r="G40" s="49">
        <v>0</v>
      </c>
      <c r="H40" s="49">
        <v>0</v>
      </c>
      <c r="I40" s="49">
        <v>4</v>
      </c>
      <c r="J40" s="49">
        <f>SUM(K40:N40)</f>
        <v>40</v>
      </c>
      <c r="K40" s="49">
        <v>6</v>
      </c>
      <c r="L40" s="49">
        <v>3</v>
      </c>
      <c r="M40" s="49">
        <v>14</v>
      </c>
      <c r="N40" s="49">
        <v>17</v>
      </c>
      <c r="O40" s="49">
        <v>947</v>
      </c>
      <c r="P40" s="49">
        <v>326</v>
      </c>
      <c r="Q40" s="49">
        <v>10</v>
      </c>
      <c r="R40" s="49">
        <f>SUM(S40:U40)</f>
        <v>30</v>
      </c>
      <c r="S40" s="49">
        <v>7</v>
      </c>
      <c r="T40" s="49">
        <v>3</v>
      </c>
      <c r="U40" s="49">
        <v>20</v>
      </c>
      <c r="V40" s="49">
        <v>77</v>
      </c>
      <c r="W40" s="49">
        <f>SUM(X40:AE40)</f>
        <v>138534</v>
      </c>
      <c r="X40" s="49">
        <v>111167</v>
      </c>
      <c r="Y40" s="49">
        <v>12953</v>
      </c>
      <c r="Z40" s="49">
        <v>0</v>
      </c>
      <c r="AA40" s="49">
        <v>1087</v>
      </c>
      <c r="AB40" s="49">
        <v>0</v>
      </c>
      <c r="AC40" s="49">
        <v>0</v>
      </c>
      <c r="AD40" s="49">
        <v>13327</v>
      </c>
      <c r="AE40" s="49">
        <v>0</v>
      </c>
      <c r="AF40" s="49">
        <v>3</v>
      </c>
      <c r="AG40" s="49">
        <v>8</v>
      </c>
    </row>
    <row r="41" spans="1:33" ht="11.25" customHeight="1">
      <c r="A41" s="43"/>
      <c r="B41" s="44"/>
      <c r="C41" s="48"/>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ht="15.75" customHeight="1">
      <c r="A42" s="43" t="s">
        <v>57</v>
      </c>
      <c r="B42" s="44"/>
      <c r="C42" s="48">
        <f>SUM(D42:I42)</f>
        <v>100</v>
      </c>
      <c r="D42" s="49">
        <v>72</v>
      </c>
      <c r="E42" s="49">
        <v>0</v>
      </c>
      <c r="F42" s="49">
        <v>9</v>
      </c>
      <c r="G42" s="49">
        <v>0</v>
      </c>
      <c r="H42" s="49">
        <v>0</v>
      </c>
      <c r="I42" s="49">
        <v>19</v>
      </c>
      <c r="J42" s="49">
        <f>SUM(K42:N42)</f>
        <v>88</v>
      </c>
      <c r="K42" s="49">
        <v>10</v>
      </c>
      <c r="L42" s="49">
        <v>4</v>
      </c>
      <c r="M42" s="49">
        <v>20</v>
      </c>
      <c r="N42" s="49">
        <v>54</v>
      </c>
      <c r="O42" s="49">
        <v>1404</v>
      </c>
      <c r="P42" s="49">
        <v>250</v>
      </c>
      <c r="Q42" s="49">
        <v>0</v>
      </c>
      <c r="R42" s="49">
        <f>SUM(S42:U42)</f>
        <v>92</v>
      </c>
      <c r="S42" s="49">
        <v>14</v>
      </c>
      <c r="T42" s="49">
        <v>7</v>
      </c>
      <c r="U42" s="49">
        <v>71</v>
      </c>
      <c r="V42" s="49">
        <v>233</v>
      </c>
      <c r="W42" s="49">
        <f>SUM(X42:AE42)</f>
        <v>152122</v>
      </c>
      <c r="X42" s="49">
        <v>51473</v>
      </c>
      <c r="Y42" s="49">
        <v>98813</v>
      </c>
      <c r="Z42" s="49">
        <v>0</v>
      </c>
      <c r="AA42" s="49">
        <v>1453</v>
      </c>
      <c r="AB42" s="49">
        <v>0</v>
      </c>
      <c r="AC42" s="49">
        <v>0</v>
      </c>
      <c r="AD42" s="49">
        <v>383</v>
      </c>
      <c r="AE42" s="49">
        <v>0</v>
      </c>
      <c r="AF42" s="49">
        <v>5</v>
      </c>
      <c r="AG42" s="49">
        <v>14</v>
      </c>
    </row>
    <row r="43" spans="1:33" ht="15.75" customHeight="1">
      <c r="A43" s="43" t="s">
        <v>58</v>
      </c>
      <c r="B43" s="44"/>
      <c r="C43" s="48">
        <f>SUM(D43:I43)</f>
        <v>36</v>
      </c>
      <c r="D43" s="49">
        <v>24</v>
      </c>
      <c r="E43" s="49">
        <v>2</v>
      </c>
      <c r="F43" s="49">
        <v>5</v>
      </c>
      <c r="G43" s="49">
        <v>0</v>
      </c>
      <c r="H43" s="49">
        <v>0</v>
      </c>
      <c r="I43" s="49">
        <v>5</v>
      </c>
      <c r="J43" s="49">
        <f>SUM(K43:N43)</f>
        <v>28</v>
      </c>
      <c r="K43" s="49">
        <v>7</v>
      </c>
      <c r="L43" s="49">
        <v>0</v>
      </c>
      <c r="M43" s="49">
        <v>7</v>
      </c>
      <c r="N43" s="49">
        <v>14</v>
      </c>
      <c r="O43" s="49">
        <v>2170</v>
      </c>
      <c r="P43" s="49">
        <v>7</v>
      </c>
      <c r="Q43" s="49">
        <v>2</v>
      </c>
      <c r="R43" s="49">
        <f>SUM(S43:U43)</f>
        <v>18</v>
      </c>
      <c r="S43" s="49">
        <v>4</v>
      </c>
      <c r="T43" s="49">
        <v>0</v>
      </c>
      <c r="U43" s="49">
        <v>14</v>
      </c>
      <c r="V43" s="49">
        <v>50</v>
      </c>
      <c r="W43" s="49">
        <f>SUM(X43:AE43)</f>
        <v>124460</v>
      </c>
      <c r="X43" s="49">
        <v>109944</v>
      </c>
      <c r="Y43" s="49">
        <v>13354</v>
      </c>
      <c r="Z43" s="49">
        <v>0</v>
      </c>
      <c r="AA43" s="49">
        <v>1111</v>
      </c>
      <c r="AB43" s="49">
        <v>0</v>
      </c>
      <c r="AC43" s="49">
        <v>0</v>
      </c>
      <c r="AD43" s="49">
        <v>51</v>
      </c>
      <c r="AE43" s="49">
        <v>0</v>
      </c>
      <c r="AF43" s="49">
        <v>4</v>
      </c>
      <c r="AG43" s="49">
        <v>5</v>
      </c>
    </row>
    <row r="44" spans="1:33" ht="15.75" customHeight="1">
      <c r="A44" s="43" t="s">
        <v>59</v>
      </c>
      <c r="B44" s="44"/>
      <c r="C44" s="48">
        <f>SUM(D44:I44)</f>
        <v>42</v>
      </c>
      <c r="D44" s="49">
        <v>29</v>
      </c>
      <c r="E44" s="49">
        <v>0</v>
      </c>
      <c r="F44" s="49">
        <v>5</v>
      </c>
      <c r="G44" s="49">
        <v>0</v>
      </c>
      <c r="H44" s="49">
        <v>0</v>
      </c>
      <c r="I44" s="49">
        <v>8</v>
      </c>
      <c r="J44" s="49">
        <f>SUM(K44:N44)</f>
        <v>35</v>
      </c>
      <c r="K44" s="49">
        <v>0</v>
      </c>
      <c r="L44" s="49">
        <v>3</v>
      </c>
      <c r="M44" s="49">
        <v>14</v>
      </c>
      <c r="N44" s="49">
        <v>18</v>
      </c>
      <c r="O44" s="49">
        <v>212</v>
      </c>
      <c r="P44" s="49">
        <v>100</v>
      </c>
      <c r="Q44" s="49">
        <v>0</v>
      </c>
      <c r="R44" s="49">
        <f>SUM(S44:U44)</f>
        <v>27</v>
      </c>
      <c r="S44" s="49">
        <v>3</v>
      </c>
      <c r="T44" s="49">
        <v>3</v>
      </c>
      <c r="U44" s="49">
        <v>21</v>
      </c>
      <c r="V44" s="49">
        <v>79</v>
      </c>
      <c r="W44" s="49">
        <f>SUM(X44:AE44)</f>
        <v>43696</v>
      </c>
      <c r="X44" s="49">
        <v>24932</v>
      </c>
      <c r="Y44" s="49">
        <v>17931</v>
      </c>
      <c r="Z44" s="49">
        <v>0</v>
      </c>
      <c r="AA44" s="49">
        <v>319</v>
      </c>
      <c r="AB44" s="49">
        <v>0</v>
      </c>
      <c r="AC44" s="49">
        <v>0</v>
      </c>
      <c r="AD44" s="49">
        <v>514</v>
      </c>
      <c r="AE44" s="49">
        <v>0</v>
      </c>
      <c r="AF44" s="49">
        <v>1</v>
      </c>
      <c r="AG44" s="49">
        <v>6</v>
      </c>
    </row>
    <row r="45" spans="1:33" ht="15.75" customHeight="1">
      <c r="A45" s="43" t="s">
        <v>60</v>
      </c>
      <c r="B45" s="44"/>
      <c r="C45" s="48">
        <f>SUM(D45:I45)</f>
        <v>45</v>
      </c>
      <c r="D45" s="49">
        <v>27</v>
      </c>
      <c r="E45" s="49">
        <v>0</v>
      </c>
      <c r="F45" s="49">
        <v>9</v>
      </c>
      <c r="G45" s="49">
        <v>0</v>
      </c>
      <c r="H45" s="49">
        <v>0</v>
      </c>
      <c r="I45" s="49">
        <v>9</v>
      </c>
      <c r="J45" s="49">
        <f>SUM(K45:N45)</f>
        <v>32</v>
      </c>
      <c r="K45" s="49">
        <v>5</v>
      </c>
      <c r="L45" s="49">
        <v>0</v>
      </c>
      <c r="M45" s="49">
        <v>14</v>
      </c>
      <c r="N45" s="49">
        <v>13</v>
      </c>
      <c r="O45" s="49">
        <v>909</v>
      </c>
      <c r="P45" s="49">
        <v>96</v>
      </c>
      <c r="Q45" s="49">
        <v>0</v>
      </c>
      <c r="R45" s="49">
        <f>SUM(S45:U45)</f>
        <v>30</v>
      </c>
      <c r="S45" s="49">
        <v>8</v>
      </c>
      <c r="T45" s="49">
        <v>5</v>
      </c>
      <c r="U45" s="49">
        <v>17</v>
      </c>
      <c r="V45" s="49">
        <v>75</v>
      </c>
      <c r="W45" s="49">
        <f>SUM(X45:AE45)</f>
        <v>88161</v>
      </c>
      <c r="X45" s="49">
        <v>55602</v>
      </c>
      <c r="Y45" s="49">
        <v>30172</v>
      </c>
      <c r="Z45" s="49">
        <v>0</v>
      </c>
      <c r="AA45" s="49">
        <v>2273</v>
      </c>
      <c r="AB45" s="49">
        <v>0</v>
      </c>
      <c r="AC45" s="49">
        <v>0</v>
      </c>
      <c r="AD45" s="49">
        <v>114</v>
      </c>
      <c r="AE45" s="49">
        <v>0</v>
      </c>
      <c r="AF45" s="49">
        <v>0</v>
      </c>
      <c r="AG45" s="49">
        <v>11</v>
      </c>
    </row>
    <row r="46" spans="1:33" ht="15.75" customHeight="1">
      <c r="A46" s="43" t="s">
        <v>61</v>
      </c>
      <c r="B46" s="44"/>
      <c r="C46" s="48">
        <f>SUM(D46:I46)</f>
        <v>74</v>
      </c>
      <c r="D46" s="49">
        <v>41</v>
      </c>
      <c r="E46" s="49">
        <v>3</v>
      </c>
      <c r="F46" s="49">
        <v>8</v>
      </c>
      <c r="G46" s="49">
        <v>0</v>
      </c>
      <c r="H46" s="49">
        <v>0</v>
      </c>
      <c r="I46" s="49">
        <v>22</v>
      </c>
      <c r="J46" s="49">
        <f>SUM(K46:N46)</f>
        <v>45</v>
      </c>
      <c r="K46" s="49">
        <v>4</v>
      </c>
      <c r="L46" s="49">
        <v>4</v>
      </c>
      <c r="M46" s="49">
        <v>14</v>
      </c>
      <c r="N46" s="49">
        <v>23</v>
      </c>
      <c r="O46" s="49">
        <v>1290</v>
      </c>
      <c r="P46" s="49">
        <v>126</v>
      </c>
      <c r="Q46" s="49">
        <v>88</v>
      </c>
      <c r="R46" s="49">
        <f>SUM(S46:U46)</f>
        <v>36</v>
      </c>
      <c r="S46" s="49">
        <v>13</v>
      </c>
      <c r="T46" s="49">
        <v>5</v>
      </c>
      <c r="U46" s="49">
        <v>18</v>
      </c>
      <c r="V46" s="49">
        <v>102</v>
      </c>
      <c r="W46" s="49">
        <f>SUM(X46:AE46)</f>
        <v>91808</v>
      </c>
      <c r="X46" s="49">
        <v>58951</v>
      </c>
      <c r="Y46" s="49">
        <v>27870</v>
      </c>
      <c r="Z46" s="49">
        <v>0</v>
      </c>
      <c r="AA46" s="49">
        <v>4086</v>
      </c>
      <c r="AB46" s="49">
        <v>0</v>
      </c>
      <c r="AC46" s="49">
        <v>0</v>
      </c>
      <c r="AD46" s="49">
        <v>901</v>
      </c>
      <c r="AE46" s="49">
        <v>0</v>
      </c>
      <c r="AF46" s="49">
        <v>5</v>
      </c>
      <c r="AG46" s="49">
        <v>10</v>
      </c>
    </row>
    <row r="47" spans="1:33" ht="11.25" customHeight="1">
      <c r="A47" s="43"/>
      <c r="B47" s="44"/>
      <c r="C47" s="48"/>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1:33" ht="15.75" customHeight="1">
      <c r="A48" s="43" t="s">
        <v>62</v>
      </c>
      <c r="B48" s="44"/>
      <c r="C48" s="48">
        <f>SUM(D48:I48)</f>
        <v>41</v>
      </c>
      <c r="D48" s="49">
        <v>26</v>
      </c>
      <c r="E48" s="49">
        <v>0</v>
      </c>
      <c r="F48" s="49">
        <v>4</v>
      </c>
      <c r="G48" s="49">
        <v>0</v>
      </c>
      <c r="H48" s="49">
        <v>0</v>
      </c>
      <c r="I48" s="49">
        <v>11</v>
      </c>
      <c r="J48" s="49">
        <f>SUM(K48:N48)</f>
        <v>28</v>
      </c>
      <c r="K48" s="49">
        <v>3</v>
      </c>
      <c r="L48" s="49">
        <v>1</v>
      </c>
      <c r="M48" s="49">
        <v>5</v>
      </c>
      <c r="N48" s="49">
        <v>19</v>
      </c>
      <c r="O48" s="49">
        <v>1053</v>
      </c>
      <c r="P48" s="49">
        <v>6</v>
      </c>
      <c r="Q48" s="49">
        <v>0</v>
      </c>
      <c r="R48" s="49">
        <f>SUM(S48:U48)</f>
        <v>21</v>
      </c>
      <c r="S48" s="49">
        <v>4</v>
      </c>
      <c r="T48" s="49">
        <v>0</v>
      </c>
      <c r="U48" s="49">
        <v>17</v>
      </c>
      <c r="V48" s="49">
        <v>46</v>
      </c>
      <c r="W48" s="49">
        <f>SUM(X48:AE48)</f>
        <v>395835</v>
      </c>
      <c r="X48" s="49">
        <v>18549</v>
      </c>
      <c r="Y48" s="49">
        <v>376957</v>
      </c>
      <c r="Z48" s="49">
        <v>0</v>
      </c>
      <c r="AA48" s="49">
        <v>299</v>
      </c>
      <c r="AB48" s="49">
        <v>0</v>
      </c>
      <c r="AC48" s="49">
        <v>0</v>
      </c>
      <c r="AD48" s="49">
        <v>30</v>
      </c>
      <c r="AE48" s="49">
        <v>0</v>
      </c>
      <c r="AF48" s="49">
        <v>1</v>
      </c>
      <c r="AG48" s="49">
        <v>6</v>
      </c>
    </row>
    <row r="49" spans="1:33" ht="15.75" customHeight="1">
      <c r="A49" s="43" t="s">
        <v>63</v>
      </c>
      <c r="B49" s="44"/>
      <c r="C49" s="48">
        <f>SUM(D49:I49)</f>
        <v>26</v>
      </c>
      <c r="D49" s="49">
        <v>13</v>
      </c>
      <c r="E49" s="49">
        <v>1</v>
      </c>
      <c r="F49" s="49">
        <v>1</v>
      </c>
      <c r="G49" s="49">
        <v>0</v>
      </c>
      <c r="H49" s="49">
        <v>0</v>
      </c>
      <c r="I49" s="49">
        <v>11</v>
      </c>
      <c r="J49" s="49">
        <f>SUM(K49:N49)</f>
        <v>14</v>
      </c>
      <c r="K49" s="49">
        <v>1</v>
      </c>
      <c r="L49" s="49">
        <v>1</v>
      </c>
      <c r="M49" s="49">
        <v>8</v>
      </c>
      <c r="N49" s="49">
        <v>4</v>
      </c>
      <c r="O49" s="49">
        <v>485</v>
      </c>
      <c r="P49" s="49">
        <v>5</v>
      </c>
      <c r="Q49" s="49">
        <v>3</v>
      </c>
      <c r="R49" s="49">
        <f>SUM(S49:U49)</f>
        <v>10</v>
      </c>
      <c r="S49" s="49">
        <v>2</v>
      </c>
      <c r="T49" s="49">
        <v>0</v>
      </c>
      <c r="U49" s="49">
        <v>8</v>
      </c>
      <c r="V49" s="49">
        <v>24</v>
      </c>
      <c r="W49" s="49">
        <f>SUM(X49:AE49)</f>
        <v>34903</v>
      </c>
      <c r="X49" s="49">
        <v>24029</v>
      </c>
      <c r="Y49" s="49">
        <v>10543</v>
      </c>
      <c r="Z49" s="49">
        <v>0</v>
      </c>
      <c r="AA49" s="49">
        <v>290</v>
      </c>
      <c r="AB49" s="49">
        <v>0</v>
      </c>
      <c r="AC49" s="49">
        <v>0</v>
      </c>
      <c r="AD49" s="49">
        <v>41</v>
      </c>
      <c r="AE49" s="49">
        <v>0</v>
      </c>
      <c r="AF49" s="49">
        <v>0</v>
      </c>
      <c r="AG49" s="49">
        <v>1</v>
      </c>
    </row>
    <row r="50" spans="1:33" ht="15.75" customHeight="1">
      <c r="A50" s="43" t="s">
        <v>64</v>
      </c>
      <c r="B50" s="44"/>
      <c r="C50" s="48">
        <f>SUM(D50:I50)</f>
        <v>28</v>
      </c>
      <c r="D50" s="49">
        <v>18</v>
      </c>
      <c r="E50" s="49">
        <v>1</v>
      </c>
      <c r="F50" s="49">
        <v>3</v>
      </c>
      <c r="G50" s="49">
        <v>0</v>
      </c>
      <c r="H50" s="49">
        <v>0</v>
      </c>
      <c r="I50" s="49">
        <v>6</v>
      </c>
      <c r="J50" s="49">
        <f>SUM(K50:N50)</f>
        <v>23</v>
      </c>
      <c r="K50" s="49">
        <v>2</v>
      </c>
      <c r="L50" s="49">
        <v>1</v>
      </c>
      <c r="M50" s="49">
        <v>9</v>
      </c>
      <c r="N50" s="49">
        <v>11</v>
      </c>
      <c r="O50" s="49">
        <v>175</v>
      </c>
      <c r="P50" s="49">
        <v>145</v>
      </c>
      <c r="Q50" s="49">
        <v>13</v>
      </c>
      <c r="R50" s="49">
        <f>SUM(S50:U50)</f>
        <v>11</v>
      </c>
      <c r="S50" s="49">
        <v>1</v>
      </c>
      <c r="T50" s="49">
        <v>1</v>
      </c>
      <c r="U50" s="49">
        <v>9</v>
      </c>
      <c r="V50" s="49">
        <v>38</v>
      </c>
      <c r="W50" s="49">
        <f>SUM(X50:AE50)</f>
        <v>32513</v>
      </c>
      <c r="X50" s="49">
        <v>27609</v>
      </c>
      <c r="Y50" s="49">
        <v>2993</v>
      </c>
      <c r="Z50" s="49">
        <v>1</v>
      </c>
      <c r="AA50" s="49">
        <v>790</v>
      </c>
      <c r="AB50" s="49">
        <v>0</v>
      </c>
      <c r="AC50" s="49">
        <v>0</v>
      </c>
      <c r="AD50" s="49">
        <v>1120</v>
      </c>
      <c r="AE50" s="49">
        <v>0</v>
      </c>
      <c r="AF50" s="49">
        <v>0</v>
      </c>
      <c r="AG50" s="49">
        <v>5</v>
      </c>
    </row>
    <row r="51" spans="1:33" ht="15.75" customHeight="1">
      <c r="A51" s="43" t="s">
        <v>65</v>
      </c>
      <c r="B51" s="44"/>
      <c r="C51" s="48">
        <f>SUM(D51:I51)</f>
        <v>58</v>
      </c>
      <c r="D51" s="49">
        <v>46</v>
      </c>
      <c r="E51" s="49">
        <v>0</v>
      </c>
      <c r="F51" s="49">
        <v>11</v>
      </c>
      <c r="G51" s="49">
        <v>0</v>
      </c>
      <c r="H51" s="49">
        <v>0</v>
      </c>
      <c r="I51" s="49">
        <v>1</v>
      </c>
      <c r="J51" s="49">
        <f>SUM(K51:N51)</f>
        <v>77</v>
      </c>
      <c r="K51" s="49">
        <v>7</v>
      </c>
      <c r="L51" s="49">
        <v>3</v>
      </c>
      <c r="M51" s="49">
        <v>24</v>
      </c>
      <c r="N51" s="49">
        <v>43</v>
      </c>
      <c r="O51" s="49">
        <v>1916</v>
      </c>
      <c r="P51" s="49">
        <v>44</v>
      </c>
      <c r="Q51" s="49">
        <v>0</v>
      </c>
      <c r="R51" s="49">
        <f>SUM(S51:U51)</f>
        <v>75</v>
      </c>
      <c r="S51" s="49">
        <v>31</v>
      </c>
      <c r="T51" s="49">
        <v>8</v>
      </c>
      <c r="U51" s="49">
        <v>36</v>
      </c>
      <c r="V51" s="49">
        <v>153</v>
      </c>
      <c r="W51" s="49">
        <f>SUM(X51:AE51)</f>
        <v>175416</v>
      </c>
      <c r="X51" s="49">
        <v>115644</v>
      </c>
      <c r="Y51" s="49">
        <v>57252</v>
      </c>
      <c r="Z51" s="49">
        <v>0</v>
      </c>
      <c r="AA51" s="49">
        <v>1982</v>
      </c>
      <c r="AB51" s="49">
        <v>0</v>
      </c>
      <c r="AC51" s="49">
        <v>0</v>
      </c>
      <c r="AD51" s="49">
        <v>538</v>
      </c>
      <c r="AE51" s="49">
        <v>0</v>
      </c>
      <c r="AF51" s="49">
        <v>4</v>
      </c>
      <c r="AG51" s="49">
        <v>14</v>
      </c>
    </row>
    <row r="52" spans="1:33" ht="15.75" customHeight="1">
      <c r="A52" s="43" t="s">
        <v>66</v>
      </c>
      <c r="B52" s="44"/>
      <c r="C52" s="48">
        <f>SUM(D52:I52)</f>
        <v>35</v>
      </c>
      <c r="D52" s="49">
        <v>20</v>
      </c>
      <c r="E52" s="49">
        <v>0</v>
      </c>
      <c r="F52" s="49">
        <v>6</v>
      </c>
      <c r="G52" s="49">
        <v>0</v>
      </c>
      <c r="H52" s="49">
        <v>0</v>
      </c>
      <c r="I52" s="49">
        <v>9</v>
      </c>
      <c r="J52" s="49">
        <f>SUM(K52:N52)</f>
        <v>30</v>
      </c>
      <c r="K52" s="49">
        <v>6</v>
      </c>
      <c r="L52" s="49">
        <v>1</v>
      </c>
      <c r="M52" s="49">
        <v>9</v>
      </c>
      <c r="N52" s="49">
        <v>14</v>
      </c>
      <c r="O52" s="49">
        <v>2265</v>
      </c>
      <c r="P52" s="49">
        <v>62</v>
      </c>
      <c r="Q52" s="49">
        <v>0</v>
      </c>
      <c r="R52" s="49">
        <f>SUM(S52:U52)</f>
        <v>60</v>
      </c>
      <c r="S52" s="49">
        <v>44</v>
      </c>
      <c r="T52" s="49">
        <v>4</v>
      </c>
      <c r="U52" s="49">
        <v>12</v>
      </c>
      <c r="V52" s="49">
        <v>104</v>
      </c>
      <c r="W52" s="49">
        <f>SUM(X52:AE52)</f>
        <v>127683</v>
      </c>
      <c r="X52" s="49">
        <v>87913</v>
      </c>
      <c r="Y52" s="49">
        <v>38397</v>
      </c>
      <c r="Z52" s="49">
        <v>0</v>
      </c>
      <c r="AA52" s="49">
        <v>997</v>
      </c>
      <c r="AB52" s="49">
        <v>0</v>
      </c>
      <c r="AC52" s="49">
        <v>0</v>
      </c>
      <c r="AD52" s="49">
        <v>376</v>
      </c>
      <c r="AE52" s="49">
        <v>0</v>
      </c>
      <c r="AF52" s="49">
        <v>1</v>
      </c>
      <c r="AG52" s="49">
        <v>6</v>
      </c>
    </row>
    <row r="53" spans="1:33" ht="11.25" customHeight="1">
      <c r="A53" s="43"/>
      <c r="B53" s="44"/>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ht="15.75" customHeight="1">
      <c r="A54" s="43" t="s">
        <v>67</v>
      </c>
      <c r="B54" s="44"/>
      <c r="C54" s="48">
        <f>SUM(D54:I54)</f>
        <v>21</v>
      </c>
      <c r="D54" s="49">
        <v>13</v>
      </c>
      <c r="E54" s="49">
        <v>0</v>
      </c>
      <c r="F54" s="49">
        <v>2</v>
      </c>
      <c r="G54" s="49">
        <v>0</v>
      </c>
      <c r="H54" s="49">
        <v>0</v>
      </c>
      <c r="I54" s="49">
        <v>6</v>
      </c>
      <c r="J54" s="49">
        <f>SUM(K54:N54)</f>
        <v>16</v>
      </c>
      <c r="K54" s="49">
        <v>2</v>
      </c>
      <c r="L54" s="49">
        <v>0</v>
      </c>
      <c r="M54" s="49">
        <v>5</v>
      </c>
      <c r="N54" s="49">
        <v>9</v>
      </c>
      <c r="O54" s="49">
        <v>46</v>
      </c>
      <c r="P54" s="49">
        <v>46</v>
      </c>
      <c r="Q54" s="49">
        <v>0</v>
      </c>
      <c r="R54" s="49">
        <f>SUM(S54:U54)</f>
        <v>10</v>
      </c>
      <c r="S54" s="49">
        <v>1</v>
      </c>
      <c r="T54" s="49">
        <v>0</v>
      </c>
      <c r="U54" s="49">
        <v>9</v>
      </c>
      <c r="V54" s="49">
        <v>24</v>
      </c>
      <c r="W54" s="49">
        <f>SUM(X54:AE54)</f>
        <v>12359</v>
      </c>
      <c r="X54" s="49">
        <v>2140</v>
      </c>
      <c r="Y54" s="49">
        <v>1020</v>
      </c>
      <c r="Z54" s="49">
        <v>0</v>
      </c>
      <c r="AA54" s="49">
        <v>8</v>
      </c>
      <c r="AB54" s="49">
        <v>0</v>
      </c>
      <c r="AC54" s="49">
        <v>0</v>
      </c>
      <c r="AD54" s="49">
        <v>9191</v>
      </c>
      <c r="AE54" s="49">
        <v>0</v>
      </c>
      <c r="AF54" s="49">
        <v>1</v>
      </c>
      <c r="AG54" s="49">
        <v>1</v>
      </c>
    </row>
    <row r="55" spans="1:33" ht="15.75" customHeight="1">
      <c r="A55" s="43" t="s">
        <v>68</v>
      </c>
      <c r="B55" s="44"/>
      <c r="C55" s="48">
        <f>SUM(D55:I55)</f>
        <v>25</v>
      </c>
      <c r="D55" s="49">
        <v>18</v>
      </c>
      <c r="E55" s="49">
        <v>0</v>
      </c>
      <c r="F55" s="49">
        <v>3</v>
      </c>
      <c r="G55" s="49">
        <v>0</v>
      </c>
      <c r="H55" s="49">
        <v>0</v>
      </c>
      <c r="I55" s="49">
        <v>4</v>
      </c>
      <c r="J55" s="49">
        <f>SUM(K55:N55)</f>
        <v>31</v>
      </c>
      <c r="K55" s="49">
        <v>5</v>
      </c>
      <c r="L55" s="49">
        <v>1</v>
      </c>
      <c r="M55" s="49">
        <v>14</v>
      </c>
      <c r="N55" s="49">
        <v>11</v>
      </c>
      <c r="O55" s="49">
        <v>623</v>
      </c>
      <c r="P55" s="49">
        <v>122</v>
      </c>
      <c r="Q55" s="49">
        <v>0</v>
      </c>
      <c r="R55" s="49">
        <f>SUM(S55:U55)</f>
        <v>20</v>
      </c>
      <c r="S55" s="49">
        <v>5</v>
      </c>
      <c r="T55" s="49">
        <v>0</v>
      </c>
      <c r="U55" s="49">
        <v>15</v>
      </c>
      <c r="V55" s="49">
        <v>50</v>
      </c>
      <c r="W55" s="49">
        <f>SUM(X55:AE55)</f>
        <v>64936</v>
      </c>
      <c r="X55" s="49">
        <v>35529</v>
      </c>
      <c r="Y55" s="49">
        <v>28198</v>
      </c>
      <c r="Z55" s="49">
        <v>0</v>
      </c>
      <c r="AA55" s="49">
        <v>939</v>
      </c>
      <c r="AB55" s="49">
        <v>0</v>
      </c>
      <c r="AC55" s="49">
        <v>0</v>
      </c>
      <c r="AD55" s="49">
        <v>270</v>
      </c>
      <c r="AE55" s="49">
        <v>0</v>
      </c>
      <c r="AF55" s="49">
        <v>0</v>
      </c>
      <c r="AG55" s="49">
        <v>8</v>
      </c>
    </row>
    <row r="56" spans="1:33" ht="15.75" customHeight="1">
      <c r="A56" s="43" t="s">
        <v>69</v>
      </c>
      <c r="B56" s="44"/>
      <c r="C56" s="48">
        <f>SUM(D56:I56)</f>
        <v>210</v>
      </c>
      <c r="D56" s="49">
        <v>132</v>
      </c>
      <c r="E56" s="49">
        <v>0</v>
      </c>
      <c r="F56" s="49">
        <v>32</v>
      </c>
      <c r="G56" s="49">
        <v>0</v>
      </c>
      <c r="H56" s="49">
        <v>0</v>
      </c>
      <c r="I56" s="49">
        <v>46</v>
      </c>
      <c r="J56" s="49">
        <f>SUM(K56:N56)</f>
        <v>190</v>
      </c>
      <c r="K56" s="49">
        <v>20</v>
      </c>
      <c r="L56" s="49">
        <v>16</v>
      </c>
      <c r="M56" s="49">
        <v>49</v>
      </c>
      <c r="N56" s="49">
        <v>105</v>
      </c>
      <c r="O56" s="49">
        <v>4878</v>
      </c>
      <c r="P56" s="49">
        <v>860</v>
      </c>
      <c r="Q56" s="49">
        <v>0</v>
      </c>
      <c r="R56" s="49">
        <f>SUM(S56:U56)</f>
        <v>139</v>
      </c>
      <c r="S56" s="49">
        <v>29</v>
      </c>
      <c r="T56" s="49">
        <v>12</v>
      </c>
      <c r="U56" s="49">
        <v>98</v>
      </c>
      <c r="V56" s="49">
        <v>333</v>
      </c>
      <c r="W56" s="49">
        <f>SUM(X56:AE56)</f>
        <v>419536</v>
      </c>
      <c r="X56" s="49">
        <v>212973</v>
      </c>
      <c r="Y56" s="49">
        <v>195753</v>
      </c>
      <c r="Z56" s="49">
        <v>0</v>
      </c>
      <c r="AA56" s="49">
        <v>8973</v>
      </c>
      <c r="AB56" s="49">
        <v>0</v>
      </c>
      <c r="AC56" s="49">
        <v>0</v>
      </c>
      <c r="AD56" s="49">
        <v>1837</v>
      </c>
      <c r="AE56" s="49">
        <v>0</v>
      </c>
      <c r="AF56" s="49">
        <v>5</v>
      </c>
      <c r="AG56" s="49">
        <v>29</v>
      </c>
    </row>
    <row r="57" spans="1:33" ht="15.75" customHeight="1">
      <c r="A57" s="43" t="s">
        <v>70</v>
      </c>
      <c r="B57" s="44"/>
      <c r="C57" s="48">
        <f>SUM(D57:I57)</f>
        <v>23</v>
      </c>
      <c r="D57" s="49">
        <v>13</v>
      </c>
      <c r="E57" s="49">
        <v>0</v>
      </c>
      <c r="F57" s="49">
        <v>8</v>
      </c>
      <c r="G57" s="49">
        <v>0</v>
      </c>
      <c r="H57" s="49">
        <v>0</v>
      </c>
      <c r="I57" s="49">
        <v>2</v>
      </c>
      <c r="J57" s="49">
        <f>SUM(K57:N57)</f>
        <v>14</v>
      </c>
      <c r="K57" s="49">
        <v>4</v>
      </c>
      <c r="L57" s="49">
        <v>3</v>
      </c>
      <c r="M57" s="49">
        <v>3</v>
      </c>
      <c r="N57" s="49">
        <v>4</v>
      </c>
      <c r="O57" s="49">
        <v>543</v>
      </c>
      <c r="P57" s="49">
        <v>26</v>
      </c>
      <c r="Q57" s="49">
        <v>0</v>
      </c>
      <c r="R57" s="49">
        <f>SUM(S57:U57)</f>
        <v>6</v>
      </c>
      <c r="S57" s="49">
        <v>3</v>
      </c>
      <c r="T57" s="49">
        <v>1</v>
      </c>
      <c r="U57" s="49">
        <v>2</v>
      </c>
      <c r="V57" s="49">
        <v>22</v>
      </c>
      <c r="W57" s="49">
        <f>SUM(X57:AE57)</f>
        <v>30331</v>
      </c>
      <c r="X57" s="49">
        <v>24523</v>
      </c>
      <c r="Y57" s="49">
        <v>4211</v>
      </c>
      <c r="Z57" s="49">
        <v>0</v>
      </c>
      <c r="AA57" s="49">
        <v>1370</v>
      </c>
      <c r="AB57" s="49">
        <v>0</v>
      </c>
      <c r="AC57" s="49">
        <v>0</v>
      </c>
      <c r="AD57" s="49">
        <v>227</v>
      </c>
      <c r="AE57" s="49">
        <v>0</v>
      </c>
      <c r="AF57" s="49">
        <v>1</v>
      </c>
      <c r="AG57" s="49">
        <v>1</v>
      </c>
    </row>
    <row r="58" spans="1:33" ht="15.75" customHeight="1">
      <c r="A58" s="43" t="s">
        <v>71</v>
      </c>
      <c r="B58" s="44"/>
      <c r="C58" s="48">
        <f>SUM(D58:I58)</f>
        <v>23</v>
      </c>
      <c r="D58" s="49">
        <v>13</v>
      </c>
      <c r="E58" s="49">
        <v>0</v>
      </c>
      <c r="F58" s="49">
        <v>4</v>
      </c>
      <c r="G58" s="49">
        <v>0</v>
      </c>
      <c r="H58" s="49">
        <v>0</v>
      </c>
      <c r="I58" s="49">
        <v>6</v>
      </c>
      <c r="J58" s="49">
        <f>SUM(K58:N58)</f>
        <v>15</v>
      </c>
      <c r="K58" s="49">
        <v>4</v>
      </c>
      <c r="L58" s="49">
        <v>0</v>
      </c>
      <c r="M58" s="49">
        <v>5</v>
      </c>
      <c r="N58" s="49">
        <v>6</v>
      </c>
      <c r="O58" s="49">
        <v>349</v>
      </c>
      <c r="P58" s="49">
        <v>24</v>
      </c>
      <c r="Q58" s="49">
        <v>0</v>
      </c>
      <c r="R58" s="49">
        <f>SUM(S58:U58)</f>
        <v>8</v>
      </c>
      <c r="S58" s="49">
        <v>1</v>
      </c>
      <c r="T58" s="49">
        <v>1</v>
      </c>
      <c r="U58" s="49">
        <v>6</v>
      </c>
      <c r="V58" s="49">
        <v>23</v>
      </c>
      <c r="W58" s="49">
        <f>SUM(X58:AE58)</f>
        <v>78646</v>
      </c>
      <c r="X58" s="49">
        <v>69476</v>
      </c>
      <c r="Y58" s="49">
        <v>5044</v>
      </c>
      <c r="Z58" s="49">
        <v>0</v>
      </c>
      <c r="AA58" s="49">
        <v>1527</v>
      </c>
      <c r="AB58" s="49">
        <v>0</v>
      </c>
      <c r="AC58" s="49">
        <v>0</v>
      </c>
      <c r="AD58" s="49">
        <v>1804</v>
      </c>
      <c r="AE58" s="49">
        <v>795</v>
      </c>
      <c r="AF58" s="49">
        <v>0</v>
      </c>
      <c r="AG58" s="49">
        <v>3</v>
      </c>
    </row>
    <row r="59" spans="1:33" ht="11.25" customHeight="1">
      <c r="A59" s="43"/>
      <c r="B59" s="44"/>
      <c r="C59" s="4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ht="15.75" customHeight="1">
      <c r="A60" s="43" t="s">
        <v>72</v>
      </c>
      <c r="B60" s="44"/>
      <c r="C60" s="48">
        <f>SUM(D60:I60)</f>
        <v>28</v>
      </c>
      <c r="D60" s="49">
        <v>19</v>
      </c>
      <c r="E60" s="49">
        <v>0</v>
      </c>
      <c r="F60" s="49">
        <v>5</v>
      </c>
      <c r="G60" s="49">
        <v>0</v>
      </c>
      <c r="H60" s="49">
        <v>0</v>
      </c>
      <c r="I60" s="49">
        <v>4</v>
      </c>
      <c r="J60" s="49">
        <f>SUM(K60:N60)</f>
        <v>20</v>
      </c>
      <c r="K60" s="49">
        <v>1</v>
      </c>
      <c r="L60" s="49">
        <v>2</v>
      </c>
      <c r="M60" s="49">
        <v>6</v>
      </c>
      <c r="N60" s="49">
        <v>11</v>
      </c>
      <c r="O60" s="49">
        <v>367</v>
      </c>
      <c r="P60" s="49">
        <v>32</v>
      </c>
      <c r="Q60" s="49">
        <v>0</v>
      </c>
      <c r="R60" s="49">
        <f>SUM(S60:U60)</f>
        <v>12</v>
      </c>
      <c r="S60" s="49">
        <v>0</v>
      </c>
      <c r="T60" s="49">
        <v>2</v>
      </c>
      <c r="U60" s="49">
        <v>10</v>
      </c>
      <c r="V60" s="49">
        <v>44</v>
      </c>
      <c r="W60" s="49">
        <f>SUM(X60:AE60)</f>
        <v>119284</v>
      </c>
      <c r="X60" s="49">
        <v>16216</v>
      </c>
      <c r="Y60" s="49">
        <v>102621</v>
      </c>
      <c r="Z60" s="49">
        <v>0</v>
      </c>
      <c r="AA60" s="49">
        <v>423</v>
      </c>
      <c r="AB60" s="49">
        <v>0</v>
      </c>
      <c r="AC60" s="49">
        <v>0</v>
      </c>
      <c r="AD60" s="49">
        <v>24</v>
      </c>
      <c r="AE60" s="49">
        <v>0</v>
      </c>
      <c r="AF60" s="49">
        <v>3</v>
      </c>
      <c r="AG60" s="49">
        <v>2</v>
      </c>
    </row>
    <row r="61" spans="1:33" ht="15.75" customHeight="1">
      <c r="A61" s="43" t="s">
        <v>73</v>
      </c>
      <c r="B61" s="44"/>
      <c r="C61" s="48">
        <f>SUM(D61:I61)</f>
        <v>18</v>
      </c>
      <c r="D61" s="49">
        <v>8</v>
      </c>
      <c r="E61" s="49">
        <v>1</v>
      </c>
      <c r="F61" s="49">
        <v>2</v>
      </c>
      <c r="G61" s="49">
        <v>0</v>
      </c>
      <c r="H61" s="49">
        <v>0</v>
      </c>
      <c r="I61" s="49">
        <v>7</v>
      </c>
      <c r="J61" s="49">
        <f>SUM(K61:N61)</f>
        <v>10</v>
      </c>
      <c r="K61" s="49">
        <v>0</v>
      </c>
      <c r="L61" s="49">
        <v>2</v>
      </c>
      <c r="M61" s="49">
        <v>4</v>
      </c>
      <c r="N61" s="49">
        <v>4</v>
      </c>
      <c r="O61" s="49">
        <v>67</v>
      </c>
      <c r="P61" s="49">
        <v>20</v>
      </c>
      <c r="Q61" s="49">
        <v>4</v>
      </c>
      <c r="R61" s="49">
        <f>SUM(S61:U61)</f>
        <v>10</v>
      </c>
      <c r="S61" s="49">
        <v>2</v>
      </c>
      <c r="T61" s="49">
        <v>0</v>
      </c>
      <c r="U61" s="49">
        <v>8</v>
      </c>
      <c r="V61" s="49">
        <v>24</v>
      </c>
      <c r="W61" s="49">
        <f>SUM(X61:AE61)</f>
        <v>10681</v>
      </c>
      <c r="X61" s="49">
        <v>9610</v>
      </c>
      <c r="Y61" s="49">
        <v>326</v>
      </c>
      <c r="Z61" s="49">
        <v>0</v>
      </c>
      <c r="AA61" s="49">
        <v>710</v>
      </c>
      <c r="AB61" s="49">
        <v>0</v>
      </c>
      <c r="AC61" s="49">
        <v>0</v>
      </c>
      <c r="AD61" s="49">
        <v>35</v>
      </c>
      <c r="AE61" s="49">
        <v>0</v>
      </c>
      <c r="AF61" s="49">
        <v>4</v>
      </c>
      <c r="AG61" s="49">
        <v>7</v>
      </c>
    </row>
    <row r="62" spans="1:33" ht="15.75" customHeight="1">
      <c r="A62" s="43" t="s">
        <v>74</v>
      </c>
      <c r="B62" s="44"/>
      <c r="C62" s="48">
        <f>SUM(D62:I62)</f>
        <v>15</v>
      </c>
      <c r="D62" s="49">
        <v>11</v>
      </c>
      <c r="E62" s="49">
        <v>0</v>
      </c>
      <c r="F62" s="49">
        <v>1</v>
      </c>
      <c r="G62" s="49">
        <v>0</v>
      </c>
      <c r="H62" s="49">
        <v>0</v>
      </c>
      <c r="I62" s="49">
        <v>3</v>
      </c>
      <c r="J62" s="49">
        <f>SUM(K62:N62)</f>
        <v>16</v>
      </c>
      <c r="K62" s="49">
        <v>3</v>
      </c>
      <c r="L62" s="49">
        <v>0</v>
      </c>
      <c r="M62" s="49">
        <v>2</v>
      </c>
      <c r="N62" s="49">
        <v>11</v>
      </c>
      <c r="O62" s="49">
        <v>262</v>
      </c>
      <c r="P62" s="49">
        <v>21</v>
      </c>
      <c r="Q62" s="49">
        <v>0</v>
      </c>
      <c r="R62" s="49">
        <f>SUM(S62:U62)</f>
        <v>10</v>
      </c>
      <c r="S62" s="49">
        <v>3</v>
      </c>
      <c r="T62" s="49">
        <v>0</v>
      </c>
      <c r="U62" s="49">
        <v>7</v>
      </c>
      <c r="V62" s="49">
        <v>24</v>
      </c>
      <c r="W62" s="49">
        <f>SUM(X62:AE62)</f>
        <v>38382</v>
      </c>
      <c r="X62" s="49">
        <v>14450</v>
      </c>
      <c r="Y62" s="49">
        <v>23865</v>
      </c>
      <c r="Z62" s="49">
        <v>0</v>
      </c>
      <c r="AA62" s="49">
        <v>10</v>
      </c>
      <c r="AB62" s="49">
        <v>0</v>
      </c>
      <c r="AC62" s="49">
        <v>0</v>
      </c>
      <c r="AD62" s="49">
        <v>57</v>
      </c>
      <c r="AE62" s="49">
        <v>0</v>
      </c>
      <c r="AF62" s="49">
        <v>0</v>
      </c>
      <c r="AG62" s="49">
        <v>2</v>
      </c>
    </row>
    <row r="63" spans="1:33" ht="11.25" customHeight="1">
      <c r="A63" s="43"/>
      <c r="B63" s="44"/>
      <c r="C63" s="48"/>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ht="15.75" customHeight="1">
      <c r="A64" s="43" t="s">
        <v>75</v>
      </c>
      <c r="B64" s="44"/>
      <c r="C64" s="48">
        <f>SUM(D64:I64)</f>
        <v>5</v>
      </c>
      <c r="D64" s="49">
        <v>1</v>
      </c>
      <c r="E64" s="49">
        <v>0</v>
      </c>
      <c r="F64" s="49">
        <v>0</v>
      </c>
      <c r="G64" s="49">
        <v>0</v>
      </c>
      <c r="H64" s="49">
        <v>0</v>
      </c>
      <c r="I64" s="49">
        <v>4</v>
      </c>
      <c r="J64" s="49">
        <f>SUM(K64:N64)</f>
        <v>1</v>
      </c>
      <c r="K64" s="49">
        <v>0</v>
      </c>
      <c r="L64" s="49">
        <v>0</v>
      </c>
      <c r="M64" s="49">
        <v>0</v>
      </c>
      <c r="N64" s="49">
        <v>1</v>
      </c>
      <c r="O64" s="49">
        <v>0</v>
      </c>
      <c r="P64" s="49">
        <v>1</v>
      </c>
      <c r="Q64" s="49">
        <v>0</v>
      </c>
      <c r="R64" s="49">
        <f>SUM(S64:U64)</f>
        <v>0</v>
      </c>
      <c r="S64" s="49">
        <v>0</v>
      </c>
      <c r="T64" s="49">
        <v>0</v>
      </c>
      <c r="U64" s="49">
        <v>0</v>
      </c>
      <c r="V64" s="49">
        <v>0</v>
      </c>
      <c r="W64" s="49">
        <f>SUM(X64:AE64)</f>
        <v>50</v>
      </c>
      <c r="X64" s="49">
        <v>0</v>
      </c>
      <c r="Y64" s="49">
        <v>50</v>
      </c>
      <c r="Z64" s="49">
        <v>0</v>
      </c>
      <c r="AA64" s="49">
        <v>0</v>
      </c>
      <c r="AB64" s="49">
        <v>0</v>
      </c>
      <c r="AC64" s="49">
        <v>0</v>
      </c>
      <c r="AD64" s="49">
        <v>0</v>
      </c>
      <c r="AE64" s="49">
        <v>0</v>
      </c>
      <c r="AF64" s="49">
        <v>0</v>
      </c>
      <c r="AG64" s="49">
        <v>0</v>
      </c>
    </row>
    <row r="65" spans="1:33" ht="15.75" customHeight="1">
      <c r="A65" s="43" t="s">
        <v>76</v>
      </c>
      <c r="B65" s="44"/>
      <c r="C65" s="48">
        <f>SUM(D65:I65)</f>
        <v>7</v>
      </c>
      <c r="D65" s="49">
        <v>5</v>
      </c>
      <c r="E65" s="49">
        <v>0</v>
      </c>
      <c r="F65" s="49">
        <v>1</v>
      </c>
      <c r="G65" s="49">
        <v>0</v>
      </c>
      <c r="H65" s="49">
        <v>0</v>
      </c>
      <c r="I65" s="49">
        <v>1</v>
      </c>
      <c r="J65" s="49">
        <f>SUM(K65:N65)</f>
        <v>13</v>
      </c>
      <c r="K65" s="49">
        <v>1</v>
      </c>
      <c r="L65" s="49">
        <v>0</v>
      </c>
      <c r="M65" s="49">
        <v>4</v>
      </c>
      <c r="N65" s="49">
        <v>8</v>
      </c>
      <c r="O65" s="49">
        <v>179</v>
      </c>
      <c r="P65" s="49">
        <v>95</v>
      </c>
      <c r="Q65" s="49">
        <v>0</v>
      </c>
      <c r="R65" s="49">
        <f>SUM(S65:U65)</f>
        <v>12</v>
      </c>
      <c r="S65" s="49">
        <v>1</v>
      </c>
      <c r="T65" s="49">
        <v>0</v>
      </c>
      <c r="U65" s="49">
        <v>11</v>
      </c>
      <c r="V65" s="49">
        <v>38</v>
      </c>
      <c r="W65" s="49">
        <f>SUM(X65:AE65)</f>
        <v>26189</v>
      </c>
      <c r="X65" s="49">
        <v>19615</v>
      </c>
      <c r="Y65" s="49">
        <v>6559</v>
      </c>
      <c r="Z65" s="49">
        <v>0</v>
      </c>
      <c r="AA65" s="49">
        <v>15</v>
      </c>
      <c r="AB65" s="49">
        <v>0</v>
      </c>
      <c r="AC65" s="49">
        <v>0</v>
      </c>
      <c r="AD65" s="49">
        <v>0</v>
      </c>
      <c r="AE65" s="49">
        <v>0</v>
      </c>
      <c r="AF65" s="49">
        <v>0</v>
      </c>
      <c r="AG65" s="49">
        <v>4</v>
      </c>
    </row>
    <row r="66" spans="1:33" ht="15.75" customHeight="1">
      <c r="A66" s="43" t="s">
        <v>77</v>
      </c>
      <c r="B66" s="44"/>
      <c r="C66" s="48">
        <f>SUM(D66:I66)</f>
        <v>6</v>
      </c>
      <c r="D66" s="49">
        <v>2</v>
      </c>
      <c r="E66" s="49">
        <v>2</v>
      </c>
      <c r="F66" s="49">
        <v>2</v>
      </c>
      <c r="G66" s="49">
        <v>0</v>
      </c>
      <c r="H66" s="49">
        <v>0</v>
      </c>
      <c r="I66" s="49">
        <v>0</v>
      </c>
      <c r="J66" s="49">
        <f>SUM(K66:N66)</f>
        <v>4</v>
      </c>
      <c r="K66" s="49">
        <v>4</v>
      </c>
      <c r="L66" s="49">
        <v>0</v>
      </c>
      <c r="M66" s="49">
        <v>0</v>
      </c>
      <c r="N66" s="49">
        <v>0</v>
      </c>
      <c r="O66" s="49">
        <v>137</v>
      </c>
      <c r="P66" s="49">
        <v>0</v>
      </c>
      <c r="Q66" s="49">
        <v>7</v>
      </c>
      <c r="R66" s="49">
        <f>SUM(S66:U66)</f>
        <v>2</v>
      </c>
      <c r="S66" s="49">
        <v>2</v>
      </c>
      <c r="T66" s="49">
        <v>0</v>
      </c>
      <c r="U66" s="49">
        <v>0</v>
      </c>
      <c r="V66" s="49">
        <v>2</v>
      </c>
      <c r="W66" s="49">
        <f>SUM(X66:AE66)</f>
        <v>11778</v>
      </c>
      <c r="X66" s="49">
        <v>10021</v>
      </c>
      <c r="Y66" s="49">
        <v>1557</v>
      </c>
      <c r="Z66" s="49">
        <v>0</v>
      </c>
      <c r="AA66" s="49">
        <v>200</v>
      </c>
      <c r="AB66" s="49">
        <v>0</v>
      </c>
      <c r="AC66" s="49">
        <v>0</v>
      </c>
      <c r="AD66" s="49">
        <v>0</v>
      </c>
      <c r="AE66" s="49">
        <v>0</v>
      </c>
      <c r="AF66" s="49">
        <v>0</v>
      </c>
      <c r="AG66" s="49">
        <v>2</v>
      </c>
    </row>
    <row r="67" spans="1:33" ht="15.75" customHeight="1">
      <c r="A67" s="43" t="s">
        <v>78</v>
      </c>
      <c r="B67" s="44"/>
      <c r="C67" s="48">
        <f>SUM(D67:I67)</f>
        <v>3</v>
      </c>
      <c r="D67" s="49">
        <v>1</v>
      </c>
      <c r="E67" s="49">
        <v>0</v>
      </c>
      <c r="F67" s="49">
        <v>1</v>
      </c>
      <c r="G67" s="49">
        <v>0</v>
      </c>
      <c r="H67" s="49">
        <v>0</v>
      </c>
      <c r="I67" s="49">
        <v>1</v>
      </c>
      <c r="J67" s="49">
        <f>SUM(K67:N67)</f>
        <v>2</v>
      </c>
      <c r="K67" s="49">
        <v>0</v>
      </c>
      <c r="L67" s="49">
        <v>2</v>
      </c>
      <c r="M67" s="49">
        <v>0</v>
      </c>
      <c r="N67" s="49">
        <v>0</v>
      </c>
      <c r="O67" s="49">
        <v>1</v>
      </c>
      <c r="P67" s="49">
        <v>1</v>
      </c>
      <c r="Q67" s="49">
        <v>0</v>
      </c>
      <c r="R67" s="49">
        <f>SUM(S67:U67)</f>
        <v>0</v>
      </c>
      <c r="S67" s="49">
        <v>0</v>
      </c>
      <c r="T67" s="49">
        <v>0</v>
      </c>
      <c r="U67" s="49">
        <v>0</v>
      </c>
      <c r="V67" s="49">
        <v>0</v>
      </c>
      <c r="W67" s="49">
        <f>SUM(X67:AE67)</f>
        <v>1806</v>
      </c>
      <c r="X67" s="49">
        <v>111</v>
      </c>
      <c r="Y67" s="49">
        <v>0</v>
      </c>
      <c r="Z67" s="49">
        <v>0</v>
      </c>
      <c r="AA67" s="49">
        <v>624</v>
      </c>
      <c r="AB67" s="49">
        <v>0</v>
      </c>
      <c r="AC67" s="49">
        <v>0</v>
      </c>
      <c r="AD67" s="49">
        <v>1071</v>
      </c>
      <c r="AE67" s="49">
        <v>0</v>
      </c>
      <c r="AF67" s="49">
        <v>0</v>
      </c>
      <c r="AG67" s="49">
        <v>0</v>
      </c>
    </row>
    <row r="68" spans="1:33" ht="15.75" customHeight="1">
      <c r="A68" s="43" t="s">
        <v>79</v>
      </c>
      <c r="B68" s="44"/>
      <c r="C68" s="48">
        <f>SUM(D68:I68)</f>
        <v>11</v>
      </c>
      <c r="D68" s="49">
        <v>10</v>
      </c>
      <c r="E68" s="49">
        <v>0</v>
      </c>
      <c r="F68" s="49">
        <v>0</v>
      </c>
      <c r="G68" s="49">
        <v>0</v>
      </c>
      <c r="H68" s="49">
        <v>0</v>
      </c>
      <c r="I68" s="49">
        <v>1</v>
      </c>
      <c r="J68" s="49">
        <f>SUM(K68:N68)</f>
        <v>17</v>
      </c>
      <c r="K68" s="49">
        <v>4</v>
      </c>
      <c r="L68" s="49">
        <v>0</v>
      </c>
      <c r="M68" s="49">
        <v>1</v>
      </c>
      <c r="N68" s="49">
        <v>12</v>
      </c>
      <c r="O68" s="49">
        <v>224</v>
      </c>
      <c r="P68" s="49">
        <v>2</v>
      </c>
      <c r="Q68" s="49">
        <v>0</v>
      </c>
      <c r="R68" s="49">
        <f>SUM(S68:U68)</f>
        <v>10</v>
      </c>
      <c r="S68" s="49">
        <v>2</v>
      </c>
      <c r="T68" s="49">
        <v>0</v>
      </c>
      <c r="U68" s="49">
        <v>8</v>
      </c>
      <c r="V68" s="49">
        <v>23</v>
      </c>
      <c r="W68" s="49">
        <f>SUM(X68:AE68)</f>
        <v>22973</v>
      </c>
      <c r="X68" s="49">
        <v>11784</v>
      </c>
      <c r="Y68" s="49">
        <v>10860</v>
      </c>
      <c r="Z68" s="49">
        <v>0</v>
      </c>
      <c r="AA68" s="49">
        <v>0</v>
      </c>
      <c r="AB68" s="49">
        <v>0</v>
      </c>
      <c r="AC68" s="49">
        <v>0</v>
      </c>
      <c r="AD68" s="49">
        <v>329</v>
      </c>
      <c r="AE68" s="49">
        <v>0</v>
      </c>
      <c r="AF68" s="49">
        <v>0</v>
      </c>
      <c r="AG68" s="49">
        <v>3</v>
      </c>
    </row>
    <row r="69" spans="1:33" ht="11.25" customHeight="1">
      <c r="A69" s="43"/>
      <c r="B69" s="44"/>
      <c r="C69" s="48"/>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ht="15.75" customHeight="1">
      <c r="A70" s="43" t="s">
        <v>80</v>
      </c>
      <c r="B70" s="44"/>
      <c r="C70" s="48">
        <f>SUM(D70:I70)</f>
        <v>2</v>
      </c>
      <c r="D70" s="49">
        <v>2</v>
      </c>
      <c r="E70" s="49">
        <v>0</v>
      </c>
      <c r="F70" s="49">
        <v>0</v>
      </c>
      <c r="G70" s="49">
        <v>0</v>
      </c>
      <c r="H70" s="49">
        <v>0</v>
      </c>
      <c r="I70" s="49">
        <v>0</v>
      </c>
      <c r="J70" s="49">
        <f>SUM(K70:N70)</f>
        <v>3</v>
      </c>
      <c r="K70" s="49">
        <v>0</v>
      </c>
      <c r="L70" s="49">
        <v>0</v>
      </c>
      <c r="M70" s="49">
        <v>1</v>
      </c>
      <c r="N70" s="49">
        <v>2</v>
      </c>
      <c r="O70" s="49">
        <v>12</v>
      </c>
      <c r="P70" s="49">
        <v>0</v>
      </c>
      <c r="Q70" s="49">
        <v>0</v>
      </c>
      <c r="R70" s="49">
        <f>SUM(S70:U70)</f>
        <v>1</v>
      </c>
      <c r="S70" s="49">
        <v>1</v>
      </c>
      <c r="T70" s="49">
        <v>0</v>
      </c>
      <c r="U70" s="49">
        <v>0</v>
      </c>
      <c r="V70" s="49">
        <v>1</v>
      </c>
      <c r="W70" s="49">
        <f>SUM(X70:AE70)</f>
        <v>798</v>
      </c>
      <c r="X70" s="49">
        <v>730</v>
      </c>
      <c r="Y70" s="49">
        <v>68</v>
      </c>
      <c r="Z70" s="49">
        <v>0</v>
      </c>
      <c r="AA70" s="49">
        <v>0</v>
      </c>
      <c r="AB70" s="49">
        <v>0</v>
      </c>
      <c r="AC70" s="49">
        <v>0</v>
      </c>
      <c r="AD70" s="49">
        <v>0</v>
      </c>
      <c r="AE70" s="49">
        <v>0</v>
      </c>
      <c r="AF70" s="49">
        <v>0</v>
      </c>
      <c r="AG70" s="49">
        <v>0</v>
      </c>
    </row>
    <row r="71" spans="1:33" ht="15.75" customHeight="1">
      <c r="A71" s="43" t="s">
        <v>81</v>
      </c>
      <c r="B71" s="44"/>
      <c r="C71" s="48">
        <f>SUM(D71:I71)</f>
        <v>8</v>
      </c>
      <c r="D71" s="49">
        <v>8</v>
      </c>
      <c r="E71" s="49">
        <v>0</v>
      </c>
      <c r="F71" s="49">
        <v>0</v>
      </c>
      <c r="G71" s="49">
        <v>0</v>
      </c>
      <c r="H71" s="49">
        <v>0</v>
      </c>
      <c r="I71" s="49">
        <v>0</v>
      </c>
      <c r="J71" s="49">
        <f>SUM(K71:N71)</f>
        <v>9</v>
      </c>
      <c r="K71" s="49">
        <v>5</v>
      </c>
      <c r="L71" s="49">
        <v>0</v>
      </c>
      <c r="M71" s="49">
        <v>0</v>
      </c>
      <c r="N71" s="49">
        <v>4</v>
      </c>
      <c r="O71" s="49">
        <v>390</v>
      </c>
      <c r="P71" s="49">
        <v>2</v>
      </c>
      <c r="Q71" s="49">
        <v>0</v>
      </c>
      <c r="R71" s="49">
        <f>SUM(S71:U71)</f>
        <v>4</v>
      </c>
      <c r="S71" s="49">
        <v>1</v>
      </c>
      <c r="T71" s="49">
        <v>0</v>
      </c>
      <c r="U71" s="49">
        <v>3</v>
      </c>
      <c r="V71" s="49">
        <v>15</v>
      </c>
      <c r="W71" s="49">
        <f>SUM(X71:AE71)</f>
        <v>40180</v>
      </c>
      <c r="X71" s="49">
        <v>25197</v>
      </c>
      <c r="Y71" s="49">
        <v>13944</v>
      </c>
      <c r="Z71" s="49">
        <v>0</v>
      </c>
      <c r="AA71" s="49">
        <v>9</v>
      </c>
      <c r="AB71" s="49">
        <v>0</v>
      </c>
      <c r="AC71" s="49">
        <v>0</v>
      </c>
      <c r="AD71" s="49">
        <v>90</v>
      </c>
      <c r="AE71" s="49">
        <v>940</v>
      </c>
      <c r="AF71" s="49">
        <v>1</v>
      </c>
      <c r="AG71" s="49">
        <v>2</v>
      </c>
    </row>
    <row r="72" spans="1:33" ht="15.75" customHeight="1">
      <c r="A72" s="43" t="s">
        <v>82</v>
      </c>
      <c r="B72" s="44"/>
      <c r="C72" s="48">
        <f>SUM(D72:I72)</f>
        <v>10</v>
      </c>
      <c r="D72" s="49">
        <v>4</v>
      </c>
      <c r="E72" s="49">
        <v>0</v>
      </c>
      <c r="F72" s="49">
        <v>2</v>
      </c>
      <c r="G72" s="49">
        <v>0</v>
      </c>
      <c r="H72" s="49">
        <v>0</v>
      </c>
      <c r="I72" s="49">
        <v>4</v>
      </c>
      <c r="J72" s="49">
        <f>SUM(K72:N72)</f>
        <v>4</v>
      </c>
      <c r="K72" s="49">
        <v>1</v>
      </c>
      <c r="L72" s="49">
        <v>1</v>
      </c>
      <c r="M72" s="49">
        <v>2</v>
      </c>
      <c r="N72" s="49">
        <v>0</v>
      </c>
      <c r="O72" s="49">
        <v>94</v>
      </c>
      <c r="P72" s="49">
        <v>6</v>
      </c>
      <c r="Q72" s="49">
        <v>0</v>
      </c>
      <c r="R72" s="49">
        <f>SUM(S72:U72)</f>
        <v>1</v>
      </c>
      <c r="S72" s="49">
        <v>0</v>
      </c>
      <c r="T72" s="49">
        <v>0</v>
      </c>
      <c r="U72" s="49">
        <v>1</v>
      </c>
      <c r="V72" s="49">
        <v>4</v>
      </c>
      <c r="W72" s="49">
        <f>SUM(X72:AE72)</f>
        <v>22184</v>
      </c>
      <c r="X72" s="49">
        <v>1428</v>
      </c>
      <c r="Y72" s="49">
        <v>18798</v>
      </c>
      <c r="Z72" s="49">
        <v>0</v>
      </c>
      <c r="AA72" s="49">
        <v>1958</v>
      </c>
      <c r="AB72" s="49">
        <v>0</v>
      </c>
      <c r="AC72" s="49">
        <v>0</v>
      </c>
      <c r="AD72" s="49">
        <v>0</v>
      </c>
      <c r="AE72" s="49">
        <v>0</v>
      </c>
      <c r="AF72" s="49">
        <v>0</v>
      </c>
      <c r="AG72" s="49">
        <v>0</v>
      </c>
    </row>
    <row r="73" spans="1:33" ht="15.75" customHeight="1">
      <c r="A73" s="43" t="s">
        <v>83</v>
      </c>
      <c r="B73" s="44"/>
      <c r="C73" s="48">
        <f>SUM(D73:I73)</f>
        <v>5</v>
      </c>
      <c r="D73" s="49">
        <v>2</v>
      </c>
      <c r="E73" s="49">
        <v>0</v>
      </c>
      <c r="F73" s="49">
        <v>1</v>
      </c>
      <c r="G73" s="49">
        <v>0</v>
      </c>
      <c r="H73" s="49">
        <v>0</v>
      </c>
      <c r="I73" s="49">
        <v>2</v>
      </c>
      <c r="J73" s="49">
        <f>SUM(K73:N73)</f>
        <v>4</v>
      </c>
      <c r="K73" s="49">
        <v>2</v>
      </c>
      <c r="L73" s="49">
        <v>0</v>
      </c>
      <c r="M73" s="49">
        <v>0</v>
      </c>
      <c r="N73" s="49">
        <v>2</v>
      </c>
      <c r="O73" s="49">
        <v>169</v>
      </c>
      <c r="P73" s="49">
        <v>1</v>
      </c>
      <c r="Q73" s="49">
        <v>0</v>
      </c>
      <c r="R73" s="49">
        <f>SUM(S73:U73)</f>
        <v>1</v>
      </c>
      <c r="S73" s="49">
        <v>1</v>
      </c>
      <c r="T73" s="49">
        <v>0</v>
      </c>
      <c r="U73" s="49">
        <v>0</v>
      </c>
      <c r="V73" s="49">
        <v>4</v>
      </c>
      <c r="W73" s="49">
        <f>SUM(X73:AE73)</f>
        <v>6055</v>
      </c>
      <c r="X73" s="49">
        <v>2005</v>
      </c>
      <c r="Y73" s="49">
        <v>2500</v>
      </c>
      <c r="Z73" s="49">
        <v>0</v>
      </c>
      <c r="AA73" s="49">
        <v>1550</v>
      </c>
      <c r="AB73" s="49">
        <v>0</v>
      </c>
      <c r="AC73" s="49">
        <v>0</v>
      </c>
      <c r="AD73" s="49">
        <v>0</v>
      </c>
      <c r="AE73" s="49">
        <v>0</v>
      </c>
      <c r="AF73" s="49">
        <v>0</v>
      </c>
      <c r="AG73" s="49">
        <v>0</v>
      </c>
    </row>
    <row r="74" spans="1:33" ht="15.75" customHeight="1">
      <c r="A74" s="43" t="s">
        <v>84</v>
      </c>
      <c r="B74" s="44"/>
      <c r="C74" s="48">
        <f>SUM(D74:I74)</f>
        <v>6</v>
      </c>
      <c r="D74" s="49">
        <v>3</v>
      </c>
      <c r="E74" s="49">
        <v>0</v>
      </c>
      <c r="F74" s="49">
        <v>1</v>
      </c>
      <c r="G74" s="49">
        <v>0</v>
      </c>
      <c r="H74" s="49">
        <v>0</v>
      </c>
      <c r="I74" s="49">
        <v>2</v>
      </c>
      <c r="J74" s="49">
        <f>SUM(K74:N74)</f>
        <v>5</v>
      </c>
      <c r="K74" s="49">
        <v>1</v>
      </c>
      <c r="L74" s="49">
        <v>0</v>
      </c>
      <c r="M74" s="49">
        <v>2</v>
      </c>
      <c r="N74" s="49">
        <v>2</v>
      </c>
      <c r="O74" s="49">
        <v>207</v>
      </c>
      <c r="P74" s="49">
        <v>0</v>
      </c>
      <c r="Q74" s="49">
        <v>0</v>
      </c>
      <c r="R74" s="49">
        <f>SUM(S74:U74)</f>
        <v>4</v>
      </c>
      <c r="S74" s="49">
        <v>1</v>
      </c>
      <c r="T74" s="49">
        <v>0</v>
      </c>
      <c r="U74" s="49">
        <v>3</v>
      </c>
      <c r="V74" s="49">
        <v>5</v>
      </c>
      <c r="W74" s="49">
        <f>SUM(X74:AE74)</f>
        <v>17415</v>
      </c>
      <c r="X74" s="49">
        <v>14796</v>
      </c>
      <c r="Y74" s="49">
        <v>2589</v>
      </c>
      <c r="Z74" s="49">
        <v>0</v>
      </c>
      <c r="AA74" s="49">
        <v>30</v>
      </c>
      <c r="AB74" s="49">
        <v>0</v>
      </c>
      <c r="AC74" s="49">
        <v>0</v>
      </c>
      <c r="AD74" s="49">
        <v>0</v>
      </c>
      <c r="AE74" s="49">
        <v>0</v>
      </c>
      <c r="AF74" s="49">
        <v>1</v>
      </c>
      <c r="AG74" s="49">
        <v>1</v>
      </c>
    </row>
    <row r="75" spans="1:33" ht="3" customHeight="1">
      <c r="A75" s="10"/>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ht="18" customHeight="1">
      <c r="A76" s="12" t="s">
        <v>100</v>
      </c>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row>
  </sheetData>
  <mergeCells count="1">
    <mergeCell ref="A5:B6"/>
  </mergeCells>
  <printOptions/>
  <pageMargins left="0.5905511811023623" right="0.5905511811023623" top="0.5905511811023623" bottom="0.5905511811023623" header="0" footer="0"/>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市町村別、火災件数、り災世帯数、損害額等</dc:title>
  <dc:subject/>
  <dc:creator/>
  <cp:keywords/>
  <dc:description/>
  <cp:lastModifiedBy/>
  <cp:lastPrinted>2008-02-29T01:56:39Z</cp:lastPrinted>
  <dcterms:created xsi:type="dcterms:W3CDTF">1998-01-30T10:05:03Z</dcterms:created>
  <dcterms:modified xsi:type="dcterms:W3CDTF">2008-03-28T05:45:09Z</dcterms:modified>
  <cp:category/>
  <cp:version/>
  <cp:contentType/>
  <cp:contentStatus/>
</cp:coreProperties>
</file>