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9525" windowHeight="5565" activeTab="0"/>
  </bookViews>
  <sheets>
    <sheet name="n-20-17 " sheetId="1" r:id="rId1"/>
  </sheets>
  <definedNames>
    <definedName name="_xlnm.Print_Area" localSheetId="0">'n-20-17 '!$A$1:$Y$75</definedName>
  </definedNames>
  <calcPr fullCalcOnLoad="1"/>
</workbook>
</file>

<file path=xl/sharedStrings.xml><?xml version="1.0" encoding="utf-8"?>
<sst xmlns="http://schemas.openxmlformats.org/spreadsheetml/2006/main" count="195" uniqueCount="88">
  <si>
    <t>総  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</si>
  <si>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</si>
  <si>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</si>
  <si>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</si>
  <si>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</si>
  <si>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</si>
  <si>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</si>
  <si>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</si>
  <si>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</si>
  <si>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</si>
  <si>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</si>
  <si>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</si>
  <si>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</si>
  <si>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</si>
  <si>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</si>
  <si>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</si>
  <si>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</si>
  <si>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</si>
  <si>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</si>
  <si>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</si>
  <si>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</si>
  <si>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</si>
  <si>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</si>
  <si>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</si>
  <si>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</si>
  <si>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</si>
  <si>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</si>
  <si>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</si>
  <si>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</si>
  <si>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</si>
  <si>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</si>
  <si>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</si>
  <si>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</si>
  <si>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</si>
  <si>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</si>
  <si>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</si>
  <si>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</si>
  <si>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</si>
  <si>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</si>
  <si>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</si>
  <si>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</si>
  <si>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</si>
  <si>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</si>
  <si>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</si>
  <si>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</si>
  <si>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</si>
  <si>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</si>
  <si>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</si>
  <si>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</si>
  <si>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箕面市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</si>
  <si>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</si>
  <si>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</si>
  <si>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</si>
  <si>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</si>
  <si>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</si>
  <si>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</si>
  <si>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</si>
  <si>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</si>
  <si>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</si>
  <si>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</si>
  <si>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</si>
  <si>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</si>
  <si>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</si>
  <si>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</si>
  <si>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</si>
  <si>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</si>
  <si>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</si>
  <si>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</si>
  <si>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</si>
  <si>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</si>
  <si>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t xml:space="preserve"> 市  町  村  、  年  齢 </t>
  </si>
  <si>
    <t>階  級  別  死  亡  数</t>
  </si>
  <si>
    <t xml:space="preserve">          第１７表</t>
  </si>
  <si>
    <t>守口市</t>
  </si>
  <si>
    <t>八尾市</t>
  </si>
  <si>
    <t>和泉市</t>
  </si>
  <si>
    <t>柏原市</t>
  </si>
  <si>
    <t>美原町</t>
  </si>
  <si>
    <t>平成１３年</t>
  </si>
  <si>
    <t>-</t>
  </si>
  <si>
    <t>平成１７年</t>
  </si>
  <si>
    <t xml:space="preserve">       １４</t>
  </si>
  <si>
    <t xml:space="preserve">       １５</t>
  </si>
  <si>
    <t xml:space="preserve">       １６</t>
  </si>
  <si>
    <t>河南町</t>
  </si>
  <si>
    <t xml:space="preserve">        1)住所地によるものとする｡  2)日本における日本人によるものである｡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</si>
  <si>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大阪府健康福祉部健康福祉総務課、厚生労働省大臣官房統計情報部「人口動態統計」</t>
    </r>
  </si>
  <si>
    <t>市  町  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</si>
</sst>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0;\-###\ ##0;_ * &quot;-&quot;;_ @_ "/>
    <numFmt numFmtId="178" formatCode="###\ ##0;\-###\ ##0;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0\ ;\-###\ ##0\ ;_ * &quot;-&quot;_ "/>
    <numFmt numFmtId="184" formatCode="###\ ##0"/>
    <numFmt numFmtId="185" formatCode="###\ ###"/>
    <numFmt numFmtId="186" formatCode="0_);[Red]\(0\)"/>
    <numFmt numFmtId="187" formatCode="#,##0;;\-"/>
    <numFmt numFmtId="188" formatCode="#\ ##0;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3" fontId="0" fillId="2" borderId="0" xfId="0" applyNumberFormat="1" applyAlignment="1">
      <alignment/>
    </xf>
    <xf numFmtId="187" fontId="0" fillId="2" borderId="0" xfId="0" applyNumberFormat="1" applyFont="1" applyAlignment="1">
      <alignment/>
    </xf>
    <xf numFmtId="187" fontId="0" fillId="2" borderId="0" xfId="0" applyNumberFormat="1" applyFont="1" applyBorder="1" applyAlignment="1">
      <alignment horizontal="right" vertical="center" shrinkToFit="1"/>
    </xf>
    <xf numFmtId="187" fontId="4" fillId="2" borderId="0" xfId="0" applyNumberFormat="1" applyFont="1" applyAlignment="1">
      <alignment/>
    </xf>
    <xf numFmtId="187" fontId="0" fillId="2" borderId="0" xfId="0" applyNumberFormat="1" applyAlignment="1">
      <alignment/>
    </xf>
    <xf numFmtId="187" fontId="9" fillId="2" borderId="0" xfId="0" applyNumberFormat="1" applyFont="1" applyAlignment="1" quotePrefix="1">
      <alignment horizontal="left" vertical="center"/>
    </xf>
    <xf numFmtId="187" fontId="5" fillId="2" borderId="0" xfId="0" applyNumberFormat="1" applyFont="1" applyAlignment="1" quotePrefix="1">
      <alignment horizontal="right"/>
    </xf>
    <xf numFmtId="187" fontId="5" fillId="2" borderId="0" xfId="0" applyNumberFormat="1" applyFont="1" applyAlignment="1">
      <alignment horizontal="left"/>
    </xf>
    <xf numFmtId="187" fontId="6" fillId="2" borderId="1" xfId="0" applyNumberFormat="1" applyFont="1" applyBorder="1" applyAlignment="1" quotePrefix="1">
      <alignment horizontal="left" vertical="top"/>
    </xf>
    <xf numFmtId="187" fontId="0" fillId="2" borderId="0" xfId="0" applyNumberFormat="1" applyFont="1" applyAlignment="1" quotePrefix="1">
      <alignment horizontal="left"/>
    </xf>
    <xf numFmtId="187" fontId="7" fillId="2" borderId="0" xfId="0" applyNumberFormat="1" applyFont="1" applyAlignment="1">
      <alignment/>
    </xf>
    <xf numFmtId="187" fontId="0" fillId="2" borderId="2" xfId="0" applyNumberFormat="1" applyFont="1" applyBorder="1" applyAlignment="1">
      <alignment/>
    </xf>
    <xf numFmtId="187" fontId="0" fillId="2" borderId="3" xfId="0" applyNumberFormat="1" applyFont="1" applyBorder="1" applyAlignment="1">
      <alignment horizontal="distributed"/>
    </xf>
    <xf numFmtId="187" fontId="0" fillId="2" borderId="0" xfId="0" applyNumberFormat="1" applyBorder="1" applyAlignment="1">
      <alignment/>
    </xf>
    <xf numFmtId="188" fontId="0" fillId="2" borderId="0" xfId="0" applyNumberFormat="1" applyFont="1" applyAlignment="1">
      <alignment/>
    </xf>
    <xf numFmtId="188" fontId="0" fillId="2" borderId="0" xfId="0" applyNumberFormat="1" applyFont="1" applyBorder="1" applyAlignment="1">
      <alignment horizontal="right" vertical="center" shrinkToFit="1"/>
    </xf>
    <xf numFmtId="188" fontId="0" fillId="2" borderId="2" xfId="0" applyNumberFormat="1" applyFont="1" applyBorder="1" applyAlignment="1">
      <alignment/>
    </xf>
    <xf numFmtId="187" fontId="0" fillId="2" borderId="0" xfId="0" applyNumberFormat="1" applyFont="1" applyAlignment="1" quotePrefix="1">
      <alignment horizontal="left"/>
    </xf>
    <xf numFmtId="187" fontId="0" fillId="2" borderId="0" xfId="0" applyNumberFormat="1" applyFont="1" applyAlignment="1">
      <alignment/>
    </xf>
    <xf numFmtId="187" fontId="0" fillId="2" borderId="4" xfId="0" applyNumberFormat="1" applyFont="1" applyBorder="1" applyAlignment="1">
      <alignment/>
    </xf>
    <xf numFmtId="187" fontId="6" fillId="2" borderId="1" xfId="0" applyNumberFormat="1" applyFont="1" applyBorder="1" applyAlignment="1">
      <alignment horizontal="left" vertical="top"/>
    </xf>
    <xf numFmtId="187" fontId="0" fillId="2" borderId="0" xfId="0" applyNumberFormat="1" applyFont="1" applyAlignment="1">
      <alignment horizontal="left"/>
    </xf>
    <xf numFmtId="187" fontId="0" fillId="2" borderId="3" xfId="0" applyNumberFormat="1" applyFont="1" applyBorder="1" applyAlignment="1">
      <alignment horizontal="centerContinuous" vertical="center"/>
    </xf>
    <xf numFmtId="187" fontId="0" fillId="0" borderId="3" xfId="0" applyNumberFormat="1" applyFont="1" applyFill="1" applyBorder="1" applyAlignment="1">
      <alignment horizontal="centerContinuous" vertical="center"/>
    </xf>
    <xf numFmtId="187" fontId="0" fillId="0" borderId="5" xfId="0" applyNumberFormat="1" applyFont="1" applyFill="1" applyBorder="1" applyAlignment="1">
      <alignment horizontal="centerContinuous" vertical="center"/>
    </xf>
    <xf numFmtId="187" fontId="0" fillId="0" borderId="2" xfId="0" applyNumberFormat="1" applyFont="1" applyFill="1" applyBorder="1" applyAlignment="1">
      <alignment horizontal="centerContinuous" vertical="center"/>
    </xf>
    <xf numFmtId="187" fontId="6" fillId="2" borderId="1" xfId="0" applyNumberFormat="1" applyFont="1" applyBorder="1" applyAlignment="1">
      <alignment/>
    </xf>
    <xf numFmtId="187" fontId="0" fillId="2" borderId="0" xfId="0" applyNumberFormat="1" applyFont="1" applyAlignment="1">
      <alignment vertical="center"/>
    </xf>
    <xf numFmtId="187" fontId="0" fillId="2" borderId="6" xfId="0" applyNumberFormat="1" applyFont="1" applyBorder="1" applyAlignment="1">
      <alignment vertical="center"/>
    </xf>
    <xf numFmtId="188" fontId="6" fillId="2" borderId="0" xfId="0" applyNumberFormat="1" applyFont="1" applyAlignment="1">
      <alignment horizontal="right" vertical="center"/>
    </xf>
    <xf numFmtId="188" fontId="0" fillId="2" borderId="0" xfId="0" applyNumberFormat="1" applyFont="1" applyAlignment="1">
      <alignment vertical="center"/>
    </xf>
    <xf numFmtId="187" fontId="0" fillId="2" borderId="0" xfId="0" applyNumberFormat="1" applyFont="1" applyAlignment="1">
      <alignment horizontal="distributed" vertical="center"/>
    </xf>
    <xf numFmtId="187" fontId="0" fillId="2" borderId="6" xfId="0" applyNumberFormat="1" applyFont="1" applyBorder="1" applyAlignment="1">
      <alignment horizontal="distributed" vertical="center"/>
    </xf>
    <xf numFmtId="187" fontId="0" fillId="2" borderId="0" xfId="0" applyNumberFormat="1" applyFont="1" applyAlignment="1" quotePrefix="1">
      <alignment horizontal="left" vertical="center"/>
    </xf>
    <xf numFmtId="187" fontId="0" fillId="2" borderId="6" xfId="0" applyNumberFormat="1" applyFont="1" applyBorder="1" applyAlignment="1" quotePrefix="1">
      <alignment horizontal="left" vertical="center"/>
    </xf>
    <xf numFmtId="187" fontId="0" fillId="2" borderId="0" xfId="0" applyNumberFormat="1" applyAlignment="1">
      <alignment vertical="center"/>
    </xf>
    <xf numFmtId="187" fontId="0" fillId="2" borderId="6" xfId="0" applyNumberFormat="1" applyFont="1" applyBorder="1" applyAlignment="1">
      <alignment horizontal="distributed" vertical="center"/>
    </xf>
    <xf numFmtId="188" fontId="0" fillId="2" borderId="0" xfId="0" applyNumberFormat="1" applyFont="1" applyAlignment="1">
      <alignment vertical="center"/>
    </xf>
    <xf numFmtId="187" fontId="4" fillId="2" borderId="0" xfId="0" applyNumberFormat="1" applyFont="1" applyAlignment="1">
      <alignment horizontal="distributed" vertical="center"/>
    </xf>
    <xf numFmtId="187" fontId="4" fillId="2" borderId="6" xfId="0" applyNumberFormat="1" applyFont="1" applyBorder="1" applyAlignment="1">
      <alignment horizontal="distributed" vertical="center"/>
    </xf>
    <xf numFmtId="188" fontId="4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7" fontId="0" fillId="2" borderId="0" xfId="0" applyNumberFormat="1" applyFont="1" applyAlignment="1">
      <alignment horizontal="distributed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78"/>
  <sheetViews>
    <sheetView showGridLines="0" tabSelected="1" showOutlineSymbol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59765625" style="4" customWidth="1"/>
    <col min="2" max="2" width="0.4921875" style="4" customWidth="1"/>
    <col min="3" max="3" width="10.69921875" style="4" customWidth="1"/>
    <col min="4" max="14" width="9.59765625" style="4" customWidth="1"/>
    <col min="15" max="25" width="12" style="4" customWidth="1"/>
    <col min="26" max="16384" width="10.59765625" style="4" customWidth="1"/>
  </cols>
  <sheetData>
    <row r="1" spans="1:15" s="18" customFormat="1" ht="21.75" customHeight="1">
      <c r="A1" s="5" t="s">
        <v>72</v>
      </c>
      <c r="B1" s="17"/>
      <c r="N1" s="6" t="s">
        <v>70</v>
      </c>
      <c r="O1" s="7" t="s">
        <v>71</v>
      </c>
    </row>
    <row r="2" s="18" customFormat="1" ht="24" customHeight="1"/>
    <row r="3" spans="1:25" s="18" customFormat="1" ht="15" customHeight="1" thickBot="1">
      <c r="A3" s="20" t="s">
        <v>85</v>
      </c>
      <c r="B3" s="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s="1" customFormat="1" ht="36.75" customHeight="1">
      <c r="A4" s="22" t="s">
        <v>87</v>
      </c>
      <c r="B4" s="22"/>
      <c r="C4" s="22" t="s">
        <v>0</v>
      </c>
      <c r="D4" s="22" t="s">
        <v>1</v>
      </c>
      <c r="E4" s="22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4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3" t="s">
        <v>20</v>
      </c>
      <c r="X4" s="23" t="s">
        <v>21</v>
      </c>
      <c r="Y4" s="25" t="s">
        <v>22</v>
      </c>
    </row>
    <row r="5" spans="1:25" s="18" customFormat="1" ht="15" customHeight="1">
      <c r="A5" s="27"/>
      <c r="B5" s="28"/>
      <c r="C5" s="29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18" customFormat="1" ht="15" customHeight="1">
      <c r="A6" s="31" t="s">
        <v>78</v>
      </c>
      <c r="B6" s="32"/>
      <c r="C6" s="30">
        <v>61708</v>
      </c>
      <c r="D6" s="30">
        <v>375</v>
      </c>
      <c r="E6" s="30">
        <v>35</v>
      </c>
      <c r="F6" s="30">
        <v>25</v>
      </c>
      <c r="G6" s="30">
        <v>152</v>
      </c>
      <c r="H6" s="30">
        <v>245</v>
      </c>
      <c r="I6" s="30">
        <v>364</v>
      </c>
      <c r="J6" s="30">
        <v>417</v>
      </c>
      <c r="K6" s="30">
        <v>509</v>
      </c>
      <c r="L6" s="30">
        <v>643</v>
      </c>
      <c r="M6" s="30">
        <v>1180</v>
      </c>
      <c r="N6" s="30">
        <v>2913</v>
      </c>
      <c r="O6" s="30">
        <v>3620</v>
      </c>
      <c r="P6" s="30">
        <v>4846</v>
      </c>
      <c r="Q6" s="30">
        <v>6681</v>
      </c>
      <c r="R6" s="30">
        <v>7777</v>
      </c>
      <c r="S6" s="30">
        <v>8302</v>
      </c>
      <c r="T6" s="30">
        <v>8163</v>
      </c>
      <c r="U6" s="30">
        <v>8472</v>
      </c>
      <c r="V6" s="30">
        <v>5200</v>
      </c>
      <c r="W6" s="30">
        <v>1534</v>
      </c>
      <c r="X6" s="30">
        <v>248</v>
      </c>
      <c r="Y6" s="30">
        <v>7</v>
      </c>
    </row>
    <row r="7" spans="1:25" s="18" customFormat="1" ht="15" customHeight="1">
      <c r="A7" s="33" t="s">
        <v>81</v>
      </c>
      <c r="B7" s="34"/>
      <c r="C7" s="30">
        <v>62099</v>
      </c>
      <c r="D7" s="30">
        <v>349</v>
      </c>
      <c r="E7" s="30">
        <v>54</v>
      </c>
      <c r="F7" s="30">
        <v>41</v>
      </c>
      <c r="G7" s="30">
        <v>139</v>
      </c>
      <c r="H7" s="30">
        <v>220</v>
      </c>
      <c r="I7" s="30">
        <v>326</v>
      </c>
      <c r="J7" s="30">
        <v>466</v>
      </c>
      <c r="K7" s="30">
        <v>584</v>
      </c>
      <c r="L7" s="30">
        <v>667</v>
      </c>
      <c r="M7" s="30">
        <v>1118</v>
      </c>
      <c r="N7" s="30">
        <v>2713</v>
      </c>
      <c r="O7" s="30">
        <v>3495</v>
      </c>
      <c r="P7" s="30">
        <v>4957</v>
      </c>
      <c r="Q7" s="30">
        <v>6652</v>
      </c>
      <c r="R7" s="30">
        <v>7722</v>
      </c>
      <c r="S7" s="30">
        <v>8383</v>
      </c>
      <c r="T7" s="30">
        <v>8242</v>
      </c>
      <c r="U7" s="30">
        <v>8307</v>
      </c>
      <c r="V7" s="30">
        <v>5628</v>
      </c>
      <c r="W7" s="30">
        <v>1730</v>
      </c>
      <c r="X7" s="30">
        <v>305</v>
      </c>
      <c r="Y7" s="30">
        <v>1</v>
      </c>
    </row>
    <row r="8" spans="1:25" s="18" customFormat="1" ht="15" customHeight="1">
      <c r="A8" s="33" t="s">
        <v>82</v>
      </c>
      <c r="B8" s="34"/>
      <c r="C8" s="30">
        <v>64405</v>
      </c>
      <c r="D8" s="30">
        <v>305</v>
      </c>
      <c r="E8" s="30">
        <v>42</v>
      </c>
      <c r="F8" s="30">
        <v>32</v>
      </c>
      <c r="G8" s="30">
        <v>121</v>
      </c>
      <c r="H8" s="30">
        <v>205</v>
      </c>
      <c r="I8" s="30">
        <v>343</v>
      </c>
      <c r="J8" s="30">
        <v>450</v>
      </c>
      <c r="K8" s="30">
        <v>574</v>
      </c>
      <c r="L8" s="30">
        <v>656</v>
      </c>
      <c r="M8" s="30">
        <v>1090</v>
      </c>
      <c r="N8" s="30">
        <v>2432</v>
      </c>
      <c r="O8" s="30">
        <v>3614</v>
      </c>
      <c r="P8" s="30">
        <v>4928</v>
      </c>
      <c r="Q8" s="30">
        <v>6653</v>
      </c>
      <c r="R8" s="30">
        <v>8313</v>
      </c>
      <c r="S8" s="30">
        <v>8986</v>
      </c>
      <c r="T8" s="30">
        <v>8755</v>
      </c>
      <c r="U8" s="30">
        <v>8459</v>
      </c>
      <c r="V8" s="30">
        <v>6067</v>
      </c>
      <c r="W8" s="30">
        <v>2008</v>
      </c>
      <c r="X8" s="30">
        <v>369</v>
      </c>
      <c r="Y8" s="30">
        <v>3</v>
      </c>
    </row>
    <row r="9" spans="1:25" s="18" customFormat="1" ht="15" customHeight="1">
      <c r="A9" s="33" t="s">
        <v>83</v>
      </c>
      <c r="B9" s="34"/>
      <c r="C9" s="30">
        <v>65160</v>
      </c>
      <c r="D9" s="30">
        <v>315</v>
      </c>
      <c r="E9" s="30">
        <v>38</v>
      </c>
      <c r="F9" s="30">
        <v>35</v>
      </c>
      <c r="G9" s="30">
        <v>98</v>
      </c>
      <c r="H9" s="30">
        <v>213</v>
      </c>
      <c r="I9" s="30">
        <v>307</v>
      </c>
      <c r="J9" s="30">
        <v>431</v>
      </c>
      <c r="K9" s="30">
        <v>533</v>
      </c>
      <c r="L9" s="30">
        <v>689</v>
      </c>
      <c r="M9" s="30">
        <v>1014</v>
      </c>
      <c r="N9" s="30">
        <v>2193</v>
      </c>
      <c r="O9" s="30">
        <v>3620</v>
      </c>
      <c r="P9" s="30">
        <v>5051</v>
      </c>
      <c r="Q9" s="30">
        <v>6408</v>
      </c>
      <c r="R9" s="30">
        <v>8252</v>
      </c>
      <c r="S9" s="30">
        <v>9278</v>
      </c>
      <c r="T9" s="30">
        <v>9213</v>
      </c>
      <c r="U9" s="30">
        <v>8497</v>
      </c>
      <c r="V9" s="30">
        <v>6278</v>
      </c>
      <c r="W9" s="30">
        <v>2273</v>
      </c>
      <c r="X9" s="30">
        <v>419</v>
      </c>
      <c r="Y9" s="30">
        <v>5</v>
      </c>
    </row>
    <row r="10" spans="1:25" ht="13.5" customHeight="1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10" customFormat="1" ht="15" customHeight="1">
      <c r="A11" s="38" t="s">
        <v>80</v>
      </c>
      <c r="B11" s="39"/>
      <c r="C11" s="40">
        <f>SUM(C13:C20)</f>
        <v>68648</v>
      </c>
      <c r="D11" s="40">
        <f aca="true" t="shared" si="0" ref="D11:Y11">SUM(D13:D20)</f>
        <v>277</v>
      </c>
      <c r="E11" s="40">
        <f t="shared" si="0"/>
        <v>36</v>
      </c>
      <c r="F11" s="40">
        <f t="shared" si="0"/>
        <v>31</v>
      </c>
      <c r="G11" s="40">
        <f t="shared" si="0"/>
        <v>112</v>
      </c>
      <c r="H11" s="40">
        <f t="shared" si="0"/>
        <v>238</v>
      </c>
      <c r="I11" s="40">
        <f t="shared" si="0"/>
        <v>267</v>
      </c>
      <c r="J11" s="40">
        <f t="shared" si="0"/>
        <v>480</v>
      </c>
      <c r="K11" s="40">
        <f t="shared" si="0"/>
        <v>561</v>
      </c>
      <c r="L11" s="40">
        <f t="shared" si="0"/>
        <v>721</v>
      </c>
      <c r="M11" s="40">
        <f t="shared" si="0"/>
        <v>1029</v>
      </c>
      <c r="N11" s="40">
        <f t="shared" si="0"/>
        <v>1944</v>
      </c>
      <c r="O11" s="40">
        <f t="shared" si="0"/>
        <v>3814</v>
      </c>
      <c r="P11" s="40">
        <f t="shared" si="0"/>
        <v>5192</v>
      </c>
      <c r="Q11" s="40">
        <f t="shared" si="0"/>
        <v>6396</v>
      </c>
      <c r="R11" s="40">
        <f t="shared" si="0"/>
        <v>8581</v>
      </c>
      <c r="S11" s="40">
        <f t="shared" si="0"/>
        <v>10024</v>
      </c>
      <c r="T11" s="40">
        <f t="shared" si="0"/>
        <v>10022</v>
      </c>
      <c r="U11" s="40">
        <f t="shared" si="0"/>
        <v>8917</v>
      </c>
      <c r="V11" s="40">
        <f t="shared" si="0"/>
        <v>6818</v>
      </c>
      <c r="W11" s="40">
        <f t="shared" si="0"/>
        <v>2688</v>
      </c>
      <c r="X11" s="40">
        <f t="shared" si="0"/>
        <v>498</v>
      </c>
      <c r="Y11" s="40">
        <f t="shared" si="0"/>
        <v>2</v>
      </c>
    </row>
    <row r="12" spans="1:25" s="1" customFormat="1" ht="13.5" customHeight="1">
      <c r="A12" s="27"/>
      <c r="B12" s="3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s="3" customFormat="1" ht="15" customHeight="1">
      <c r="A13" s="38" t="s">
        <v>24</v>
      </c>
      <c r="B13" s="39"/>
      <c r="C13" s="40">
        <f>C22</f>
        <v>23555</v>
      </c>
      <c r="D13" s="40">
        <f>D22</f>
        <v>76</v>
      </c>
      <c r="E13" s="40">
        <f aca="true" t="shared" si="1" ref="E13:X13">E22</f>
        <v>6</v>
      </c>
      <c r="F13" s="40">
        <f t="shared" si="1"/>
        <v>7</v>
      </c>
      <c r="G13" s="40">
        <f t="shared" si="1"/>
        <v>34</v>
      </c>
      <c r="H13" s="40">
        <f t="shared" si="1"/>
        <v>74</v>
      </c>
      <c r="I13" s="40">
        <f t="shared" si="1"/>
        <v>86</v>
      </c>
      <c r="J13" s="40">
        <f t="shared" si="1"/>
        <v>150</v>
      </c>
      <c r="K13" s="40">
        <f t="shared" si="1"/>
        <v>178</v>
      </c>
      <c r="L13" s="40">
        <f t="shared" si="1"/>
        <v>260</v>
      </c>
      <c r="M13" s="40">
        <f t="shared" si="1"/>
        <v>345</v>
      </c>
      <c r="N13" s="40">
        <f t="shared" si="1"/>
        <v>670</v>
      </c>
      <c r="O13" s="40">
        <f t="shared" si="1"/>
        <v>1290</v>
      </c>
      <c r="P13" s="40">
        <f t="shared" si="1"/>
        <v>1711</v>
      </c>
      <c r="Q13" s="40">
        <f t="shared" si="1"/>
        <v>2228</v>
      </c>
      <c r="R13" s="40">
        <f t="shared" si="1"/>
        <v>3088</v>
      </c>
      <c r="S13" s="40">
        <f t="shared" si="1"/>
        <v>3606</v>
      </c>
      <c r="T13" s="40">
        <f t="shared" si="1"/>
        <v>3475</v>
      </c>
      <c r="U13" s="40">
        <f t="shared" si="1"/>
        <v>3063</v>
      </c>
      <c r="V13" s="40">
        <f t="shared" si="1"/>
        <v>2179</v>
      </c>
      <c r="W13" s="40">
        <f t="shared" si="1"/>
        <v>867</v>
      </c>
      <c r="X13" s="40">
        <f t="shared" si="1"/>
        <v>160</v>
      </c>
      <c r="Y13" s="40">
        <f>Y22</f>
        <v>2</v>
      </c>
    </row>
    <row r="14" spans="1:25" s="3" customFormat="1" ht="15" customHeight="1">
      <c r="A14" s="38" t="s">
        <v>25</v>
      </c>
      <c r="B14" s="39"/>
      <c r="C14" s="40">
        <f>C28+C30+C35+C50+C62</f>
        <v>7005</v>
      </c>
      <c r="D14" s="40">
        <f aca="true" t="shared" si="2" ref="D14:Y14">D28+D30+D35+D50+D62</f>
        <v>28</v>
      </c>
      <c r="E14" s="40">
        <f t="shared" si="2"/>
        <v>3</v>
      </c>
      <c r="F14" s="40">
        <f t="shared" si="2"/>
        <v>2</v>
      </c>
      <c r="G14" s="40">
        <f t="shared" si="2"/>
        <v>16</v>
      </c>
      <c r="H14" s="40">
        <f t="shared" si="2"/>
        <v>21</v>
      </c>
      <c r="I14" s="40">
        <f t="shared" si="2"/>
        <v>27</v>
      </c>
      <c r="J14" s="40">
        <f t="shared" si="2"/>
        <v>59</v>
      </c>
      <c r="K14" s="40">
        <f t="shared" si="2"/>
        <v>75</v>
      </c>
      <c r="L14" s="40">
        <f t="shared" si="2"/>
        <v>51</v>
      </c>
      <c r="M14" s="40">
        <f t="shared" si="2"/>
        <v>106</v>
      </c>
      <c r="N14" s="40">
        <f t="shared" si="2"/>
        <v>174</v>
      </c>
      <c r="O14" s="40">
        <f t="shared" si="2"/>
        <v>362</v>
      </c>
      <c r="P14" s="40">
        <f t="shared" si="2"/>
        <v>519</v>
      </c>
      <c r="Q14" s="40">
        <f t="shared" si="2"/>
        <v>660</v>
      </c>
      <c r="R14" s="40">
        <f t="shared" si="2"/>
        <v>843</v>
      </c>
      <c r="S14" s="40">
        <f t="shared" si="2"/>
        <v>986</v>
      </c>
      <c r="T14" s="40">
        <f t="shared" si="2"/>
        <v>1095</v>
      </c>
      <c r="U14" s="40">
        <f t="shared" si="2"/>
        <v>897</v>
      </c>
      <c r="V14" s="40">
        <f t="shared" si="2"/>
        <v>724</v>
      </c>
      <c r="W14" s="40">
        <f t="shared" si="2"/>
        <v>309</v>
      </c>
      <c r="X14" s="40">
        <f t="shared" si="2"/>
        <v>48</v>
      </c>
      <c r="Y14" s="40">
        <f t="shared" si="2"/>
        <v>0</v>
      </c>
    </row>
    <row r="15" spans="1:25" s="3" customFormat="1" ht="15" customHeight="1">
      <c r="A15" s="38" t="s">
        <v>26</v>
      </c>
      <c r="B15" s="39"/>
      <c r="C15" s="40">
        <f>C25+C26+C46+C63+C64</f>
        <v>4640</v>
      </c>
      <c r="D15" s="40">
        <f aca="true" t="shared" si="3" ref="D15:Y15">D25+D26+D46+D63+D64</f>
        <v>25</v>
      </c>
      <c r="E15" s="40">
        <f t="shared" si="3"/>
        <v>3</v>
      </c>
      <c r="F15" s="40">
        <f t="shared" si="3"/>
        <v>2</v>
      </c>
      <c r="G15" s="40">
        <f t="shared" si="3"/>
        <v>12</v>
      </c>
      <c r="H15" s="40">
        <f t="shared" si="3"/>
        <v>20</v>
      </c>
      <c r="I15" s="40">
        <f t="shared" si="3"/>
        <v>20</v>
      </c>
      <c r="J15" s="40">
        <f t="shared" si="3"/>
        <v>36</v>
      </c>
      <c r="K15" s="40">
        <f t="shared" si="3"/>
        <v>37</v>
      </c>
      <c r="L15" s="40">
        <f t="shared" si="3"/>
        <v>47</v>
      </c>
      <c r="M15" s="40">
        <f t="shared" si="3"/>
        <v>58</v>
      </c>
      <c r="N15" s="40">
        <f t="shared" si="3"/>
        <v>119</v>
      </c>
      <c r="O15" s="40">
        <f t="shared" si="3"/>
        <v>239</v>
      </c>
      <c r="P15" s="40">
        <f t="shared" si="3"/>
        <v>338</v>
      </c>
      <c r="Q15" s="40">
        <f t="shared" si="3"/>
        <v>400</v>
      </c>
      <c r="R15" s="40">
        <f t="shared" si="3"/>
        <v>531</v>
      </c>
      <c r="S15" s="40">
        <f t="shared" si="3"/>
        <v>622</v>
      </c>
      <c r="T15" s="40">
        <f t="shared" si="3"/>
        <v>664</v>
      </c>
      <c r="U15" s="40">
        <f t="shared" si="3"/>
        <v>684</v>
      </c>
      <c r="V15" s="40">
        <f t="shared" si="3"/>
        <v>507</v>
      </c>
      <c r="W15" s="40">
        <f t="shared" si="3"/>
        <v>228</v>
      </c>
      <c r="X15" s="40">
        <f t="shared" si="3"/>
        <v>48</v>
      </c>
      <c r="Y15" s="40">
        <f t="shared" si="3"/>
        <v>0</v>
      </c>
    </row>
    <row r="16" spans="1:25" s="3" customFormat="1" ht="15" customHeight="1">
      <c r="A16" s="38" t="s">
        <v>27</v>
      </c>
      <c r="B16" s="39"/>
      <c r="C16" s="40">
        <f>C32+C34+C40+C43+C49+C56+C58</f>
        <v>8433</v>
      </c>
      <c r="D16" s="40">
        <f aca="true" t="shared" si="4" ref="D16:X16">D32+D34+D40+D43+D49+D56+D58</f>
        <v>33</v>
      </c>
      <c r="E16" s="40">
        <f t="shared" si="4"/>
        <v>5</v>
      </c>
      <c r="F16" s="40">
        <f t="shared" si="4"/>
        <v>7</v>
      </c>
      <c r="G16" s="40">
        <f t="shared" si="4"/>
        <v>11</v>
      </c>
      <c r="H16" s="40">
        <f t="shared" si="4"/>
        <v>36</v>
      </c>
      <c r="I16" s="40">
        <f t="shared" si="4"/>
        <v>40</v>
      </c>
      <c r="J16" s="40">
        <f t="shared" si="4"/>
        <v>66</v>
      </c>
      <c r="K16" s="40">
        <f t="shared" si="4"/>
        <v>89</v>
      </c>
      <c r="L16" s="40">
        <f t="shared" si="4"/>
        <v>108</v>
      </c>
      <c r="M16" s="40">
        <f t="shared" si="4"/>
        <v>144</v>
      </c>
      <c r="N16" s="40">
        <f t="shared" si="4"/>
        <v>300</v>
      </c>
      <c r="O16" s="40">
        <f t="shared" si="4"/>
        <v>529</v>
      </c>
      <c r="P16" s="40">
        <f t="shared" si="4"/>
        <v>706</v>
      </c>
      <c r="Q16" s="40">
        <f t="shared" si="4"/>
        <v>872</v>
      </c>
      <c r="R16" s="40">
        <f t="shared" si="4"/>
        <v>1052</v>
      </c>
      <c r="S16" s="40">
        <f t="shared" si="4"/>
        <v>1141</v>
      </c>
      <c r="T16" s="40">
        <f t="shared" si="4"/>
        <v>1109</v>
      </c>
      <c r="U16" s="40">
        <f t="shared" si="4"/>
        <v>1017</v>
      </c>
      <c r="V16" s="40">
        <f t="shared" si="4"/>
        <v>799</v>
      </c>
      <c r="W16" s="40">
        <f t="shared" si="4"/>
        <v>314</v>
      </c>
      <c r="X16" s="40">
        <f t="shared" si="4"/>
        <v>55</v>
      </c>
      <c r="Y16" s="40">
        <f>Y32+Y34+Y40+Y43+Y49+Y56+Y58</f>
        <v>0</v>
      </c>
    </row>
    <row r="17" spans="1:25" s="3" customFormat="1" ht="15" customHeight="1">
      <c r="A17" s="38" t="s">
        <v>28</v>
      </c>
      <c r="B17" s="39"/>
      <c r="C17" s="40">
        <f>C36+C47+C54</f>
        <v>6707</v>
      </c>
      <c r="D17" s="40">
        <f aca="true" t="shared" si="5" ref="D17:X17">D36+D47+D54</f>
        <v>36</v>
      </c>
      <c r="E17" s="40">
        <f t="shared" si="5"/>
        <v>5</v>
      </c>
      <c r="F17" s="40">
        <f t="shared" si="5"/>
        <v>8</v>
      </c>
      <c r="G17" s="40">
        <f t="shared" si="5"/>
        <v>7</v>
      </c>
      <c r="H17" s="40">
        <f t="shared" si="5"/>
        <v>19</v>
      </c>
      <c r="I17" s="40">
        <f t="shared" si="5"/>
        <v>22</v>
      </c>
      <c r="J17" s="40">
        <f t="shared" si="5"/>
        <v>44</v>
      </c>
      <c r="K17" s="40">
        <f t="shared" si="5"/>
        <v>59</v>
      </c>
      <c r="L17" s="40">
        <f t="shared" si="5"/>
        <v>70</v>
      </c>
      <c r="M17" s="40">
        <f t="shared" si="5"/>
        <v>113</v>
      </c>
      <c r="N17" s="40">
        <f t="shared" si="5"/>
        <v>204</v>
      </c>
      <c r="O17" s="40">
        <f t="shared" si="5"/>
        <v>395</v>
      </c>
      <c r="P17" s="40">
        <f t="shared" si="5"/>
        <v>553</v>
      </c>
      <c r="Q17" s="40">
        <f t="shared" si="5"/>
        <v>630</v>
      </c>
      <c r="R17" s="40">
        <f t="shared" si="5"/>
        <v>851</v>
      </c>
      <c r="S17" s="40">
        <f t="shared" si="5"/>
        <v>962</v>
      </c>
      <c r="T17" s="40">
        <f t="shared" si="5"/>
        <v>944</v>
      </c>
      <c r="U17" s="40">
        <f t="shared" si="5"/>
        <v>864</v>
      </c>
      <c r="V17" s="40">
        <f t="shared" si="5"/>
        <v>651</v>
      </c>
      <c r="W17" s="40">
        <f t="shared" si="5"/>
        <v>223</v>
      </c>
      <c r="X17" s="40">
        <f t="shared" si="5"/>
        <v>47</v>
      </c>
      <c r="Y17" s="40">
        <f>Y36+Y47+Y54</f>
        <v>0</v>
      </c>
    </row>
    <row r="18" spans="1:25" s="3" customFormat="1" ht="15" customHeight="1">
      <c r="A18" s="38" t="s">
        <v>29</v>
      </c>
      <c r="B18" s="39"/>
      <c r="C18" s="40">
        <f>C38+C41+C42+C48+C53+C59+C70+C71+C72+C73</f>
        <v>4946</v>
      </c>
      <c r="D18" s="40">
        <f aca="true" t="shared" si="6" ref="D18:X18">D38+D41+D42+D48+D53+D59+D70+D71+D72+D73</f>
        <v>12</v>
      </c>
      <c r="E18" s="40">
        <f t="shared" si="6"/>
        <v>4</v>
      </c>
      <c r="F18" s="40">
        <f t="shared" si="6"/>
        <v>1</v>
      </c>
      <c r="G18" s="40">
        <f t="shared" si="6"/>
        <v>8</v>
      </c>
      <c r="H18" s="40">
        <f t="shared" si="6"/>
        <v>20</v>
      </c>
      <c r="I18" s="40">
        <f t="shared" si="6"/>
        <v>12</v>
      </c>
      <c r="J18" s="40">
        <f t="shared" si="6"/>
        <v>36</v>
      </c>
      <c r="K18" s="40">
        <f t="shared" si="6"/>
        <v>27</v>
      </c>
      <c r="L18" s="40">
        <f t="shared" si="6"/>
        <v>47</v>
      </c>
      <c r="M18" s="40">
        <f t="shared" si="6"/>
        <v>63</v>
      </c>
      <c r="N18" s="40">
        <f t="shared" si="6"/>
        <v>127</v>
      </c>
      <c r="O18" s="40">
        <f t="shared" si="6"/>
        <v>247</v>
      </c>
      <c r="P18" s="40">
        <f t="shared" si="6"/>
        <v>331</v>
      </c>
      <c r="Q18" s="40">
        <f t="shared" si="6"/>
        <v>408</v>
      </c>
      <c r="R18" s="40">
        <f t="shared" si="6"/>
        <v>563</v>
      </c>
      <c r="S18" s="40">
        <f t="shared" si="6"/>
        <v>733</v>
      </c>
      <c r="T18" s="40">
        <f t="shared" si="6"/>
        <v>782</v>
      </c>
      <c r="U18" s="40">
        <f t="shared" si="6"/>
        <v>678</v>
      </c>
      <c r="V18" s="40">
        <f t="shared" si="6"/>
        <v>568</v>
      </c>
      <c r="W18" s="40">
        <f t="shared" si="6"/>
        <v>236</v>
      </c>
      <c r="X18" s="40">
        <f t="shared" si="6"/>
        <v>43</v>
      </c>
      <c r="Y18" s="40">
        <f>Y38+Y41+Y42+Y48+Y53+Y59+Y70+Y71+Y72+Y73</f>
        <v>0</v>
      </c>
    </row>
    <row r="19" spans="1:25" s="3" customFormat="1" ht="15" customHeight="1">
      <c r="A19" s="38" t="s">
        <v>30</v>
      </c>
      <c r="B19" s="39"/>
      <c r="C19" s="40">
        <f>C23+C29+C44+C52+C65</f>
        <v>8732</v>
      </c>
      <c r="D19" s="40">
        <f aca="true" t="shared" si="7" ref="D19:Y19">D23+D29+D44+D52+D65</f>
        <v>46</v>
      </c>
      <c r="E19" s="40">
        <f t="shared" si="7"/>
        <v>5</v>
      </c>
      <c r="F19" s="40">
        <f t="shared" si="7"/>
        <v>2</v>
      </c>
      <c r="G19" s="40">
        <f t="shared" si="7"/>
        <v>16</v>
      </c>
      <c r="H19" s="40">
        <f t="shared" si="7"/>
        <v>34</v>
      </c>
      <c r="I19" s="40">
        <f t="shared" si="7"/>
        <v>33</v>
      </c>
      <c r="J19" s="40">
        <f t="shared" si="7"/>
        <v>58</v>
      </c>
      <c r="K19" s="40">
        <f t="shared" si="7"/>
        <v>61</v>
      </c>
      <c r="L19" s="40">
        <f t="shared" si="7"/>
        <v>87</v>
      </c>
      <c r="M19" s="40">
        <f t="shared" si="7"/>
        <v>136</v>
      </c>
      <c r="N19" s="40">
        <f t="shared" si="7"/>
        <v>236</v>
      </c>
      <c r="O19" s="40">
        <f t="shared" si="7"/>
        <v>527</v>
      </c>
      <c r="P19" s="40">
        <f t="shared" si="7"/>
        <v>699</v>
      </c>
      <c r="Q19" s="40">
        <f t="shared" si="7"/>
        <v>774</v>
      </c>
      <c r="R19" s="40">
        <f t="shared" si="7"/>
        <v>1092</v>
      </c>
      <c r="S19" s="40">
        <f t="shared" si="7"/>
        <v>1282</v>
      </c>
      <c r="T19" s="40">
        <f t="shared" si="7"/>
        <v>1238</v>
      </c>
      <c r="U19" s="40">
        <f t="shared" si="7"/>
        <v>1089</v>
      </c>
      <c r="V19" s="40">
        <f t="shared" si="7"/>
        <v>884</v>
      </c>
      <c r="W19" s="40">
        <f t="shared" si="7"/>
        <v>363</v>
      </c>
      <c r="X19" s="40">
        <f t="shared" si="7"/>
        <v>70</v>
      </c>
      <c r="Y19" s="40">
        <f t="shared" si="7"/>
        <v>0</v>
      </c>
    </row>
    <row r="20" spans="1:25" s="3" customFormat="1" ht="15" customHeight="1">
      <c r="A20" s="38" t="s">
        <v>31</v>
      </c>
      <c r="B20" s="39"/>
      <c r="C20" s="40">
        <f>C24+C31+C37+C55+C60+C66+C68+C69</f>
        <v>4630</v>
      </c>
      <c r="D20" s="40">
        <f aca="true" t="shared" si="8" ref="D20:Y20">D24+D31+D37+D55+D60+D66+D68+D69</f>
        <v>21</v>
      </c>
      <c r="E20" s="40">
        <f t="shared" si="8"/>
        <v>5</v>
      </c>
      <c r="F20" s="40">
        <f t="shared" si="8"/>
        <v>2</v>
      </c>
      <c r="G20" s="40">
        <f t="shared" si="8"/>
        <v>8</v>
      </c>
      <c r="H20" s="40">
        <f t="shared" si="8"/>
        <v>14</v>
      </c>
      <c r="I20" s="40">
        <f t="shared" si="8"/>
        <v>27</v>
      </c>
      <c r="J20" s="40">
        <f t="shared" si="8"/>
        <v>31</v>
      </c>
      <c r="K20" s="40">
        <f t="shared" si="8"/>
        <v>35</v>
      </c>
      <c r="L20" s="40">
        <f t="shared" si="8"/>
        <v>51</v>
      </c>
      <c r="M20" s="40">
        <f t="shared" si="8"/>
        <v>64</v>
      </c>
      <c r="N20" s="40">
        <f t="shared" si="8"/>
        <v>114</v>
      </c>
      <c r="O20" s="40">
        <f t="shared" si="8"/>
        <v>225</v>
      </c>
      <c r="P20" s="40">
        <f t="shared" si="8"/>
        <v>335</v>
      </c>
      <c r="Q20" s="40">
        <f t="shared" si="8"/>
        <v>424</v>
      </c>
      <c r="R20" s="40">
        <f t="shared" si="8"/>
        <v>561</v>
      </c>
      <c r="S20" s="40">
        <f t="shared" si="8"/>
        <v>692</v>
      </c>
      <c r="T20" s="40">
        <f t="shared" si="8"/>
        <v>715</v>
      </c>
      <c r="U20" s="40">
        <f t="shared" si="8"/>
        <v>625</v>
      </c>
      <c r="V20" s="40">
        <f t="shared" si="8"/>
        <v>506</v>
      </c>
      <c r="W20" s="40">
        <f t="shared" si="8"/>
        <v>148</v>
      </c>
      <c r="X20" s="40">
        <f t="shared" si="8"/>
        <v>27</v>
      </c>
      <c r="Y20" s="40">
        <f t="shared" si="8"/>
        <v>0</v>
      </c>
    </row>
    <row r="21" spans="1:25" ht="13.5" customHeight="1">
      <c r="A21" s="42"/>
      <c r="B21" s="3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55" s="1" customFormat="1" ht="15" customHeight="1">
      <c r="A22" s="42" t="s">
        <v>32</v>
      </c>
      <c r="B22" s="36"/>
      <c r="C22" s="41">
        <f aca="true" t="shared" si="9" ref="C22:C29">SUM(D22:Y22)</f>
        <v>23555</v>
      </c>
      <c r="D22" s="15">
        <v>76</v>
      </c>
      <c r="E22" s="15">
        <v>6</v>
      </c>
      <c r="F22" s="15">
        <v>7</v>
      </c>
      <c r="G22" s="15">
        <v>34</v>
      </c>
      <c r="H22" s="15">
        <v>74</v>
      </c>
      <c r="I22" s="15">
        <v>86</v>
      </c>
      <c r="J22" s="15">
        <v>150</v>
      </c>
      <c r="K22" s="15">
        <v>178</v>
      </c>
      <c r="L22" s="15">
        <v>260</v>
      </c>
      <c r="M22" s="15">
        <v>345</v>
      </c>
      <c r="N22" s="15">
        <v>670</v>
      </c>
      <c r="O22" s="15">
        <v>1290</v>
      </c>
      <c r="P22" s="15">
        <v>1711</v>
      </c>
      <c r="Q22" s="15">
        <v>2228</v>
      </c>
      <c r="R22" s="15">
        <v>3088</v>
      </c>
      <c r="S22" s="15">
        <v>3606</v>
      </c>
      <c r="T22" s="15">
        <v>3475</v>
      </c>
      <c r="U22" s="15">
        <v>3063</v>
      </c>
      <c r="V22" s="15">
        <v>2179</v>
      </c>
      <c r="W22" s="15">
        <v>867</v>
      </c>
      <c r="X22" s="15">
        <v>160</v>
      </c>
      <c r="Y22" s="15">
        <v>2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25" s="1" customFormat="1" ht="15" customHeight="1">
      <c r="A23" s="42" t="s">
        <v>33</v>
      </c>
      <c r="B23" s="36"/>
      <c r="C23" s="41">
        <f t="shared" si="9"/>
        <v>6430</v>
      </c>
      <c r="D23" s="15">
        <v>34</v>
      </c>
      <c r="E23" s="15">
        <v>5</v>
      </c>
      <c r="F23" s="15">
        <v>2</v>
      </c>
      <c r="G23" s="15">
        <v>10</v>
      </c>
      <c r="H23" s="15">
        <v>25</v>
      </c>
      <c r="I23" s="15">
        <v>23</v>
      </c>
      <c r="J23" s="15">
        <v>42</v>
      </c>
      <c r="K23" s="15">
        <v>44</v>
      </c>
      <c r="L23" s="15">
        <v>61</v>
      </c>
      <c r="M23" s="15">
        <v>100</v>
      </c>
      <c r="N23" s="15">
        <v>181</v>
      </c>
      <c r="O23" s="15">
        <v>373</v>
      </c>
      <c r="P23" s="15">
        <v>529</v>
      </c>
      <c r="Q23" s="15">
        <v>579</v>
      </c>
      <c r="R23" s="15">
        <v>797</v>
      </c>
      <c r="S23" s="15">
        <v>926</v>
      </c>
      <c r="T23" s="15">
        <v>912</v>
      </c>
      <c r="U23" s="15">
        <v>792</v>
      </c>
      <c r="V23" s="15">
        <v>662</v>
      </c>
      <c r="W23" s="15">
        <v>277</v>
      </c>
      <c r="X23" s="15">
        <v>56</v>
      </c>
      <c r="Y23" s="41">
        <v>0</v>
      </c>
    </row>
    <row r="24" spans="1:25" s="1" customFormat="1" ht="15" customHeight="1">
      <c r="A24" s="42" t="s">
        <v>34</v>
      </c>
      <c r="B24" s="36"/>
      <c r="C24" s="41">
        <f t="shared" si="9"/>
        <v>1622</v>
      </c>
      <c r="D24" s="15">
        <v>13</v>
      </c>
      <c r="E24" s="15" t="s">
        <v>79</v>
      </c>
      <c r="F24" s="15">
        <v>2</v>
      </c>
      <c r="G24" s="15">
        <v>2</v>
      </c>
      <c r="H24" s="15">
        <v>4</v>
      </c>
      <c r="I24" s="15">
        <v>10</v>
      </c>
      <c r="J24" s="15">
        <v>14</v>
      </c>
      <c r="K24" s="15">
        <v>10</v>
      </c>
      <c r="L24" s="15">
        <v>25</v>
      </c>
      <c r="M24" s="15">
        <v>22</v>
      </c>
      <c r="N24" s="15">
        <v>39</v>
      </c>
      <c r="O24" s="15">
        <v>86</v>
      </c>
      <c r="P24" s="15">
        <v>93</v>
      </c>
      <c r="Q24" s="15">
        <v>151</v>
      </c>
      <c r="R24" s="15">
        <v>178</v>
      </c>
      <c r="S24" s="15">
        <v>257</v>
      </c>
      <c r="T24" s="15">
        <v>259</v>
      </c>
      <c r="U24" s="15">
        <v>217</v>
      </c>
      <c r="V24" s="15">
        <v>174</v>
      </c>
      <c r="W24" s="15">
        <v>55</v>
      </c>
      <c r="X24" s="15">
        <v>11</v>
      </c>
      <c r="Y24" s="41">
        <v>0</v>
      </c>
    </row>
    <row r="25" spans="1:25" s="1" customFormat="1" ht="15" customHeight="1">
      <c r="A25" s="42" t="s">
        <v>35</v>
      </c>
      <c r="B25" s="36"/>
      <c r="C25" s="41">
        <f t="shared" si="9"/>
        <v>2828</v>
      </c>
      <c r="D25" s="15">
        <v>20</v>
      </c>
      <c r="E25" s="15">
        <v>3</v>
      </c>
      <c r="F25" s="15" t="s">
        <v>79</v>
      </c>
      <c r="G25" s="15">
        <v>7</v>
      </c>
      <c r="H25" s="15">
        <v>10</v>
      </c>
      <c r="I25" s="15">
        <v>13</v>
      </c>
      <c r="J25" s="15">
        <v>21</v>
      </c>
      <c r="K25" s="15">
        <v>25</v>
      </c>
      <c r="L25" s="15">
        <v>24</v>
      </c>
      <c r="M25" s="15">
        <v>38</v>
      </c>
      <c r="N25" s="15">
        <v>80</v>
      </c>
      <c r="O25" s="15">
        <v>156</v>
      </c>
      <c r="P25" s="15">
        <v>222</v>
      </c>
      <c r="Q25" s="15">
        <v>266</v>
      </c>
      <c r="R25" s="15">
        <v>347</v>
      </c>
      <c r="S25" s="15">
        <v>392</v>
      </c>
      <c r="T25" s="15">
        <v>375</v>
      </c>
      <c r="U25" s="15">
        <v>389</v>
      </c>
      <c r="V25" s="15">
        <v>292</v>
      </c>
      <c r="W25" s="15">
        <v>122</v>
      </c>
      <c r="X25" s="15">
        <v>26</v>
      </c>
      <c r="Y25" s="41">
        <v>0</v>
      </c>
    </row>
    <row r="26" spans="1:25" s="1" customFormat="1" ht="15" customHeight="1">
      <c r="A26" s="42" t="s">
        <v>36</v>
      </c>
      <c r="B26" s="36"/>
      <c r="C26" s="41">
        <f t="shared" si="9"/>
        <v>757</v>
      </c>
      <c r="D26" s="15">
        <v>2</v>
      </c>
      <c r="E26" s="15">
        <v>0</v>
      </c>
      <c r="F26" s="15">
        <v>2</v>
      </c>
      <c r="G26" s="15">
        <v>1</v>
      </c>
      <c r="H26" s="15">
        <v>3</v>
      </c>
      <c r="I26" s="15">
        <v>4</v>
      </c>
      <c r="J26" s="15">
        <v>5</v>
      </c>
      <c r="K26" s="15">
        <v>5</v>
      </c>
      <c r="L26" s="15">
        <v>10</v>
      </c>
      <c r="M26" s="15">
        <v>7</v>
      </c>
      <c r="N26" s="15">
        <v>13</v>
      </c>
      <c r="O26" s="15">
        <v>46</v>
      </c>
      <c r="P26" s="15">
        <v>47</v>
      </c>
      <c r="Q26" s="15">
        <v>51</v>
      </c>
      <c r="R26" s="15">
        <v>80</v>
      </c>
      <c r="S26" s="15">
        <v>95</v>
      </c>
      <c r="T26" s="15">
        <v>105</v>
      </c>
      <c r="U26" s="15">
        <v>132</v>
      </c>
      <c r="V26" s="15">
        <v>95</v>
      </c>
      <c r="W26" s="15">
        <v>41</v>
      </c>
      <c r="X26" s="15">
        <v>13</v>
      </c>
      <c r="Y26" s="37">
        <v>0</v>
      </c>
    </row>
    <row r="27" spans="1:25" s="1" customFormat="1" ht="13.5" customHeight="1">
      <c r="A27" s="42"/>
      <c r="B27" s="36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1" customFormat="1" ht="15" customHeight="1">
      <c r="A28" s="42" t="s">
        <v>37</v>
      </c>
      <c r="B28" s="36"/>
      <c r="C28" s="41">
        <f t="shared" si="9"/>
        <v>2144</v>
      </c>
      <c r="D28" s="15">
        <v>14</v>
      </c>
      <c r="E28" s="15">
        <v>0</v>
      </c>
      <c r="F28" s="15">
        <v>1</v>
      </c>
      <c r="G28" s="15">
        <v>3</v>
      </c>
      <c r="H28" s="15">
        <v>10</v>
      </c>
      <c r="I28" s="15">
        <v>9</v>
      </c>
      <c r="J28" s="15">
        <v>21</v>
      </c>
      <c r="K28" s="15">
        <v>26</v>
      </c>
      <c r="L28" s="15">
        <v>18</v>
      </c>
      <c r="M28" s="15">
        <v>31</v>
      </c>
      <c r="N28" s="15">
        <v>53</v>
      </c>
      <c r="O28" s="15">
        <v>93</v>
      </c>
      <c r="P28" s="15">
        <v>161</v>
      </c>
      <c r="Q28" s="15">
        <v>213</v>
      </c>
      <c r="R28" s="15">
        <v>250</v>
      </c>
      <c r="S28" s="15">
        <v>322</v>
      </c>
      <c r="T28" s="15">
        <v>321</v>
      </c>
      <c r="U28" s="15">
        <v>263</v>
      </c>
      <c r="V28" s="15">
        <v>215</v>
      </c>
      <c r="W28" s="15">
        <v>107</v>
      </c>
      <c r="X28" s="15">
        <v>13</v>
      </c>
      <c r="Y28" s="41">
        <v>0</v>
      </c>
    </row>
    <row r="29" spans="1:25" s="1" customFormat="1" ht="15" customHeight="1">
      <c r="A29" s="42" t="s">
        <v>38</v>
      </c>
      <c r="B29" s="36"/>
      <c r="C29" s="41">
        <f t="shared" si="9"/>
        <v>511</v>
      </c>
      <c r="D29" s="15">
        <v>4</v>
      </c>
      <c r="E29" s="15" t="s">
        <v>79</v>
      </c>
      <c r="F29" s="15" t="s">
        <v>79</v>
      </c>
      <c r="G29" s="15" t="s">
        <v>79</v>
      </c>
      <c r="H29" s="15">
        <v>1</v>
      </c>
      <c r="I29" s="15" t="s">
        <v>79</v>
      </c>
      <c r="J29" s="15">
        <v>4</v>
      </c>
      <c r="K29" s="15">
        <v>5</v>
      </c>
      <c r="L29" s="15">
        <v>9</v>
      </c>
      <c r="M29" s="15">
        <v>9</v>
      </c>
      <c r="N29" s="15">
        <v>11</v>
      </c>
      <c r="O29" s="15">
        <v>28</v>
      </c>
      <c r="P29" s="15">
        <v>34</v>
      </c>
      <c r="Q29" s="15">
        <v>52</v>
      </c>
      <c r="R29" s="15">
        <v>57</v>
      </c>
      <c r="S29" s="15">
        <v>91</v>
      </c>
      <c r="T29" s="15">
        <v>64</v>
      </c>
      <c r="U29" s="15">
        <v>60</v>
      </c>
      <c r="V29" s="15">
        <v>59</v>
      </c>
      <c r="W29" s="15">
        <v>20</v>
      </c>
      <c r="X29" s="15">
        <v>3</v>
      </c>
      <c r="Y29" s="41">
        <v>0</v>
      </c>
    </row>
    <row r="30" spans="1:25" s="1" customFormat="1" ht="15" customHeight="1">
      <c r="A30" s="42" t="s">
        <v>39</v>
      </c>
      <c r="B30" s="36"/>
      <c r="C30" s="41">
        <f>SUM(D30:Y30)</f>
        <v>2435</v>
      </c>
      <c r="D30" s="15">
        <v>6</v>
      </c>
      <c r="E30" s="15">
        <v>1</v>
      </c>
      <c r="F30" s="15">
        <v>1</v>
      </c>
      <c r="G30" s="15">
        <v>9</v>
      </c>
      <c r="H30" s="15">
        <v>4</v>
      </c>
      <c r="I30" s="15">
        <v>6</v>
      </c>
      <c r="J30" s="15">
        <v>16</v>
      </c>
      <c r="K30" s="15">
        <v>25</v>
      </c>
      <c r="L30" s="15">
        <v>20</v>
      </c>
      <c r="M30" s="15">
        <v>37</v>
      </c>
      <c r="N30" s="15">
        <v>53</v>
      </c>
      <c r="O30" s="15">
        <v>126</v>
      </c>
      <c r="P30" s="15">
        <v>188</v>
      </c>
      <c r="Q30" s="15">
        <v>202</v>
      </c>
      <c r="R30" s="15">
        <v>289</v>
      </c>
      <c r="S30" s="15">
        <v>343</v>
      </c>
      <c r="T30" s="15">
        <v>394</v>
      </c>
      <c r="U30" s="15">
        <v>333</v>
      </c>
      <c r="V30" s="15">
        <v>257</v>
      </c>
      <c r="W30" s="15">
        <v>105</v>
      </c>
      <c r="X30" s="15">
        <v>20</v>
      </c>
      <c r="Y30" s="41">
        <v>0</v>
      </c>
    </row>
    <row r="31" spans="1:25" s="1" customFormat="1" ht="15" customHeight="1">
      <c r="A31" s="42" t="s">
        <v>40</v>
      </c>
      <c r="B31" s="36"/>
      <c r="C31" s="41">
        <f>SUM(D31:Y31)</f>
        <v>686</v>
      </c>
      <c r="D31" s="15">
        <v>1</v>
      </c>
      <c r="E31" s="15">
        <v>1</v>
      </c>
      <c r="F31" s="15" t="s">
        <v>79</v>
      </c>
      <c r="G31" s="15" t="s">
        <v>79</v>
      </c>
      <c r="H31" s="15">
        <v>3</v>
      </c>
      <c r="I31" s="15">
        <v>5</v>
      </c>
      <c r="J31" s="15">
        <v>4</v>
      </c>
      <c r="K31" s="15">
        <v>6</v>
      </c>
      <c r="L31" s="15">
        <v>6</v>
      </c>
      <c r="M31" s="15">
        <v>10</v>
      </c>
      <c r="N31" s="15">
        <v>17</v>
      </c>
      <c r="O31" s="15">
        <v>29</v>
      </c>
      <c r="P31" s="15">
        <v>55</v>
      </c>
      <c r="Q31" s="15">
        <v>64</v>
      </c>
      <c r="R31" s="15">
        <v>80</v>
      </c>
      <c r="S31" s="15">
        <v>102</v>
      </c>
      <c r="T31" s="15">
        <v>117</v>
      </c>
      <c r="U31" s="15">
        <v>85</v>
      </c>
      <c r="V31" s="15">
        <v>75</v>
      </c>
      <c r="W31" s="15">
        <v>22</v>
      </c>
      <c r="X31" s="15">
        <v>4</v>
      </c>
      <c r="Y31" s="41">
        <v>0</v>
      </c>
    </row>
    <row r="32" spans="1:25" s="1" customFormat="1" ht="15" customHeight="1">
      <c r="A32" s="42" t="s">
        <v>73</v>
      </c>
      <c r="B32" s="36"/>
      <c r="C32" s="41">
        <f>SUM(D32:Y32)</f>
        <v>1191</v>
      </c>
      <c r="D32" s="15">
        <v>5</v>
      </c>
      <c r="E32" s="15">
        <v>0</v>
      </c>
      <c r="F32" s="15">
        <v>1</v>
      </c>
      <c r="G32" s="15" t="s">
        <v>79</v>
      </c>
      <c r="H32" s="15">
        <v>8</v>
      </c>
      <c r="I32" s="15">
        <v>4</v>
      </c>
      <c r="J32" s="15">
        <v>9</v>
      </c>
      <c r="K32" s="15">
        <v>11</v>
      </c>
      <c r="L32" s="15">
        <v>16</v>
      </c>
      <c r="M32" s="15">
        <v>22</v>
      </c>
      <c r="N32" s="15">
        <v>41</v>
      </c>
      <c r="O32" s="15">
        <v>72</v>
      </c>
      <c r="P32" s="15">
        <v>82</v>
      </c>
      <c r="Q32" s="15">
        <v>120</v>
      </c>
      <c r="R32" s="15">
        <v>161</v>
      </c>
      <c r="S32" s="15">
        <v>183</v>
      </c>
      <c r="T32" s="15">
        <v>157</v>
      </c>
      <c r="U32" s="15">
        <v>143</v>
      </c>
      <c r="V32" s="15">
        <v>109</v>
      </c>
      <c r="W32" s="15">
        <v>39</v>
      </c>
      <c r="X32" s="15">
        <v>8</v>
      </c>
      <c r="Y32" s="41">
        <v>0</v>
      </c>
    </row>
    <row r="33" spans="1:25" s="1" customFormat="1" ht="13.5" customHeight="1">
      <c r="A33" s="42"/>
      <c r="B33" s="3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s="1" customFormat="1" ht="15" customHeight="1">
      <c r="A34" s="42" t="s">
        <v>41</v>
      </c>
      <c r="B34" s="36"/>
      <c r="C34" s="41">
        <f>SUM(D34:Y34)</f>
        <v>2554</v>
      </c>
      <c r="D34" s="15">
        <v>10</v>
      </c>
      <c r="E34" s="15">
        <v>3</v>
      </c>
      <c r="F34" s="15">
        <v>2</v>
      </c>
      <c r="G34" s="15">
        <v>7</v>
      </c>
      <c r="H34" s="15">
        <v>11</v>
      </c>
      <c r="I34" s="15">
        <v>12</v>
      </c>
      <c r="J34" s="15">
        <v>24</v>
      </c>
      <c r="K34" s="15">
        <v>30</v>
      </c>
      <c r="L34" s="15">
        <v>31</v>
      </c>
      <c r="M34" s="15">
        <v>33</v>
      </c>
      <c r="N34" s="15">
        <v>77</v>
      </c>
      <c r="O34" s="15">
        <v>151</v>
      </c>
      <c r="P34" s="15">
        <v>198</v>
      </c>
      <c r="Q34" s="15">
        <v>252</v>
      </c>
      <c r="R34" s="15">
        <v>300</v>
      </c>
      <c r="S34" s="15">
        <v>343</v>
      </c>
      <c r="T34" s="15">
        <v>350</v>
      </c>
      <c r="U34" s="15">
        <v>341</v>
      </c>
      <c r="V34" s="15">
        <v>254</v>
      </c>
      <c r="W34" s="15">
        <v>108</v>
      </c>
      <c r="X34" s="15">
        <v>17</v>
      </c>
      <c r="Y34" s="41">
        <v>0</v>
      </c>
    </row>
    <row r="35" spans="1:25" s="1" customFormat="1" ht="15" customHeight="1">
      <c r="A35" s="42" t="s">
        <v>42</v>
      </c>
      <c r="B35" s="36"/>
      <c r="C35" s="41">
        <f>SUM(D35:Y35)</f>
        <v>1668</v>
      </c>
      <c r="D35" s="15">
        <v>6</v>
      </c>
      <c r="E35" s="15">
        <v>2</v>
      </c>
      <c r="F35" s="15" t="s">
        <v>79</v>
      </c>
      <c r="G35" s="15">
        <v>1</v>
      </c>
      <c r="H35" s="15">
        <v>6</v>
      </c>
      <c r="I35" s="15">
        <v>8</v>
      </c>
      <c r="J35" s="15">
        <v>15</v>
      </c>
      <c r="K35" s="15">
        <v>17</v>
      </c>
      <c r="L35" s="15">
        <v>10</v>
      </c>
      <c r="M35" s="15">
        <v>26</v>
      </c>
      <c r="N35" s="15">
        <v>49</v>
      </c>
      <c r="O35" s="15">
        <v>102</v>
      </c>
      <c r="P35" s="15">
        <v>113</v>
      </c>
      <c r="Q35" s="15">
        <v>161</v>
      </c>
      <c r="R35" s="15">
        <v>211</v>
      </c>
      <c r="S35" s="15">
        <v>217</v>
      </c>
      <c r="T35" s="15">
        <v>284</v>
      </c>
      <c r="U35" s="15">
        <v>194</v>
      </c>
      <c r="V35" s="15">
        <v>174</v>
      </c>
      <c r="W35" s="15">
        <v>62</v>
      </c>
      <c r="X35" s="15">
        <v>10</v>
      </c>
      <c r="Y35" s="41">
        <v>0</v>
      </c>
    </row>
    <row r="36" spans="1:25" s="1" customFormat="1" ht="15" customHeight="1">
      <c r="A36" s="42" t="s">
        <v>74</v>
      </c>
      <c r="B36" s="36"/>
      <c r="C36" s="41">
        <f>SUM(D36:Y36)</f>
        <v>2135</v>
      </c>
      <c r="D36" s="15">
        <v>14</v>
      </c>
      <c r="E36" s="15">
        <v>1</v>
      </c>
      <c r="F36" s="15">
        <v>2</v>
      </c>
      <c r="G36" s="15">
        <v>4</v>
      </c>
      <c r="H36" s="15">
        <v>10</v>
      </c>
      <c r="I36" s="15">
        <v>2</v>
      </c>
      <c r="J36" s="15">
        <v>13</v>
      </c>
      <c r="K36" s="15">
        <v>19</v>
      </c>
      <c r="L36" s="15">
        <v>16</v>
      </c>
      <c r="M36" s="15">
        <v>39</v>
      </c>
      <c r="N36" s="15">
        <v>49</v>
      </c>
      <c r="O36" s="15">
        <v>117</v>
      </c>
      <c r="P36" s="15">
        <v>167</v>
      </c>
      <c r="Q36" s="15">
        <v>211</v>
      </c>
      <c r="R36" s="15">
        <v>258</v>
      </c>
      <c r="S36" s="15">
        <v>309</v>
      </c>
      <c r="T36" s="15">
        <v>300</v>
      </c>
      <c r="U36" s="15">
        <v>296</v>
      </c>
      <c r="V36" s="15">
        <v>224</v>
      </c>
      <c r="W36" s="15">
        <v>67</v>
      </c>
      <c r="X36" s="15">
        <v>17</v>
      </c>
      <c r="Y36" s="41">
        <v>0</v>
      </c>
    </row>
    <row r="37" spans="1:25" s="1" customFormat="1" ht="15" customHeight="1">
      <c r="A37" s="42" t="s">
        <v>43</v>
      </c>
      <c r="B37" s="36"/>
      <c r="C37" s="41">
        <f>SUM(D37:Y37)</f>
        <v>825</v>
      </c>
      <c r="D37" s="15">
        <v>1</v>
      </c>
      <c r="E37" s="15">
        <v>1</v>
      </c>
      <c r="F37" s="15" t="s">
        <v>79</v>
      </c>
      <c r="G37" s="15">
        <v>3</v>
      </c>
      <c r="H37" s="15">
        <v>3</v>
      </c>
      <c r="I37" s="15">
        <v>3</v>
      </c>
      <c r="J37" s="15">
        <v>2</v>
      </c>
      <c r="K37" s="15">
        <v>7</v>
      </c>
      <c r="L37" s="15">
        <v>11</v>
      </c>
      <c r="M37" s="15">
        <v>10</v>
      </c>
      <c r="N37" s="15">
        <v>20</v>
      </c>
      <c r="O37" s="15">
        <v>35</v>
      </c>
      <c r="P37" s="15">
        <v>63</v>
      </c>
      <c r="Q37" s="15">
        <v>81</v>
      </c>
      <c r="R37" s="15">
        <v>110</v>
      </c>
      <c r="S37" s="15">
        <v>123</v>
      </c>
      <c r="T37" s="15">
        <v>112</v>
      </c>
      <c r="U37" s="15">
        <v>121</v>
      </c>
      <c r="V37" s="15">
        <v>85</v>
      </c>
      <c r="W37" s="15">
        <v>28</v>
      </c>
      <c r="X37" s="15">
        <v>6</v>
      </c>
      <c r="Y37" s="41">
        <v>0</v>
      </c>
    </row>
    <row r="38" spans="1:25" s="1" customFormat="1" ht="15" customHeight="1">
      <c r="A38" s="42" t="s">
        <v>44</v>
      </c>
      <c r="B38" s="36"/>
      <c r="C38" s="41">
        <f>SUM(D38:Y38)</f>
        <v>857</v>
      </c>
      <c r="D38" s="15">
        <v>4</v>
      </c>
      <c r="E38" s="15">
        <v>1</v>
      </c>
      <c r="F38" s="15" t="s">
        <v>79</v>
      </c>
      <c r="G38" s="15">
        <v>2</v>
      </c>
      <c r="H38" s="15">
        <v>3</v>
      </c>
      <c r="I38" s="15">
        <v>2</v>
      </c>
      <c r="J38" s="15">
        <v>3</v>
      </c>
      <c r="K38" s="15">
        <v>4</v>
      </c>
      <c r="L38" s="15">
        <v>12</v>
      </c>
      <c r="M38" s="15">
        <v>16</v>
      </c>
      <c r="N38" s="15">
        <v>23</v>
      </c>
      <c r="O38" s="15">
        <v>49</v>
      </c>
      <c r="P38" s="15">
        <v>58</v>
      </c>
      <c r="Q38" s="15">
        <v>68</v>
      </c>
      <c r="R38" s="15">
        <v>105</v>
      </c>
      <c r="S38" s="15">
        <v>122</v>
      </c>
      <c r="T38" s="15">
        <v>136</v>
      </c>
      <c r="U38" s="15">
        <v>106</v>
      </c>
      <c r="V38" s="15">
        <v>97</v>
      </c>
      <c r="W38" s="15">
        <v>42</v>
      </c>
      <c r="X38" s="15">
        <v>4</v>
      </c>
      <c r="Y38" s="41">
        <v>0</v>
      </c>
    </row>
    <row r="39" spans="1:25" s="1" customFormat="1" ht="13.5" customHeight="1">
      <c r="A39" s="42"/>
      <c r="B39" s="3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s="1" customFormat="1" ht="15" customHeight="1">
      <c r="A40" s="42" t="s">
        <v>45</v>
      </c>
      <c r="B40" s="36"/>
      <c r="C40" s="41">
        <f>SUM(D40:Y40)</f>
        <v>1764</v>
      </c>
      <c r="D40" s="15">
        <v>3</v>
      </c>
      <c r="E40" s="15">
        <v>0</v>
      </c>
      <c r="F40" s="15">
        <v>1</v>
      </c>
      <c r="G40" s="15" t="s">
        <v>79</v>
      </c>
      <c r="H40" s="15">
        <v>6</v>
      </c>
      <c r="I40" s="15">
        <v>6</v>
      </c>
      <c r="J40" s="15">
        <v>12</v>
      </c>
      <c r="K40" s="15">
        <v>18</v>
      </c>
      <c r="L40" s="15">
        <v>24</v>
      </c>
      <c r="M40" s="15">
        <v>38</v>
      </c>
      <c r="N40" s="15">
        <v>81</v>
      </c>
      <c r="O40" s="15">
        <v>116</v>
      </c>
      <c r="P40" s="15">
        <v>174</v>
      </c>
      <c r="Q40" s="15">
        <v>154</v>
      </c>
      <c r="R40" s="15">
        <v>233</v>
      </c>
      <c r="S40" s="15">
        <v>224</v>
      </c>
      <c r="T40" s="15">
        <v>241</v>
      </c>
      <c r="U40" s="15">
        <v>207</v>
      </c>
      <c r="V40" s="15">
        <v>159</v>
      </c>
      <c r="W40" s="15">
        <v>62</v>
      </c>
      <c r="X40" s="15">
        <v>5</v>
      </c>
      <c r="Y40" s="41">
        <v>0</v>
      </c>
    </row>
    <row r="41" spans="1:25" s="1" customFormat="1" ht="15" customHeight="1">
      <c r="A41" s="42" t="s">
        <v>46</v>
      </c>
      <c r="B41" s="36"/>
      <c r="C41" s="41">
        <f>SUM(D41:Y41)</f>
        <v>900</v>
      </c>
      <c r="D41" s="15">
        <v>3</v>
      </c>
      <c r="E41" s="15" t="s">
        <v>79</v>
      </c>
      <c r="F41" s="15" t="s">
        <v>79</v>
      </c>
      <c r="G41" s="15">
        <v>2</v>
      </c>
      <c r="H41" s="15">
        <v>4</v>
      </c>
      <c r="I41" s="15">
        <v>1</v>
      </c>
      <c r="J41" s="15">
        <v>4</v>
      </c>
      <c r="K41" s="15">
        <v>4</v>
      </c>
      <c r="L41" s="15">
        <v>9</v>
      </c>
      <c r="M41" s="15">
        <v>9</v>
      </c>
      <c r="N41" s="15">
        <v>23</v>
      </c>
      <c r="O41" s="15">
        <v>47</v>
      </c>
      <c r="P41" s="15">
        <v>47</v>
      </c>
      <c r="Q41" s="15">
        <v>64</v>
      </c>
      <c r="R41" s="15">
        <v>100</v>
      </c>
      <c r="S41" s="15">
        <v>135</v>
      </c>
      <c r="T41" s="15">
        <v>134</v>
      </c>
      <c r="U41" s="15">
        <v>143</v>
      </c>
      <c r="V41" s="15">
        <v>118</v>
      </c>
      <c r="W41" s="15">
        <v>46</v>
      </c>
      <c r="X41" s="15">
        <v>7</v>
      </c>
      <c r="Y41" s="41">
        <v>0</v>
      </c>
    </row>
    <row r="42" spans="1:25" s="1" customFormat="1" ht="15" customHeight="1">
      <c r="A42" s="42" t="s">
        <v>47</v>
      </c>
      <c r="B42" s="36"/>
      <c r="C42" s="41">
        <f>SUM(D42:Y42)</f>
        <v>1009</v>
      </c>
      <c r="D42" s="15">
        <v>0</v>
      </c>
      <c r="E42" s="15">
        <v>2</v>
      </c>
      <c r="F42" s="15" t="s">
        <v>79</v>
      </c>
      <c r="G42" s="15">
        <v>2</v>
      </c>
      <c r="H42" s="15">
        <v>4</v>
      </c>
      <c r="I42" s="15">
        <v>3</v>
      </c>
      <c r="J42" s="15">
        <v>6</v>
      </c>
      <c r="K42" s="15">
        <v>4</v>
      </c>
      <c r="L42" s="15">
        <v>11</v>
      </c>
      <c r="M42" s="15">
        <v>17</v>
      </c>
      <c r="N42" s="15">
        <v>22</v>
      </c>
      <c r="O42" s="15">
        <v>58</v>
      </c>
      <c r="P42" s="15">
        <v>76</v>
      </c>
      <c r="Q42" s="15">
        <v>108</v>
      </c>
      <c r="R42" s="15">
        <v>118</v>
      </c>
      <c r="S42" s="15">
        <v>144</v>
      </c>
      <c r="T42" s="15">
        <v>157</v>
      </c>
      <c r="U42" s="15">
        <v>128</v>
      </c>
      <c r="V42" s="15">
        <v>105</v>
      </c>
      <c r="W42" s="15">
        <v>36</v>
      </c>
      <c r="X42" s="15">
        <v>8</v>
      </c>
      <c r="Y42" s="41">
        <v>0</v>
      </c>
    </row>
    <row r="43" spans="1:25" s="1" customFormat="1" ht="15" customHeight="1">
      <c r="A43" s="42" t="s">
        <v>48</v>
      </c>
      <c r="B43" s="36"/>
      <c r="C43" s="41">
        <f>SUM(D43:Y43)</f>
        <v>929</v>
      </c>
      <c r="D43" s="15">
        <v>4</v>
      </c>
      <c r="E43" s="15">
        <v>1</v>
      </c>
      <c r="F43" s="15">
        <v>1</v>
      </c>
      <c r="G43" s="15" t="s">
        <v>79</v>
      </c>
      <c r="H43" s="15">
        <v>2</v>
      </c>
      <c r="I43" s="15">
        <v>4</v>
      </c>
      <c r="J43" s="15">
        <v>6</v>
      </c>
      <c r="K43" s="15">
        <v>11</v>
      </c>
      <c r="L43" s="15">
        <v>16</v>
      </c>
      <c r="M43" s="15">
        <v>16</v>
      </c>
      <c r="N43" s="15">
        <v>34</v>
      </c>
      <c r="O43" s="15">
        <v>62</v>
      </c>
      <c r="P43" s="15">
        <v>75</v>
      </c>
      <c r="Q43" s="15">
        <v>108</v>
      </c>
      <c r="R43" s="15">
        <v>109</v>
      </c>
      <c r="S43" s="15">
        <v>123</v>
      </c>
      <c r="T43" s="15">
        <v>124</v>
      </c>
      <c r="U43" s="15">
        <v>100</v>
      </c>
      <c r="V43" s="15">
        <v>95</v>
      </c>
      <c r="W43" s="15">
        <v>32</v>
      </c>
      <c r="X43" s="15">
        <v>6</v>
      </c>
      <c r="Y43" s="41">
        <v>0</v>
      </c>
    </row>
    <row r="44" spans="1:25" s="1" customFormat="1" ht="15" customHeight="1">
      <c r="A44" s="42" t="s">
        <v>75</v>
      </c>
      <c r="B44" s="36"/>
      <c r="C44" s="41">
        <f>SUM(D44:Y44)</f>
        <v>1191</v>
      </c>
      <c r="D44" s="15">
        <v>6</v>
      </c>
      <c r="E44" s="15" t="s">
        <v>79</v>
      </c>
      <c r="F44" s="15" t="s">
        <v>79</v>
      </c>
      <c r="G44" s="15">
        <v>6</v>
      </c>
      <c r="H44" s="15">
        <v>5</v>
      </c>
      <c r="I44" s="15">
        <v>8</v>
      </c>
      <c r="J44" s="15">
        <v>7</v>
      </c>
      <c r="K44" s="15">
        <v>5</v>
      </c>
      <c r="L44" s="15">
        <v>14</v>
      </c>
      <c r="M44" s="15">
        <v>16</v>
      </c>
      <c r="N44" s="15">
        <v>35</v>
      </c>
      <c r="O44" s="15">
        <v>89</v>
      </c>
      <c r="P44" s="15">
        <v>88</v>
      </c>
      <c r="Q44" s="15">
        <v>92</v>
      </c>
      <c r="R44" s="15">
        <v>149</v>
      </c>
      <c r="S44" s="15">
        <v>187</v>
      </c>
      <c r="T44" s="15">
        <v>167</v>
      </c>
      <c r="U44" s="15">
        <v>161</v>
      </c>
      <c r="V44" s="15">
        <v>113</v>
      </c>
      <c r="W44" s="15">
        <v>35</v>
      </c>
      <c r="X44" s="15">
        <v>8</v>
      </c>
      <c r="Y44" s="41">
        <v>0</v>
      </c>
    </row>
    <row r="45" spans="1:25" s="1" customFormat="1" ht="13.5" customHeight="1">
      <c r="A45" s="42"/>
      <c r="B45" s="3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s="1" customFormat="1" ht="15" customHeight="1">
      <c r="A46" s="42" t="s">
        <v>49</v>
      </c>
      <c r="B46" s="36"/>
      <c r="C46" s="41">
        <f>SUM(D46:Y46)</f>
        <v>754</v>
      </c>
      <c r="D46" s="15">
        <v>3</v>
      </c>
      <c r="E46" s="15">
        <v>0</v>
      </c>
      <c r="F46" s="15" t="s">
        <v>79</v>
      </c>
      <c r="G46" s="15">
        <v>4</v>
      </c>
      <c r="H46" s="15">
        <v>5</v>
      </c>
      <c r="I46" s="15">
        <v>2</v>
      </c>
      <c r="J46" s="15">
        <v>8</v>
      </c>
      <c r="K46" s="15">
        <v>4</v>
      </c>
      <c r="L46" s="15">
        <v>9</v>
      </c>
      <c r="M46" s="15">
        <v>10</v>
      </c>
      <c r="N46" s="15">
        <v>23</v>
      </c>
      <c r="O46" s="15">
        <v>29</v>
      </c>
      <c r="P46" s="15">
        <v>52</v>
      </c>
      <c r="Q46" s="15">
        <v>66</v>
      </c>
      <c r="R46" s="15">
        <v>81</v>
      </c>
      <c r="S46" s="15">
        <v>93</v>
      </c>
      <c r="T46" s="15">
        <v>122</v>
      </c>
      <c r="U46" s="15">
        <v>112</v>
      </c>
      <c r="V46" s="15">
        <v>80</v>
      </c>
      <c r="W46" s="15">
        <v>47</v>
      </c>
      <c r="X46" s="15">
        <v>4</v>
      </c>
      <c r="Y46" s="41">
        <v>0</v>
      </c>
    </row>
    <row r="47" spans="1:25" s="1" customFormat="1" ht="15" customHeight="1">
      <c r="A47" s="42" t="s">
        <v>76</v>
      </c>
      <c r="B47" s="36"/>
      <c r="C47" s="41">
        <f>SUM(D47:Y47)</f>
        <v>556</v>
      </c>
      <c r="D47" s="15">
        <v>0</v>
      </c>
      <c r="E47" s="15">
        <v>0</v>
      </c>
      <c r="F47" s="15" t="s">
        <v>79</v>
      </c>
      <c r="G47" s="15" t="s">
        <v>79</v>
      </c>
      <c r="H47" s="15" t="s">
        <v>79</v>
      </c>
      <c r="I47" s="15">
        <v>4</v>
      </c>
      <c r="J47" s="15">
        <v>5</v>
      </c>
      <c r="K47" s="15">
        <v>3</v>
      </c>
      <c r="L47" s="15">
        <v>8</v>
      </c>
      <c r="M47" s="15">
        <v>13</v>
      </c>
      <c r="N47" s="15">
        <v>18</v>
      </c>
      <c r="O47" s="15">
        <v>33</v>
      </c>
      <c r="P47" s="15">
        <v>50</v>
      </c>
      <c r="Q47" s="15">
        <v>46</v>
      </c>
      <c r="R47" s="15">
        <v>63</v>
      </c>
      <c r="S47" s="15">
        <v>72</v>
      </c>
      <c r="T47" s="15">
        <v>99</v>
      </c>
      <c r="U47" s="15">
        <v>67</v>
      </c>
      <c r="V47" s="15">
        <v>56</v>
      </c>
      <c r="W47" s="15">
        <v>15</v>
      </c>
      <c r="X47" s="15">
        <v>4</v>
      </c>
      <c r="Y47" s="41">
        <v>0</v>
      </c>
    </row>
    <row r="48" spans="1:25" s="1" customFormat="1" ht="15" customHeight="1">
      <c r="A48" s="42" t="s">
        <v>50</v>
      </c>
      <c r="B48" s="36"/>
      <c r="C48" s="41">
        <f>SUM(D48:Y48)</f>
        <v>945</v>
      </c>
      <c r="D48" s="15">
        <v>3</v>
      </c>
      <c r="E48" s="15" t="s">
        <v>79</v>
      </c>
      <c r="F48" s="15">
        <v>1</v>
      </c>
      <c r="G48" s="15">
        <v>1</v>
      </c>
      <c r="H48" s="15">
        <v>4</v>
      </c>
      <c r="I48" s="15">
        <v>5</v>
      </c>
      <c r="J48" s="15">
        <v>10</v>
      </c>
      <c r="K48" s="15">
        <v>5</v>
      </c>
      <c r="L48" s="15">
        <v>7</v>
      </c>
      <c r="M48" s="15">
        <v>11</v>
      </c>
      <c r="N48" s="15">
        <v>28</v>
      </c>
      <c r="O48" s="15">
        <v>46</v>
      </c>
      <c r="P48" s="15">
        <v>63</v>
      </c>
      <c r="Q48" s="15">
        <v>83</v>
      </c>
      <c r="R48" s="15">
        <v>99</v>
      </c>
      <c r="S48" s="15">
        <v>144</v>
      </c>
      <c r="T48" s="15">
        <v>147</v>
      </c>
      <c r="U48" s="15">
        <v>134</v>
      </c>
      <c r="V48" s="15">
        <v>106</v>
      </c>
      <c r="W48" s="15">
        <v>41</v>
      </c>
      <c r="X48" s="15">
        <v>7</v>
      </c>
      <c r="Y48" s="41">
        <v>0</v>
      </c>
    </row>
    <row r="49" spans="1:25" s="1" customFormat="1" ht="15" customHeight="1">
      <c r="A49" s="42" t="s">
        <v>51</v>
      </c>
      <c r="B49" s="36"/>
      <c r="C49" s="41">
        <f>SUM(D49:Y49)</f>
        <v>1112</v>
      </c>
      <c r="D49" s="15">
        <v>6</v>
      </c>
      <c r="E49" s="15">
        <v>0</v>
      </c>
      <c r="F49" s="15" t="s">
        <v>79</v>
      </c>
      <c r="G49" s="15">
        <v>3</v>
      </c>
      <c r="H49" s="15">
        <v>4</v>
      </c>
      <c r="I49" s="15">
        <v>5</v>
      </c>
      <c r="J49" s="15">
        <v>11</v>
      </c>
      <c r="K49" s="15">
        <v>14</v>
      </c>
      <c r="L49" s="15">
        <v>14</v>
      </c>
      <c r="M49" s="15">
        <v>20</v>
      </c>
      <c r="N49" s="15">
        <v>34</v>
      </c>
      <c r="O49" s="15">
        <v>75</v>
      </c>
      <c r="P49" s="15">
        <v>108</v>
      </c>
      <c r="Q49" s="15">
        <v>145</v>
      </c>
      <c r="R49" s="15">
        <v>146</v>
      </c>
      <c r="S49" s="15">
        <v>149</v>
      </c>
      <c r="T49" s="15">
        <v>131</v>
      </c>
      <c r="U49" s="15">
        <v>113</v>
      </c>
      <c r="V49" s="15">
        <v>87</v>
      </c>
      <c r="W49" s="15">
        <v>37</v>
      </c>
      <c r="X49" s="15">
        <v>10</v>
      </c>
      <c r="Y49" s="41">
        <v>0</v>
      </c>
    </row>
    <row r="50" spans="1:25" s="1" customFormat="1" ht="15" customHeight="1">
      <c r="A50" s="42" t="s">
        <v>52</v>
      </c>
      <c r="B50" s="36"/>
      <c r="C50" s="41">
        <f>SUM(D50:Y50)</f>
        <v>567</v>
      </c>
      <c r="D50" s="15">
        <v>2</v>
      </c>
      <c r="E50" s="15">
        <v>0</v>
      </c>
      <c r="F50" s="15" t="s">
        <v>79</v>
      </c>
      <c r="G50" s="15">
        <v>2</v>
      </c>
      <c r="H50" s="15">
        <v>1</v>
      </c>
      <c r="I50" s="15">
        <v>4</v>
      </c>
      <c r="J50" s="15">
        <v>5</v>
      </c>
      <c r="K50" s="15">
        <v>7</v>
      </c>
      <c r="L50" s="15">
        <v>2</v>
      </c>
      <c r="M50" s="15">
        <v>10</v>
      </c>
      <c r="N50" s="15">
        <v>13</v>
      </c>
      <c r="O50" s="15">
        <v>33</v>
      </c>
      <c r="P50" s="15">
        <v>47</v>
      </c>
      <c r="Q50" s="15">
        <v>71</v>
      </c>
      <c r="R50" s="15">
        <v>68</v>
      </c>
      <c r="S50" s="15">
        <v>76</v>
      </c>
      <c r="T50" s="15">
        <v>68</v>
      </c>
      <c r="U50" s="15">
        <v>77</v>
      </c>
      <c r="V50" s="15">
        <v>53</v>
      </c>
      <c r="W50" s="15">
        <v>25</v>
      </c>
      <c r="X50" s="15">
        <v>3</v>
      </c>
      <c r="Y50" s="41">
        <v>0</v>
      </c>
    </row>
    <row r="51" spans="1:25" s="1" customFormat="1" ht="13.5" customHeight="1">
      <c r="A51" s="42"/>
      <c r="B51" s="36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s="1" customFormat="1" ht="15" customHeight="1">
      <c r="A52" s="42" t="s">
        <v>53</v>
      </c>
      <c r="B52" s="36"/>
      <c r="C52" s="41">
        <f>SUM(D52:Y52)</f>
        <v>463</v>
      </c>
      <c r="D52" s="15">
        <v>1</v>
      </c>
      <c r="E52" s="15" t="s">
        <v>79</v>
      </c>
      <c r="F52" s="15" t="s">
        <v>79</v>
      </c>
      <c r="G52" s="15" t="s">
        <v>79</v>
      </c>
      <c r="H52" s="15">
        <v>2</v>
      </c>
      <c r="I52" s="15">
        <v>2</v>
      </c>
      <c r="J52" s="15">
        <v>4</v>
      </c>
      <c r="K52" s="15">
        <v>5</v>
      </c>
      <c r="L52" s="15">
        <v>3</v>
      </c>
      <c r="M52" s="15">
        <v>8</v>
      </c>
      <c r="N52" s="15">
        <v>4</v>
      </c>
      <c r="O52" s="15">
        <v>30</v>
      </c>
      <c r="P52" s="15">
        <v>36</v>
      </c>
      <c r="Q52" s="15">
        <v>41</v>
      </c>
      <c r="R52" s="15">
        <v>62</v>
      </c>
      <c r="S52" s="15">
        <v>55</v>
      </c>
      <c r="T52" s="15">
        <v>80</v>
      </c>
      <c r="U52" s="15">
        <v>64</v>
      </c>
      <c r="V52" s="15">
        <v>39</v>
      </c>
      <c r="W52" s="15">
        <v>25</v>
      </c>
      <c r="X52" s="15">
        <v>2</v>
      </c>
      <c r="Y52" s="41">
        <v>0</v>
      </c>
    </row>
    <row r="53" spans="1:25" s="1" customFormat="1" ht="15" customHeight="1">
      <c r="A53" s="42" t="s">
        <v>54</v>
      </c>
      <c r="B53" s="36"/>
      <c r="C53" s="41">
        <f>SUM(D53:Y53)</f>
        <v>505</v>
      </c>
      <c r="D53" s="15">
        <v>1</v>
      </c>
      <c r="E53" s="15" t="s">
        <v>79</v>
      </c>
      <c r="F53" s="15" t="s">
        <v>79</v>
      </c>
      <c r="G53" s="15">
        <v>1</v>
      </c>
      <c r="H53" s="15">
        <v>4</v>
      </c>
      <c r="I53" s="15" t="s">
        <v>79</v>
      </c>
      <c r="J53" s="15">
        <v>6</v>
      </c>
      <c r="K53" s="15">
        <v>5</v>
      </c>
      <c r="L53" s="15">
        <v>4</v>
      </c>
      <c r="M53" s="15">
        <v>4</v>
      </c>
      <c r="N53" s="15">
        <v>17</v>
      </c>
      <c r="O53" s="15">
        <v>21</v>
      </c>
      <c r="P53" s="15">
        <v>32</v>
      </c>
      <c r="Q53" s="15">
        <v>33</v>
      </c>
      <c r="R53" s="15">
        <v>54</v>
      </c>
      <c r="S53" s="15">
        <v>91</v>
      </c>
      <c r="T53" s="15">
        <v>84</v>
      </c>
      <c r="U53" s="15">
        <v>61</v>
      </c>
      <c r="V53" s="15">
        <v>55</v>
      </c>
      <c r="W53" s="15">
        <v>26</v>
      </c>
      <c r="X53" s="15">
        <v>6</v>
      </c>
      <c r="Y53" s="41">
        <v>0</v>
      </c>
    </row>
    <row r="54" spans="1:25" s="1" customFormat="1" ht="15" customHeight="1">
      <c r="A54" s="42" t="s">
        <v>55</v>
      </c>
      <c r="B54" s="36"/>
      <c r="C54" s="41">
        <f>SUM(D54:Y54)</f>
        <v>4016</v>
      </c>
      <c r="D54" s="15">
        <v>22</v>
      </c>
      <c r="E54" s="15">
        <v>4</v>
      </c>
      <c r="F54" s="15">
        <v>6</v>
      </c>
      <c r="G54" s="15">
        <v>3</v>
      </c>
      <c r="H54" s="15">
        <v>9</v>
      </c>
      <c r="I54" s="15">
        <v>16</v>
      </c>
      <c r="J54" s="15">
        <v>26</v>
      </c>
      <c r="K54" s="15">
        <v>37</v>
      </c>
      <c r="L54" s="15">
        <v>46</v>
      </c>
      <c r="M54" s="15">
        <v>61</v>
      </c>
      <c r="N54" s="15">
        <v>137</v>
      </c>
      <c r="O54" s="15">
        <v>245</v>
      </c>
      <c r="P54" s="15">
        <v>336</v>
      </c>
      <c r="Q54" s="15">
        <v>373</v>
      </c>
      <c r="R54" s="15">
        <v>530</v>
      </c>
      <c r="S54" s="15">
        <v>581</v>
      </c>
      <c r="T54" s="15">
        <v>545</v>
      </c>
      <c r="U54" s="15">
        <v>501</v>
      </c>
      <c r="V54" s="15">
        <v>371</v>
      </c>
      <c r="W54" s="15">
        <v>141</v>
      </c>
      <c r="X54" s="15">
        <v>26</v>
      </c>
      <c r="Y54" s="41">
        <v>0</v>
      </c>
    </row>
    <row r="55" spans="1:25" s="1" customFormat="1" ht="15" customHeight="1">
      <c r="A55" s="42" t="s">
        <v>56</v>
      </c>
      <c r="B55" s="36"/>
      <c r="C55" s="41">
        <f>SUM(D55:Y55)</f>
        <v>464</v>
      </c>
      <c r="D55" s="15">
        <v>2</v>
      </c>
      <c r="E55" s="15">
        <v>3</v>
      </c>
      <c r="F55" s="15" t="s">
        <v>79</v>
      </c>
      <c r="G55" s="15" t="s">
        <v>79</v>
      </c>
      <c r="H55" s="15" t="s">
        <v>79</v>
      </c>
      <c r="I55" s="15">
        <v>4</v>
      </c>
      <c r="J55" s="15">
        <v>4</v>
      </c>
      <c r="K55" s="15">
        <v>3</v>
      </c>
      <c r="L55" s="15">
        <v>5</v>
      </c>
      <c r="M55" s="15">
        <v>9</v>
      </c>
      <c r="N55" s="15">
        <v>13</v>
      </c>
      <c r="O55" s="15">
        <v>22</v>
      </c>
      <c r="P55" s="15">
        <v>40</v>
      </c>
      <c r="Q55" s="15">
        <v>43</v>
      </c>
      <c r="R55" s="15">
        <v>67</v>
      </c>
      <c r="S55" s="15">
        <v>70</v>
      </c>
      <c r="T55" s="15">
        <v>60</v>
      </c>
      <c r="U55" s="15">
        <v>59</v>
      </c>
      <c r="V55" s="15">
        <v>43</v>
      </c>
      <c r="W55" s="15">
        <v>14</v>
      </c>
      <c r="X55" s="15">
        <v>3</v>
      </c>
      <c r="Y55" s="41">
        <v>0</v>
      </c>
    </row>
    <row r="56" spans="1:25" s="1" customFormat="1" ht="15" customHeight="1">
      <c r="A56" s="42" t="s">
        <v>57</v>
      </c>
      <c r="B56" s="36"/>
      <c r="C56" s="41">
        <f>SUM(D56:Y56)</f>
        <v>405</v>
      </c>
      <c r="D56" s="15">
        <v>2</v>
      </c>
      <c r="E56" s="15">
        <v>1</v>
      </c>
      <c r="F56" s="15" t="s">
        <v>79</v>
      </c>
      <c r="G56" s="15">
        <v>1</v>
      </c>
      <c r="H56" s="15">
        <v>2</v>
      </c>
      <c r="I56" s="15">
        <v>6</v>
      </c>
      <c r="J56" s="15">
        <v>2</v>
      </c>
      <c r="K56" s="15">
        <v>1</v>
      </c>
      <c r="L56" s="15">
        <v>3</v>
      </c>
      <c r="M56" s="15">
        <v>6</v>
      </c>
      <c r="N56" s="15">
        <v>16</v>
      </c>
      <c r="O56" s="15">
        <v>27</v>
      </c>
      <c r="P56" s="15">
        <v>38</v>
      </c>
      <c r="Q56" s="15">
        <v>48</v>
      </c>
      <c r="R56" s="15">
        <v>40</v>
      </c>
      <c r="S56" s="15">
        <v>58</v>
      </c>
      <c r="T56" s="15">
        <v>38</v>
      </c>
      <c r="U56" s="15">
        <v>50</v>
      </c>
      <c r="V56" s="15">
        <v>44</v>
      </c>
      <c r="W56" s="15">
        <v>16</v>
      </c>
      <c r="X56" s="15">
        <v>6</v>
      </c>
      <c r="Y56" s="41">
        <v>0</v>
      </c>
    </row>
    <row r="57" spans="1:25" s="1" customFormat="1" ht="13.5" customHeight="1">
      <c r="A57" s="42"/>
      <c r="B57" s="36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s="1" customFormat="1" ht="15" customHeight="1">
      <c r="A58" s="42" t="s">
        <v>58</v>
      </c>
      <c r="B58" s="36"/>
      <c r="C58" s="41">
        <f>SUM(D58:Y58)</f>
        <v>478</v>
      </c>
      <c r="D58" s="15">
        <v>3</v>
      </c>
      <c r="E58" s="15">
        <v>0</v>
      </c>
      <c r="F58" s="15">
        <v>2</v>
      </c>
      <c r="G58" s="15" t="s">
        <v>79</v>
      </c>
      <c r="H58" s="15">
        <v>3</v>
      </c>
      <c r="I58" s="15">
        <v>3</v>
      </c>
      <c r="J58" s="15">
        <v>2</v>
      </c>
      <c r="K58" s="15">
        <v>4</v>
      </c>
      <c r="L58" s="15">
        <v>4</v>
      </c>
      <c r="M58" s="15">
        <v>9</v>
      </c>
      <c r="N58" s="15">
        <v>17</v>
      </c>
      <c r="O58" s="15">
        <v>26</v>
      </c>
      <c r="P58" s="15">
        <v>31</v>
      </c>
      <c r="Q58" s="15">
        <v>45</v>
      </c>
      <c r="R58" s="15">
        <v>63</v>
      </c>
      <c r="S58" s="15">
        <v>61</v>
      </c>
      <c r="T58" s="15">
        <v>68</v>
      </c>
      <c r="U58" s="15">
        <v>63</v>
      </c>
      <c r="V58" s="15">
        <v>51</v>
      </c>
      <c r="W58" s="15">
        <v>20</v>
      </c>
      <c r="X58" s="15">
        <v>3</v>
      </c>
      <c r="Y58" s="41">
        <v>0</v>
      </c>
    </row>
    <row r="59" spans="1:25" s="1" customFormat="1" ht="15" customHeight="1">
      <c r="A59" s="42" t="s">
        <v>59</v>
      </c>
      <c r="B59" s="36"/>
      <c r="C59" s="41">
        <f>SUM(D59:Y59)</f>
        <v>364</v>
      </c>
      <c r="D59" s="41">
        <v>1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3</v>
      </c>
      <c r="K59" s="41">
        <v>3</v>
      </c>
      <c r="L59" s="41">
        <v>4</v>
      </c>
      <c r="M59" s="41">
        <v>5</v>
      </c>
      <c r="N59" s="41">
        <v>5</v>
      </c>
      <c r="O59" s="41">
        <v>14</v>
      </c>
      <c r="P59" s="41">
        <v>38</v>
      </c>
      <c r="Q59" s="41">
        <v>30</v>
      </c>
      <c r="R59" s="41">
        <v>49</v>
      </c>
      <c r="S59" s="41">
        <v>48</v>
      </c>
      <c r="T59" s="41">
        <v>57</v>
      </c>
      <c r="U59" s="41">
        <v>47</v>
      </c>
      <c r="V59" s="41">
        <v>34</v>
      </c>
      <c r="W59" s="41">
        <v>21</v>
      </c>
      <c r="X59" s="41">
        <v>5</v>
      </c>
      <c r="Y59" s="41">
        <v>0</v>
      </c>
    </row>
    <row r="60" spans="1:25" s="1" customFormat="1" ht="15" customHeight="1">
      <c r="A60" s="42" t="s">
        <v>60</v>
      </c>
      <c r="B60" s="36"/>
      <c r="C60" s="41">
        <f>SUM(D60:Y60)</f>
        <v>437</v>
      </c>
      <c r="D60" s="15">
        <v>2</v>
      </c>
      <c r="E60" s="15" t="s">
        <v>79</v>
      </c>
      <c r="F60" s="15" t="s">
        <v>79</v>
      </c>
      <c r="G60" s="15">
        <v>3</v>
      </c>
      <c r="H60" s="15">
        <v>3</v>
      </c>
      <c r="I60" s="15">
        <v>3</v>
      </c>
      <c r="J60" s="15">
        <v>4</v>
      </c>
      <c r="K60" s="15">
        <v>4</v>
      </c>
      <c r="L60" s="15" t="s">
        <v>79</v>
      </c>
      <c r="M60" s="15">
        <v>7</v>
      </c>
      <c r="N60" s="15">
        <v>10</v>
      </c>
      <c r="O60" s="15">
        <v>24</v>
      </c>
      <c r="P60" s="15">
        <v>42</v>
      </c>
      <c r="Q60" s="15">
        <v>33</v>
      </c>
      <c r="R60" s="15">
        <v>51</v>
      </c>
      <c r="S60" s="15">
        <v>60</v>
      </c>
      <c r="T60" s="15">
        <v>67</v>
      </c>
      <c r="U60" s="15">
        <v>59</v>
      </c>
      <c r="V60" s="15">
        <v>55</v>
      </c>
      <c r="W60" s="15">
        <v>9</v>
      </c>
      <c r="X60" s="15">
        <v>1</v>
      </c>
      <c r="Y60" s="41">
        <v>0</v>
      </c>
    </row>
    <row r="61" spans="1:25" s="1" customFormat="1" ht="13.5" customHeight="1">
      <c r="A61" s="42"/>
      <c r="B61" s="3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1" customFormat="1" ht="15" customHeight="1">
      <c r="A62" s="42" t="s">
        <v>61</v>
      </c>
      <c r="B62" s="36"/>
      <c r="C62" s="41">
        <f>SUM(D62:Y62)</f>
        <v>191</v>
      </c>
      <c r="D62" s="15">
        <v>0</v>
      </c>
      <c r="E62" s="15">
        <v>0</v>
      </c>
      <c r="F62" s="15" t="s">
        <v>79</v>
      </c>
      <c r="G62" s="15">
        <v>1</v>
      </c>
      <c r="H62" s="15" t="s">
        <v>79</v>
      </c>
      <c r="I62" s="15" t="s">
        <v>79</v>
      </c>
      <c r="J62" s="15">
        <v>2</v>
      </c>
      <c r="K62" s="15" t="s">
        <v>79</v>
      </c>
      <c r="L62" s="15">
        <v>1</v>
      </c>
      <c r="M62" s="15">
        <v>2</v>
      </c>
      <c r="N62" s="15">
        <v>6</v>
      </c>
      <c r="O62" s="15">
        <v>8</v>
      </c>
      <c r="P62" s="15">
        <v>10</v>
      </c>
      <c r="Q62" s="15">
        <v>13</v>
      </c>
      <c r="R62" s="15">
        <v>25</v>
      </c>
      <c r="S62" s="15">
        <v>28</v>
      </c>
      <c r="T62" s="15">
        <v>28</v>
      </c>
      <c r="U62" s="15">
        <v>30</v>
      </c>
      <c r="V62" s="15">
        <v>25</v>
      </c>
      <c r="W62" s="15">
        <v>10</v>
      </c>
      <c r="X62" s="15">
        <v>2</v>
      </c>
      <c r="Y62" s="41">
        <v>0</v>
      </c>
    </row>
    <row r="63" spans="1:25" s="1" customFormat="1" ht="15" customHeight="1">
      <c r="A63" s="42" t="s">
        <v>62</v>
      </c>
      <c r="B63" s="36"/>
      <c r="C63" s="41">
        <f>SUM(D63:Y63)</f>
        <v>158</v>
      </c>
      <c r="D63" s="15">
        <v>0</v>
      </c>
      <c r="E63" s="15">
        <v>0</v>
      </c>
      <c r="F63" s="15" t="s">
        <v>79</v>
      </c>
      <c r="G63" s="15" t="s">
        <v>79</v>
      </c>
      <c r="H63" s="15">
        <v>2</v>
      </c>
      <c r="I63" s="15">
        <v>1</v>
      </c>
      <c r="J63" s="15">
        <v>2</v>
      </c>
      <c r="K63" s="15">
        <v>2</v>
      </c>
      <c r="L63" s="15">
        <v>3</v>
      </c>
      <c r="M63" s="15">
        <v>3</v>
      </c>
      <c r="N63" s="15">
        <v>3</v>
      </c>
      <c r="O63" s="15">
        <v>4</v>
      </c>
      <c r="P63" s="15">
        <v>9</v>
      </c>
      <c r="Q63" s="15">
        <v>7</v>
      </c>
      <c r="R63" s="15">
        <v>10</v>
      </c>
      <c r="S63" s="15">
        <v>19</v>
      </c>
      <c r="T63" s="15">
        <v>31</v>
      </c>
      <c r="U63" s="15">
        <v>25</v>
      </c>
      <c r="V63" s="15">
        <v>22</v>
      </c>
      <c r="W63" s="15">
        <v>12</v>
      </c>
      <c r="X63" s="15">
        <v>3</v>
      </c>
      <c r="Y63" s="41">
        <v>0</v>
      </c>
    </row>
    <row r="64" spans="1:25" s="1" customFormat="1" ht="15" customHeight="1">
      <c r="A64" s="42" t="s">
        <v>63</v>
      </c>
      <c r="B64" s="36"/>
      <c r="C64" s="41">
        <f>SUM(D64:Y64)</f>
        <v>143</v>
      </c>
      <c r="D64" s="15">
        <v>0</v>
      </c>
      <c r="E64" s="15">
        <v>0</v>
      </c>
      <c r="F64" s="15" t="s">
        <v>79</v>
      </c>
      <c r="G64" s="15" t="s">
        <v>79</v>
      </c>
      <c r="H64" s="15" t="s">
        <v>79</v>
      </c>
      <c r="I64" s="15" t="s">
        <v>79</v>
      </c>
      <c r="J64" s="15" t="s">
        <v>79</v>
      </c>
      <c r="K64" s="15">
        <v>1</v>
      </c>
      <c r="L64" s="15">
        <v>1</v>
      </c>
      <c r="M64" s="15" t="s">
        <v>79</v>
      </c>
      <c r="N64" s="15" t="s">
        <v>79</v>
      </c>
      <c r="O64" s="15">
        <v>4</v>
      </c>
      <c r="P64" s="15">
        <v>8</v>
      </c>
      <c r="Q64" s="15">
        <v>10</v>
      </c>
      <c r="R64" s="15">
        <v>13</v>
      </c>
      <c r="S64" s="15">
        <v>23</v>
      </c>
      <c r="T64" s="15">
        <v>31</v>
      </c>
      <c r="U64" s="15">
        <v>26</v>
      </c>
      <c r="V64" s="15">
        <v>18</v>
      </c>
      <c r="W64" s="15">
        <v>6</v>
      </c>
      <c r="X64" s="15">
        <v>2</v>
      </c>
      <c r="Y64" s="41">
        <v>0</v>
      </c>
    </row>
    <row r="65" spans="1:25" s="1" customFormat="1" ht="15" customHeight="1">
      <c r="A65" s="42" t="s">
        <v>64</v>
      </c>
      <c r="B65" s="36"/>
      <c r="C65" s="41">
        <f>SUM(D65:Y65)</f>
        <v>137</v>
      </c>
      <c r="D65" s="15">
        <v>1</v>
      </c>
      <c r="E65" s="15" t="s">
        <v>79</v>
      </c>
      <c r="F65" s="15" t="s">
        <v>79</v>
      </c>
      <c r="G65" s="15" t="s">
        <v>79</v>
      </c>
      <c r="H65" s="15">
        <v>1</v>
      </c>
      <c r="I65" s="15" t="s">
        <v>79</v>
      </c>
      <c r="J65" s="15">
        <v>1</v>
      </c>
      <c r="K65" s="15">
        <v>2</v>
      </c>
      <c r="L65" s="15" t="s">
        <v>79</v>
      </c>
      <c r="M65" s="15">
        <v>3</v>
      </c>
      <c r="N65" s="15">
        <v>5</v>
      </c>
      <c r="O65" s="15">
        <v>7</v>
      </c>
      <c r="P65" s="15">
        <v>12</v>
      </c>
      <c r="Q65" s="15">
        <v>10</v>
      </c>
      <c r="R65" s="15">
        <v>27</v>
      </c>
      <c r="S65" s="15">
        <v>23</v>
      </c>
      <c r="T65" s="15">
        <v>15</v>
      </c>
      <c r="U65" s="15">
        <v>12</v>
      </c>
      <c r="V65" s="15">
        <v>11</v>
      </c>
      <c r="W65" s="15">
        <v>6</v>
      </c>
      <c r="X65" s="15">
        <v>1</v>
      </c>
      <c r="Y65" s="41">
        <v>0</v>
      </c>
    </row>
    <row r="66" spans="1:25" s="1" customFormat="1" ht="15" customHeight="1">
      <c r="A66" s="42" t="s">
        <v>65</v>
      </c>
      <c r="B66" s="36"/>
      <c r="C66" s="41">
        <f>SUM(D66:Y66)</f>
        <v>288</v>
      </c>
      <c r="D66" s="15">
        <v>1</v>
      </c>
      <c r="E66" s="15" t="s">
        <v>79</v>
      </c>
      <c r="F66" s="15" t="s">
        <v>79</v>
      </c>
      <c r="G66" s="15" t="s">
        <v>79</v>
      </c>
      <c r="H66" s="15">
        <v>1</v>
      </c>
      <c r="I66" s="15">
        <v>1</v>
      </c>
      <c r="J66" s="15">
        <v>2</v>
      </c>
      <c r="K66" s="15">
        <v>4</v>
      </c>
      <c r="L66" s="15">
        <v>2</v>
      </c>
      <c r="M66" s="15">
        <v>4</v>
      </c>
      <c r="N66" s="15">
        <v>7</v>
      </c>
      <c r="O66" s="15">
        <v>14</v>
      </c>
      <c r="P66" s="15">
        <v>24</v>
      </c>
      <c r="Q66" s="15">
        <v>29</v>
      </c>
      <c r="R66" s="15">
        <v>29</v>
      </c>
      <c r="S66" s="15">
        <v>35</v>
      </c>
      <c r="T66" s="15">
        <v>50</v>
      </c>
      <c r="U66" s="15">
        <v>45</v>
      </c>
      <c r="V66" s="15">
        <v>31</v>
      </c>
      <c r="W66" s="15">
        <v>9</v>
      </c>
      <c r="X66" s="15" t="s">
        <v>79</v>
      </c>
      <c r="Y66" s="41">
        <v>0</v>
      </c>
    </row>
    <row r="67" spans="1:25" s="1" customFormat="1" ht="13.5" customHeight="1">
      <c r="A67" s="42"/>
      <c r="B67" s="36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s="1" customFormat="1" ht="15" customHeight="1">
      <c r="A68" s="42" t="s">
        <v>66</v>
      </c>
      <c r="B68" s="36"/>
      <c r="C68" s="41">
        <f aca="true" t="shared" si="10" ref="C68:C73">SUM(D68:Y68)</f>
        <v>84</v>
      </c>
      <c r="D68" s="15">
        <v>1</v>
      </c>
      <c r="E68" s="15" t="s">
        <v>79</v>
      </c>
      <c r="F68" s="15" t="s">
        <v>79</v>
      </c>
      <c r="G68" s="15" t="s">
        <v>79</v>
      </c>
      <c r="H68" s="15" t="s">
        <v>79</v>
      </c>
      <c r="I68" s="15" t="s">
        <v>79</v>
      </c>
      <c r="J68" s="15">
        <v>1</v>
      </c>
      <c r="K68" s="15" t="s">
        <v>79</v>
      </c>
      <c r="L68" s="15" t="s">
        <v>79</v>
      </c>
      <c r="M68" s="15" t="s">
        <v>79</v>
      </c>
      <c r="N68" s="15">
        <v>2</v>
      </c>
      <c r="O68" s="15">
        <v>4</v>
      </c>
      <c r="P68" s="15">
        <v>7</v>
      </c>
      <c r="Q68" s="15">
        <v>5</v>
      </c>
      <c r="R68" s="15">
        <v>10</v>
      </c>
      <c r="S68" s="15">
        <v>14</v>
      </c>
      <c r="T68" s="15">
        <v>20</v>
      </c>
      <c r="U68" s="15">
        <v>7</v>
      </c>
      <c r="V68" s="15">
        <v>11</v>
      </c>
      <c r="W68" s="15">
        <v>2</v>
      </c>
      <c r="X68" s="15" t="s">
        <v>79</v>
      </c>
      <c r="Y68" s="41">
        <v>0</v>
      </c>
    </row>
    <row r="69" spans="1:25" s="1" customFormat="1" ht="15" customHeight="1">
      <c r="A69" s="42" t="s">
        <v>67</v>
      </c>
      <c r="B69" s="36"/>
      <c r="C69" s="41">
        <f t="shared" si="10"/>
        <v>224</v>
      </c>
      <c r="D69" s="15">
        <v>0</v>
      </c>
      <c r="E69" s="15" t="s">
        <v>79</v>
      </c>
      <c r="F69" s="15" t="s">
        <v>79</v>
      </c>
      <c r="G69" s="15" t="s">
        <v>79</v>
      </c>
      <c r="H69" s="15" t="s">
        <v>79</v>
      </c>
      <c r="I69" s="15">
        <v>1</v>
      </c>
      <c r="J69" s="15" t="s">
        <v>79</v>
      </c>
      <c r="K69" s="15">
        <v>1</v>
      </c>
      <c r="L69" s="15">
        <v>2</v>
      </c>
      <c r="M69" s="15">
        <v>2</v>
      </c>
      <c r="N69" s="15">
        <v>6</v>
      </c>
      <c r="O69" s="15">
        <v>11</v>
      </c>
      <c r="P69" s="15">
        <v>11</v>
      </c>
      <c r="Q69" s="15">
        <v>18</v>
      </c>
      <c r="R69" s="15">
        <v>36</v>
      </c>
      <c r="S69" s="15">
        <v>31</v>
      </c>
      <c r="T69" s="15">
        <v>30</v>
      </c>
      <c r="U69" s="15">
        <v>32</v>
      </c>
      <c r="V69" s="15">
        <v>32</v>
      </c>
      <c r="W69" s="15">
        <v>9</v>
      </c>
      <c r="X69" s="15">
        <v>2</v>
      </c>
      <c r="Y69" s="41">
        <v>0</v>
      </c>
    </row>
    <row r="70" spans="1:25" s="1" customFormat="1" ht="15" customHeight="1">
      <c r="A70" s="42" t="s">
        <v>68</v>
      </c>
      <c r="B70" s="36"/>
      <c r="C70" s="41">
        <f t="shared" si="10"/>
        <v>119</v>
      </c>
      <c r="D70" s="15">
        <v>0</v>
      </c>
      <c r="E70" s="15" t="s">
        <v>79</v>
      </c>
      <c r="F70" s="15" t="s">
        <v>79</v>
      </c>
      <c r="G70" s="15" t="s">
        <v>79</v>
      </c>
      <c r="H70" s="15" t="s">
        <v>79</v>
      </c>
      <c r="I70" s="15" t="s">
        <v>79</v>
      </c>
      <c r="J70" s="15">
        <v>1</v>
      </c>
      <c r="K70" s="15">
        <v>1</v>
      </c>
      <c r="L70" s="15" t="s">
        <v>79</v>
      </c>
      <c r="M70" s="15" t="s">
        <v>79</v>
      </c>
      <c r="N70" s="15">
        <v>2</v>
      </c>
      <c r="O70" s="15">
        <v>3</v>
      </c>
      <c r="P70" s="15">
        <v>8</v>
      </c>
      <c r="Q70" s="15">
        <v>8</v>
      </c>
      <c r="R70" s="15">
        <v>13</v>
      </c>
      <c r="S70" s="15">
        <v>15</v>
      </c>
      <c r="T70" s="15">
        <v>19</v>
      </c>
      <c r="U70" s="15">
        <v>19</v>
      </c>
      <c r="V70" s="15">
        <v>18</v>
      </c>
      <c r="W70" s="15">
        <v>9</v>
      </c>
      <c r="X70" s="15">
        <v>3</v>
      </c>
      <c r="Y70" s="41">
        <v>0</v>
      </c>
    </row>
    <row r="71" spans="1:25" s="1" customFormat="1" ht="15" customHeight="1">
      <c r="A71" s="42" t="s">
        <v>84</v>
      </c>
      <c r="B71" s="36"/>
      <c r="C71" s="41">
        <f t="shared" si="10"/>
        <v>163</v>
      </c>
      <c r="D71" s="15">
        <v>0</v>
      </c>
      <c r="E71" s="15" t="s">
        <v>79</v>
      </c>
      <c r="F71" s="15" t="s">
        <v>79</v>
      </c>
      <c r="G71" s="15" t="s">
        <v>79</v>
      </c>
      <c r="H71" s="15">
        <v>1</v>
      </c>
      <c r="I71" s="15" t="s">
        <v>79</v>
      </c>
      <c r="J71" s="15">
        <v>3</v>
      </c>
      <c r="K71" s="15">
        <v>1</v>
      </c>
      <c r="L71" s="15" t="s">
        <v>79</v>
      </c>
      <c r="M71" s="15" t="s">
        <v>79</v>
      </c>
      <c r="N71" s="15">
        <v>6</v>
      </c>
      <c r="O71" s="15">
        <v>6</v>
      </c>
      <c r="P71" s="15">
        <v>3</v>
      </c>
      <c r="Q71" s="15">
        <v>11</v>
      </c>
      <c r="R71" s="15">
        <v>17</v>
      </c>
      <c r="S71" s="15">
        <v>23</v>
      </c>
      <c r="T71" s="15">
        <v>29</v>
      </c>
      <c r="U71" s="15">
        <v>24</v>
      </c>
      <c r="V71" s="15">
        <v>25</v>
      </c>
      <c r="W71" s="15">
        <v>11</v>
      </c>
      <c r="X71" s="15">
        <v>3</v>
      </c>
      <c r="Y71" s="41">
        <v>0</v>
      </c>
    </row>
    <row r="72" spans="1:25" s="1" customFormat="1" ht="15" customHeight="1">
      <c r="A72" s="42" t="s">
        <v>69</v>
      </c>
      <c r="B72" s="36"/>
      <c r="C72" s="41">
        <f t="shared" si="10"/>
        <v>57</v>
      </c>
      <c r="D72" s="15">
        <v>0</v>
      </c>
      <c r="E72" s="15" t="s">
        <v>79</v>
      </c>
      <c r="F72" s="15" t="s">
        <v>79</v>
      </c>
      <c r="G72" s="15" t="s">
        <v>79</v>
      </c>
      <c r="H72" s="15" t="s">
        <v>79</v>
      </c>
      <c r="I72" s="15">
        <v>1</v>
      </c>
      <c r="J72" s="15" t="s">
        <v>79</v>
      </c>
      <c r="K72" s="15" t="s">
        <v>79</v>
      </c>
      <c r="L72" s="15" t="s">
        <v>79</v>
      </c>
      <c r="M72" s="15">
        <v>1</v>
      </c>
      <c r="N72" s="15">
        <v>1</v>
      </c>
      <c r="O72" s="15">
        <v>2</v>
      </c>
      <c r="P72" s="15">
        <v>2</v>
      </c>
      <c r="Q72" s="15">
        <v>1</v>
      </c>
      <c r="R72" s="15">
        <v>4</v>
      </c>
      <c r="S72" s="15">
        <v>7</v>
      </c>
      <c r="T72" s="15">
        <v>13</v>
      </c>
      <c r="U72" s="15">
        <v>13</v>
      </c>
      <c r="V72" s="15">
        <v>10</v>
      </c>
      <c r="W72" s="15">
        <v>2</v>
      </c>
      <c r="X72" s="15" t="s">
        <v>79</v>
      </c>
      <c r="Y72" s="41">
        <v>0</v>
      </c>
    </row>
    <row r="73" spans="1:25" s="1" customFormat="1" ht="15" customHeight="1">
      <c r="A73" s="42" t="s">
        <v>77</v>
      </c>
      <c r="B73" s="36"/>
      <c r="C73" s="41">
        <f t="shared" si="10"/>
        <v>27</v>
      </c>
      <c r="D73" s="15">
        <v>0</v>
      </c>
      <c r="E73" s="15">
        <v>1</v>
      </c>
      <c r="F73" s="15" t="s">
        <v>79</v>
      </c>
      <c r="G73" s="15" t="s">
        <v>79</v>
      </c>
      <c r="H73" s="15" t="s">
        <v>79</v>
      </c>
      <c r="I73" s="15" t="s">
        <v>79</v>
      </c>
      <c r="J73" s="15" t="s">
        <v>79</v>
      </c>
      <c r="K73" s="15" t="s">
        <v>79</v>
      </c>
      <c r="L73" s="15" t="s">
        <v>79</v>
      </c>
      <c r="M73" s="15" t="s">
        <v>79</v>
      </c>
      <c r="N73" s="15" t="s">
        <v>79</v>
      </c>
      <c r="O73" s="15">
        <v>1</v>
      </c>
      <c r="P73" s="15">
        <v>4</v>
      </c>
      <c r="Q73" s="15">
        <v>2</v>
      </c>
      <c r="R73" s="15">
        <v>4</v>
      </c>
      <c r="S73" s="15">
        <v>4</v>
      </c>
      <c r="T73" s="15">
        <v>6</v>
      </c>
      <c r="U73" s="15">
        <v>3</v>
      </c>
      <c r="V73" s="15" t="s">
        <v>79</v>
      </c>
      <c r="W73" s="15">
        <v>2</v>
      </c>
      <c r="X73" s="15" t="s">
        <v>79</v>
      </c>
      <c r="Y73" s="41">
        <v>0</v>
      </c>
    </row>
    <row r="74" spans="1:25" s="1" customFormat="1" ht="3.75" customHeight="1">
      <c r="A74" s="11"/>
      <c r="B74" s="12"/>
      <c r="C74" s="1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3" s="1" customFormat="1" ht="16.5" customHeight="1">
      <c r="A75" s="21" t="s">
        <v>86</v>
      </c>
      <c r="B75" s="9"/>
      <c r="C75" s="19"/>
    </row>
    <row r="77" ht="13.5">
      <c r="B77" s="13"/>
    </row>
    <row r="78" ht="13.5">
      <c r="B78" s="13"/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2008-03-14T01:37:36Z</cp:lastPrinted>
  <dcterms:created xsi:type="dcterms:W3CDTF">2002-03-27T15:00:00Z</dcterms:created>
  <dcterms:modified xsi:type="dcterms:W3CDTF">2008-03-28T05:22:41Z</dcterms:modified>
  <cp:category/>
  <cp:version/>
  <cp:contentType/>
  <cp:contentStatus/>
</cp:coreProperties>
</file>