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845" windowHeight="1230" activeTab="0"/>
  </bookViews>
  <sheets>
    <sheet name="n-19-1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<sst xmlns="http://schemas.openxmlformats.org/spreadsheetml/2006/main" count="68" uniqueCount="68">
  <si>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</si>
  <si>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</si>
  <si>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</si>
  <si>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</si>
  <si>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</si>
  <si>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</si>
  <si>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</si>
  <si>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</si>
  <si>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</si>
  <si>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</si>
  <si>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</si>
  <si>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</si>
  <si>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</si>
  <si>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</si>
  <si>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</si>
  <si>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</si>
  <si>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</si>
  <si>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</si>
  <si>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</si>
  <si>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</si>
  <si>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</si>
  <si>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</si>
  <si>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</si>
  <si>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</si>
  <si>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</si>
  <si>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</si>
  <si>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</si>
  <si>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</si>
  <si>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</si>
  <si>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</si>
  <si>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</si>
  <si>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</si>
  <si>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</si>
  <si>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</si>
  <si>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</si>
  <si>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</si>
  <si>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</si>
  <si>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</si>
  <si>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</si>
  <si>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</si>
  <si>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</si>
  <si>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</si>
  <si>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</si>
  <si>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</si>
  <si>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</si>
  <si>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</si>
  <si>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</si>
  <si>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</si>
  <si>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</si>
  <si>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</si>
  <si>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</si>
  <si>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</si>
  <si>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第１１表</t>
  </si>
  <si>
    <t xml:space="preserve">  身 体 障 害 者 手 帳 の 所 持 者 数</t>
  </si>
  <si>
    <t>総      数</t>
  </si>
  <si>
    <t>視覚障害</t>
  </si>
  <si>
    <t>肢体不自由</t>
  </si>
  <si>
    <t>内部障害</t>
  </si>
  <si>
    <t>平成１４年度</t>
  </si>
  <si>
    <t>１５</t>
  </si>
  <si>
    <t>１６</t>
  </si>
  <si>
    <t>１７</t>
  </si>
  <si>
    <t xml:space="preserve">  資  料    大阪府健康福祉部障害保健福祉室地域生活支援課、大阪市心身障害者リハビリテーションセンター</t>
  </si>
  <si>
    <t>　　　　　　堺市健康福祉局福祉推進部障害福祉課、高槻市障害福祉課、東大阪市健康福祉局福祉部障害者支援室　　　　　　</t>
  </si>
  <si>
    <t>市　町　村</t>
  </si>
  <si>
    <t>聴覚平衡
機能障害</t>
  </si>
  <si>
    <t>音声言語・そしゃく
 機能障害</t>
  </si>
  <si>
    <t>平成１８年度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</si>
</sst>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0;;&quot;－&quot;"/>
    <numFmt numFmtId="178" formatCode="#\ ###\ ##0"/>
    <numFmt numFmtId="179" formatCode="#\ ##0;;"/>
    <numFmt numFmtId="180" formatCode="###\ ###\ ###\ ##0;;\-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vertical="top"/>
    </xf>
    <xf numFmtId="178" fontId="9" fillId="0" borderId="3" xfId="0" applyNumberFormat="1" applyFont="1" applyBorder="1" applyAlignment="1" quotePrefix="1">
      <alignment horizontal="left" vertical="top"/>
    </xf>
    <xf numFmtId="176" fontId="5" fillId="0" borderId="0" xfId="0" applyNumberFormat="1" applyFont="1" applyAlignment="1" quotePrefix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 quotePrefix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Continuous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 quotePrefix="1">
      <alignment horizontal="center" vertical="center"/>
    </xf>
    <xf numFmtId="176" fontId="0" fillId="0" borderId="4" xfId="0" applyNumberFormat="1" applyFont="1" applyFill="1" applyBorder="1" applyAlignment="1" quotePrefix="1">
      <alignment horizontal="center" vertical="center" wrapText="1"/>
    </xf>
    <xf numFmtId="176" fontId="0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76" fontId="0" fillId="0" borderId="0" xfId="0" applyNumberFormat="1" applyFont="1" applyAlignment="1" quotePrefix="1">
      <alignment horizontal="left" vertical="center"/>
    </xf>
    <xf numFmtId="176" fontId="9" fillId="0" borderId="3" xfId="0" applyNumberFormat="1" applyFont="1" applyBorder="1" applyAlignment="1" quotePrefix="1">
      <alignment horizontal="left" vertical="top"/>
    </xf>
    <xf numFmtId="0" fontId="9" fillId="0" borderId="0" xfId="0" applyFont="1" applyFill="1" applyAlignment="1">
      <alignment vertical="top"/>
    </xf>
    <xf numFmtId="176" fontId="9" fillId="0" borderId="0" xfId="0" applyNumberFormat="1" applyFont="1" applyFill="1" applyAlignment="1">
      <alignment vertical="top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Border="1" applyAlignment="1" quotePrefix="1">
      <alignment horizontal="center" vertical="center"/>
    </xf>
    <xf numFmtId="178" fontId="7" fillId="0" borderId="0" xfId="0" applyNumberFormat="1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horizontal="distributed" vertical="center"/>
    </xf>
    <xf numFmtId="179" fontId="7" fillId="0" borderId="0" xfId="0" applyNumberFormat="1" applyFont="1" applyFill="1" applyAlignment="1">
      <alignment vertical="center"/>
    </xf>
    <xf numFmtId="176" fontId="0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6" xfId="0" applyNumberFormat="1" applyFont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4921875" style="1" customWidth="1"/>
    <col min="3" max="5" width="18.59765625" style="1" customWidth="1"/>
    <col min="6" max="6" width="20.59765625" style="1" customWidth="1"/>
    <col min="7" max="8" width="18.59765625" style="1" customWidth="1"/>
    <col min="9" max="16384" width="9" style="1" customWidth="1"/>
  </cols>
  <sheetData>
    <row r="1" spans="1:8" s="11" customFormat="1" ht="21.75" customHeight="1">
      <c r="A1" s="10" t="s">
        <v>52</v>
      </c>
      <c r="B1" s="22"/>
      <c r="C1" s="13"/>
      <c r="D1" s="14" t="s">
        <v>53</v>
      </c>
      <c r="E1" s="15"/>
      <c r="F1" s="16"/>
      <c r="G1" s="16"/>
      <c r="H1" s="16"/>
    </row>
    <row r="2" spans="3:8" ht="21.75" customHeight="1">
      <c r="C2" s="12"/>
      <c r="D2" s="12"/>
      <c r="E2" s="12"/>
      <c r="F2" s="12"/>
      <c r="G2" s="12"/>
      <c r="H2" s="12"/>
    </row>
    <row r="3" spans="1:8" s="7" customFormat="1" ht="15" customHeight="1" thickBot="1">
      <c r="A3" s="9"/>
      <c r="B3" s="23"/>
      <c r="C3" s="24"/>
      <c r="D3" s="25"/>
      <c r="E3" s="25"/>
      <c r="F3" s="25"/>
      <c r="G3" s="25"/>
      <c r="H3" s="25"/>
    </row>
    <row r="4" spans="1:8" s="4" customFormat="1" ht="34.5" customHeight="1">
      <c r="A4" s="6" t="s">
        <v>64</v>
      </c>
      <c r="B4" s="6"/>
      <c r="C4" s="17" t="s">
        <v>54</v>
      </c>
      <c r="D4" s="18" t="s">
        <v>55</v>
      </c>
      <c r="E4" s="19" t="s">
        <v>65</v>
      </c>
      <c r="F4" s="19" t="s">
        <v>66</v>
      </c>
      <c r="G4" s="18" t="s">
        <v>56</v>
      </c>
      <c r="H4" s="18" t="s">
        <v>57</v>
      </c>
    </row>
    <row r="5" spans="1:8" ht="14.25" customHeight="1">
      <c r="A5" s="26"/>
      <c r="B5" s="27"/>
      <c r="C5" s="28"/>
      <c r="D5" s="28"/>
      <c r="E5" s="28"/>
      <c r="F5" s="28"/>
      <c r="G5" s="28"/>
      <c r="H5" s="28"/>
    </row>
    <row r="6" spans="1:8" s="7" customFormat="1" ht="14.25" customHeight="1">
      <c r="A6" s="29" t="s">
        <v>58</v>
      </c>
      <c r="B6" s="30"/>
      <c r="C6" s="31">
        <v>298194</v>
      </c>
      <c r="D6" s="31">
        <v>26355</v>
      </c>
      <c r="E6" s="31">
        <v>25694</v>
      </c>
      <c r="F6" s="31">
        <v>4345</v>
      </c>
      <c r="G6" s="31">
        <v>170158</v>
      </c>
      <c r="H6" s="31">
        <v>71642</v>
      </c>
    </row>
    <row r="7" spans="1:8" s="7" customFormat="1" ht="14.25" customHeight="1">
      <c r="A7" s="32" t="s">
        <v>59</v>
      </c>
      <c r="B7" s="30"/>
      <c r="C7" s="31">
        <v>311028</v>
      </c>
      <c r="D7" s="31">
        <v>26976</v>
      </c>
      <c r="E7" s="31">
        <v>26430</v>
      </c>
      <c r="F7" s="31">
        <v>4566</v>
      </c>
      <c r="G7" s="31">
        <v>176507</v>
      </c>
      <c r="H7" s="31">
        <v>76549</v>
      </c>
    </row>
    <row r="8" spans="1:8" s="7" customFormat="1" ht="14.25" customHeight="1">
      <c r="A8" s="32" t="s">
        <v>60</v>
      </c>
      <c r="B8" s="30"/>
      <c r="C8" s="31">
        <v>323651</v>
      </c>
      <c r="D8" s="31">
        <v>27391</v>
      </c>
      <c r="E8" s="31">
        <v>27544</v>
      </c>
      <c r="F8" s="31">
        <v>4762</v>
      </c>
      <c r="G8" s="31">
        <v>183330</v>
      </c>
      <c r="H8" s="31">
        <v>80624</v>
      </c>
    </row>
    <row r="9" spans="1:8" s="7" customFormat="1" ht="14.25" customHeight="1">
      <c r="A9" s="32" t="s">
        <v>61</v>
      </c>
      <c r="B9" s="30"/>
      <c r="C9" s="31">
        <v>331438</v>
      </c>
      <c r="D9" s="31">
        <v>27370</v>
      </c>
      <c r="E9" s="31">
        <v>27364</v>
      </c>
      <c r="F9" s="31">
        <v>4574</v>
      </c>
      <c r="G9" s="31">
        <v>188388</v>
      </c>
      <c r="H9" s="31">
        <v>83742</v>
      </c>
    </row>
    <row r="10" spans="1:8" s="7" customFormat="1" ht="14.25" customHeight="1">
      <c r="A10" s="29"/>
      <c r="B10" s="30"/>
      <c r="C10" s="15"/>
      <c r="D10" s="15"/>
      <c r="E10" s="15"/>
      <c r="F10" s="15"/>
      <c r="G10" s="15"/>
      <c r="H10" s="15"/>
    </row>
    <row r="11" spans="1:8" s="8" customFormat="1" ht="14.25" customHeight="1">
      <c r="A11" s="33" t="s">
        <v>67</v>
      </c>
      <c r="B11" s="34"/>
      <c r="C11" s="35">
        <f aca="true" t="shared" si="0" ref="C11:H11">SUM(C13:C20)</f>
        <v>341163</v>
      </c>
      <c r="D11" s="35">
        <f t="shared" si="0"/>
        <v>27561</v>
      </c>
      <c r="E11" s="35">
        <f t="shared" si="0"/>
        <v>27387</v>
      </c>
      <c r="F11" s="35">
        <f t="shared" si="0"/>
        <v>4666</v>
      </c>
      <c r="G11" s="35">
        <f t="shared" si="0"/>
        <v>194314</v>
      </c>
      <c r="H11" s="35">
        <f t="shared" si="0"/>
        <v>87235</v>
      </c>
    </row>
    <row r="12" spans="1:8" s="7" customFormat="1" ht="14.25" customHeight="1">
      <c r="A12" s="36" t="s">
        <v>0</v>
      </c>
      <c r="B12" s="30"/>
      <c r="C12" s="31"/>
      <c r="D12" s="31"/>
      <c r="E12" s="31"/>
      <c r="F12" s="31"/>
      <c r="G12" s="31"/>
      <c r="H12" s="31"/>
    </row>
    <row r="13" spans="1:8" s="8" customFormat="1" ht="14.25" customHeight="1">
      <c r="A13" s="37" t="s">
        <v>1</v>
      </c>
      <c r="B13" s="34"/>
      <c r="C13" s="35">
        <f aca="true" t="shared" si="1" ref="C13:H13">C22</f>
        <v>115920</v>
      </c>
      <c r="D13" s="35">
        <f t="shared" si="1"/>
        <v>10653</v>
      </c>
      <c r="E13" s="35">
        <f t="shared" si="1"/>
        <v>10338</v>
      </c>
      <c r="F13" s="35">
        <f t="shared" si="1"/>
        <v>1800</v>
      </c>
      <c r="G13" s="35">
        <f t="shared" si="1"/>
        <v>64499</v>
      </c>
      <c r="H13" s="35">
        <f t="shared" si="1"/>
        <v>28630</v>
      </c>
    </row>
    <row r="14" spans="1:8" s="8" customFormat="1" ht="14.25" customHeight="1">
      <c r="A14" s="37" t="s">
        <v>2</v>
      </c>
      <c r="B14" s="34"/>
      <c r="C14" s="35">
        <f aca="true" t="shared" si="2" ref="C14:H14">C28+C30+C35+C50+C62</f>
        <v>35785</v>
      </c>
      <c r="D14" s="35">
        <f t="shared" si="2"/>
        <v>2760</v>
      </c>
      <c r="E14" s="35">
        <f t="shared" si="2"/>
        <v>2653</v>
      </c>
      <c r="F14" s="35">
        <f t="shared" si="2"/>
        <v>536</v>
      </c>
      <c r="G14" s="35">
        <f t="shared" si="2"/>
        <v>20368</v>
      </c>
      <c r="H14" s="35">
        <f t="shared" si="2"/>
        <v>9468</v>
      </c>
    </row>
    <row r="15" spans="1:8" s="8" customFormat="1" ht="14.25" customHeight="1">
      <c r="A15" s="37" t="s">
        <v>3</v>
      </c>
      <c r="B15" s="34"/>
      <c r="C15" s="35">
        <f aca="true" t="shared" si="3" ref="C15:H15">C25+C26+C46+C63+C64</f>
        <v>20515</v>
      </c>
      <c r="D15" s="35">
        <f t="shared" si="3"/>
        <v>1515</v>
      </c>
      <c r="E15" s="35">
        <f t="shared" si="3"/>
        <v>1384</v>
      </c>
      <c r="F15" s="35">
        <f t="shared" si="3"/>
        <v>385</v>
      </c>
      <c r="G15" s="35">
        <f t="shared" si="3"/>
        <v>11605</v>
      </c>
      <c r="H15" s="35">
        <f t="shared" si="3"/>
        <v>5626</v>
      </c>
    </row>
    <row r="16" spans="1:8" s="8" customFormat="1" ht="14.25" customHeight="1">
      <c r="A16" s="37" t="s">
        <v>4</v>
      </c>
      <c r="B16" s="34"/>
      <c r="C16" s="35">
        <f aca="true" t="shared" si="4" ref="C16:H16">C32+C34+C40+C43+C49+C56+C58</f>
        <v>45470</v>
      </c>
      <c r="D16" s="35">
        <f t="shared" si="4"/>
        <v>3532</v>
      </c>
      <c r="E16" s="35">
        <f t="shared" si="4"/>
        <v>3716</v>
      </c>
      <c r="F16" s="35">
        <f t="shared" si="4"/>
        <v>584</v>
      </c>
      <c r="G16" s="35">
        <f t="shared" si="4"/>
        <v>25700</v>
      </c>
      <c r="H16" s="35">
        <f t="shared" si="4"/>
        <v>11938</v>
      </c>
    </row>
    <row r="17" spans="1:8" s="8" customFormat="1" ht="14.25" customHeight="1">
      <c r="A17" s="37" t="s">
        <v>5</v>
      </c>
      <c r="B17" s="34"/>
      <c r="C17" s="35">
        <f aca="true" t="shared" si="5" ref="C17:H17">C36+C47+C54</f>
        <v>29919</v>
      </c>
      <c r="D17" s="35">
        <f t="shared" si="5"/>
        <v>2374</v>
      </c>
      <c r="E17" s="35">
        <f t="shared" si="5"/>
        <v>2111</v>
      </c>
      <c r="F17" s="35">
        <f t="shared" si="5"/>
        <v>239</v>
      </c>
      <c r="G17" s="35">
        <f t="shared" si="5"/>
        <v>17387</v>
      </c>
      <c r="H17" s="35">
        <f t="shared" si="5"/>
        <v>7808</v>
      </c>
    </row>
    <row r="18" spans="1:8" s="8" customFormat="1" ht="14.25" customHeight="1">
      <c r="A18" s="37" t="s">
        <v>6</v>
      </c>
      <c r="B18" s="34"/>
      <c r="C18" s="35">
        <f aca="true" t="shared" si="6" ref="C18:H18">C38+C41+C42+C48+C53+C59+C70+C71+C72</f>
        <v>22847</v>
      </c>
      <c r="D18" s="35">
        <f t="shared" si="6"/>
        <v>1671</v>
      </c>
      <c r="E18" s="35">
        <f t="shared" si="6"/>
        <v>1803</v>
      </c>
      <c r="F18" s="35">
        <f t="shared" si="6"/>
        <v>299</v>
      </c>
      <c r="G18" s="35">
        <f t="shared" si="6"/>
        <v>13427</v>
      </c>
      <c r="H18" s="35">
        <f t="shared" si="6"/>
        <v>5647</v>
      </c>
    </row>
    <row r="19" spans="1:8" s="8" customFormat="1" ht="14.25" customHeight="1">
      <c r="A19" s="37" t="s">
        <v>7</v>
      </c>
      <c r="B19" s="34"/>
      <c r="C19" s="35">
        <f aca="true" t="shared" si="7" ref="C19:H19">C23+C29+C44+C52+C65</f>
        <v>47553</v>
      </c>
      <c r="D19" s="35">
        <f t="shared" si="7"/>
        <v>3457</v>
      </c>
      <c r="E19" s="35">
        <f t="shared" si="7"/>
        <v>3592</v>
      </c>
      <c r="F19" s="35">
        <f t="shared" si="7"/>
        <v>568</v>
      </c>
      <c r="G19" s="35">
        <f t="shared" si="7"/>
        <v>27502</v>
      </c>
      <c r="H19" s="35">
        <f t="shared" si="7"/>
        <v>12434</v>
      </c>
    </row>
    <row r="20" spans="1:8" s="8" customFormat="1" ht="14.25" customHeight="1">
      <c r="A20" s="37" t="s">
        <v>8</v>
      </c>
      <c r="B20" s="34"/>
      <c r="C20" s="35">
        <f aca="true" t="shared" si="8" ref="C20:H20">C24+C31+C37+C55+C60+C66+C68+C69</f>
        <v>23154</v>
      </c>
      <c r="D20" s="35">
        <f t="shared" si="8"/>
        <v>1599</v>
      </c>
      <c r="E20" s="35">
        <f t="shared" si="8"/>
        <v>1790</v>
      </c>
      <c r="F20" s="35">
        <f t="shared" si="8"/>
        <v>255</v>
      </c>
      <c r="G20" s="35">
        <f t="shared" si="8"/>
        <v>13826</v>
      </c>
      <c r="H20" s="35">
        <f t="shared" si="8"/>
        <v>5684</v>
      </c>
    </row>
    <row r="21" spans="1:9" s="7" customFormat="1" ht="14.25" customHeight="1">
      <c r="A21" s="36"/>
      <c r="B21" s="30"/>
      <c r="C21" s="31"/>
      <c r="D21" s="31"/>
      <c r="E21" s="31"/>
      <c r="F21" s="31"/>
      <c r="G21" s="31"/>
      <c r="H21" s="31"/>
      <c r="I21" s="8"/>
    </row>
    <row r="22" spans="1:8" s="7" customFormat="1" ht="14.25" customHeight="1">
      <c r="A22" s="36" t="s">
        <v>9</v>
      </c>
      <c r="B22" s="30"/>
      <c r="C22" s="38">
        <f>SUM(D22:H22)</f>
        <v>115920</v>
      </c>
      <c r="D22" s="31">
        <v>10653</v>
      </c>
      <c r="E22" s="31">
        <v>10338</v>
      </c>
      <c r="F22" s="31">
        <v>1800</v>
      </c>
      <c r="G22" s="31">
        <v>64499</v>
      </c>
      <c r="H22" s="31">
        <v>28630</v>
      </c>
    </row>
    <row r="23" spans="1:8" s="7" customFormat="1" ht="14.25" customHeight="1">
      <c r="A23" s="36" t="s">
        <v>10</v>
      </c>
      <c r="B23" s="30"/>
      <c r="C23" s="38">
        <f>SUM(D23:H23)</f>
        <v>35664</v>
      </c>
      <c r="D23" s="31">
        <v>2538</v>
      </c>
      <c r="E23" s="31">
        <v>2802</v>
      </c>
      <c r="F23" s="31">
        <v>436</v>
      </c>
      <c r="G23" s="31">
        <v>20553</v>
      </c>
      <c r="H23" s="31">
        <v>9335</v>
      </c>
    </row>
    <row r="24" spans="1:8" s="7" customFormat="1" ht="14.25" customHeight="1">
      <c r="A24" s="36" t="s">
        <v>11</v>
      </c>
      <c r="B24" s="30"/>
      <c r="C24" s="38">
        <f>SUM(D24:H24)</f>
        <v>8082</v>
      </c>
      <c r="D24" s="31">
        <v>553</v>
      </c>
      <c r="E24" s="31">
        <v>598</v>
      </c>
      <c r="F24" s="31">
        <v>72</v>
      </c>
      <c r="G24" s="31">
        <v>4836</v>
      </c>
      <c r="H24" s="31">
        <v>2023</v>
      </c>
    </row>
    <row r="25" spans="1:8" s="7" customFormat="1" ht="14.25" customHeight="1">
      <c r="A25" s="36" t="s">
        <v>12</v>
      </c>
      <c r="B25" s="30"/>
      <c r="C25" s="38">
        <f>SUM(D25:H25)</f>
        <v>12290</v>
      </c>
      <c r="D25" s="31">
        <v>1011</v>
      </c>
      <c r="E25" s="31">
        <v>900</v>
      </c>
      <c r="F25" s="31">
        <v>274</v>
      </c>
      <c r="G25" s="31">
        <v>6823</v>
      </c>
      <c r="H25" s="31">
        <v>3282</v>
      </c>
    </row>
    <row r="26" spans="1:8" s="7" customFormat="1" ht="14.25" customHeight="1">
      <c r="A26" s="36" t="s">
        <v>13</v>
      </c>
      <c r="B26" s="30"/>
      <c r="C26" s="38">
        <f>SUM(D26:H26)</f>
        <v>2937</v>
      </c>
      <c r="D26" s="31">
        <v>204</v>
      </c>
      <c r="E26" s="31">
        <v>193</v>
      </c>
      <c r="F26" s="31">
        <v>42</v>
      </c>
      <c r="G26" s="31">
        <v>1680</v>
      </c>
      <c r="H26" s="31">
        <v>818</v>
      </c>
    </row>
    <row r="27" spans="1:8" s="7" customFormat="1" ht="14.25" customHeight="1">
      <c r="A27" s="36"/>
      <c r="B27" s="30"/>
      <c r="C27" s="38"/>
      <c r="D27" s="31"/>
      <c r="E27" s="31"/>
      <c r="F27" s="31"/>
      <c r="G27" s="31"/>
      <c r="H27" s="31"/>
    </row>
    <row r="28" spans="1:8" s="7" customFormat="1" ht="14.25" customHeight="1">
      <c r="A28" s="36" t="s">
        <v>14</v>
      </c>
      <c r="B28" s="30"/>
      <c r="C28" s="38">
        <f>SUM(D28:H28)</f>
        <v>11911</v>
      </c>
      <c r="D28" s="31">
        <v>880</v>
      </c>
      <c r="E28" s="31">
        <v>836</v>
      </c>
      <c r="F28" s="31">
        <v>176</v>
      </c>
      <c r="G28" s="31">
        <v>6885</v>
      </c>
      <c r="H28" s="31">
        <v>3134</v>
      </c>
    </row>
    <row r="29" spans="1:8" s="7" customFormat="1" ht="14.25" customHeight="1">
      <c r="A29" s="36" t="s">
        <v>15</v>
      </c>
      <c r="B29" s="30"/>
      <c r="C29" s="38">
        <f>SUM(D29:H29)</f>
        <v>2697</v>
      </c>
      <c r="D29" s="31">
        <v>182</v>
      </c>
      <c r="E29" s="31">
        <v>201</v>
      </c>
      <c r="F29" s="31">
        <v>28</v>
      </c>
      <c r="G29" s="31">
        <v>1562</v>
      </c>
      <c r="H29" s="31">
        <v>724</v>
      </c>
    </row>
    <row r="30" spans="1:8" s="7" customFormat="1" ht="14.25" customHeight="1">
      <c r="A30" s="36" t="s">
        <v>16</v>
      </c>
      <c r="B30" s="30"/>
      <c r="C30" s="38">
        <f>SUM(D30:H30)</f>
        <v>11064</v>
      </c>
      <c r="D30" s="31">
        <v>926</v>
      </c>
      <c r="E30" s="31">
        <v>767</v>
      </c>
      <c r="F30" s="31">
        <v>177</v>
      </c>
      <c r="G30" s="31">
        <v>6173</v>
      </c>
      <c r="H30" s="31">
        <v>3021</v>
      </c>
    </row>
    <row r="31" spans="1:8" s="7" customFormat="1" ht="14.25" customHeight="1">
      <c r="A31" s="36" t="s">
        <v>17</v>
      </c>
      <c r="B31" s="30"/>
      <c r="C31" s="38">
        <f>SUM(D31:H31)</f>
        <v>3585</v>
      </c>
      <c r="D31" s="31">
        <v>281</v>
      </c>
      <c r="E31" s="31">
        <v>245</v>
      </c>
      <c r="F31" s="31">
        <v>33</v>
      </c>
      <c r="G31" s="31">
        <v>2098</v>
      </c>
      <c r="H31" s="31">
        <v>928</v>
      </c>
    </row>
    <row r="32" spans="1:8" s="7" customFormat="1" ht="14.25" customHeight="1">
      <c r="A32" s="36" t="s">
        <v>18</v>
      </c>
      <c r="B32" s="30"/>
      <c r="C32" s="38">
        <f>SUM(D32:H32)</f>
        <v>6574</v>
      </c>
      <c r="D32" s="31">
        <v>545</v>
      </c>
      <c r="E32" s="31">
        <v>482</v>
      </c>
      <c r="F32" s="31">
        <v>86</v>
      </c>
      <c r="G32" s="31">
        <v>3739</v>
      </c>
      <c r="H32" s="31">
        <v>1722</v>
      </c>
    </row>
    <row r="33" spans="1:8" s="7" customFormat="1" ht="14.25" customHeight="1">
      <c r="A33" s="36"/>
      <c r="B33" s="30"/>
      <c r="C33" s="38"/>
      <c r="D33" s="31"/>
      <c r="E33" s="31"/>
      <c r="F33" s="31"/>
      <c r="G33" s="31"/>
      <c r="H33" s="31"/>
    </row>
    <row r="34" spans="1:8" s="7" customFormat="1" ht="14.25" customHeight="1">
      <c r="A34" s="36" t="s">
        <v>19</v>
      </c>
      <c r="B34" s="30"/>
      <c r="C34" s="38">
        <f>SUM(D34:H34)</f>
        <v>17940</v>
      </c>
      <c r="D34" s="31">
        <v>1391</v>
      </c>
      <c r="E34" s="31">
        <v>1350</v>
      </c>
      <c r="F34" s="31">
        <v>246</v>
      </c>
      <c r="G34" s="31">
        <v>10106</v>
      </c>
      <c r="H34" s="31">
        <v>4847</v>
      </c>
    </row>
    <row r="35" spans="1:8" s="7" customFormat="1" ht="14.25" customHeight="1">
      <c r="A35" s="36" t="s">
        <v>20</v>
      </c>
      <c r="B35" s="30"/>
      <c r="C35" s="38">
        <f>SUM(D35:H35)</f>
        <v>9222</v>
      </c>
      <c r="D35" s="31">
        <v>694</v>
      </c>
      <c r="E35" s="31">
        <v>780</v>
      </c>
      <c r="F35" s="31">
        <v>123</v>
      </c>
      <c r="G35" s="31">
        <v>5264</v>
      </c>
      <c r="H35" s="31">
        <v>2361</v>
      </c>
    </row>
    <row r="36" spans="1:8" s="7" customFormat="1" ht="14.25" customHeight="1">
      <c r="A36" s="36" t="s">
        <v>21</v>
      </c>
      <c r="B36" s="30"/>
      <c r="C36" s="38">
        <f>SUM(D36:H36)</f>
        <v>9899</v>
      </c>
      <c r="D36" s="31">
        <v>850</v>
      </c>
      <c r="E36" s="31">
        <v>840</v>
      </c>
      <c r="F36" s="31">
        <v>135</v>
      </c>
      <c r="G36" s="31">
        <v>5522</v>
      </c>
      <c r="H36" s="31">
        <v>2552</v>
      </c>
    </row>
    <row r="37" spans="1:8" s="7" customFormat="1" ht="14.25" customHeight="1">
      <c r="A37" s="36" t="s">
        <v>22</v>
      </c>
      <c r="B37" s="30"/>
      <c r="C37" s="38">
        <f>SUM(D37:H37)</f>
        <v>3932</v>
      </c>
      <c r="D37" s="31">
        <v>253</v>
      </c>
      <c r="E37" s="31">
        <v>320</v>
      </c>
      <c r="F37" s="31">
        <v>65</v>
      </c>
      <c r="G37" s="31">
        <v>2350</v>
      </c>
      <c r="H37" s="31">
        <v>944</v>
      </c>
    </row>
    <row r="38" spans="1:8" s="7" customFormat="1" ht="14.25" customHeight="1">
      <c r="A38" s="36" t="s">
        <v>23</v>
      </c>
      <c r="B38" s="30"/>
      <c r="C38" s="38">
        <f>SUM(D38:H38)</f>
        <v>4488</v>
      </c>
      <c r="D38" s="31">
        <v>348</v>
      </c>
      <c r="E38" s="31">
        <v>394</v>
      </c>
      <c r="F38" s="31">
        <v>72</v>
      </c>
      <c r="G38" s="31">
        <v>2693</v>
      </c>
      <c r="H38" s="31">
        <v>981</v>
      </c>
    </row>
    <row r="39" spans="1:8" s="7" customFormat="1" ht="14.25" customHeight="1">
      <c r="A39" s="36"/>
      <c r="B39" s="30"/>
      <c r="C39" s="38"/>
      <c r="D39" s="31"/>
      <c r="E39" s="31"/>
      <c r="F39" s="31"/>
      <c r="G39" s="31"/>
      <c r="H39" s="31"/>
    </row>
    <row r="40" spans="1:8" s="7" customFormat="1" ht="14.25" customHeight="1">
      <c r="A40" s="36" t="s">
        <v>24</v>
      </c>
      <c r="B40" s="30"/>
      <c r="C40" s="38">
        <f>SUM(D40:H40)</f>
        <v>7729</v>
      </c>
      <c r="D40" s="31">
        <v>571</v>
      </c>
      <c r="E40" s="31">
        <v>724</v>
      </c>
      <c r="F40" s="31">
        <v>90</v>
      </c>
      <c r="G40" s="31">
        <v>4257</v>
      </c>
      <c r="H40" s="31">
        <v>2087</v>
      </c>
    </row>
    <row r="41" spans="1:8" s="7" customFormat="1" ht="14.25" customHeight="1">
      <c r="A41" s="36" t="s">
        <v>25</v>
      </c>
      <c r="B41" s="30"/>
      <c r="C41" s="38">
        <f>SUM(D41:H41)</f>
        <v>3721</v>
      </c>
      <c r="D41" s="31">
        <v>233</v>
      </c>
      <c r="E41" s="31">
        <v>325</v>
      </c>
      <c r="F41" s="31">
        <v>48</v>
      </c>
      <c r="G41" s="31">
        <v>2177</v>
      </c>
      <c r="H41" s="31">
        <v>938</v>
      </c>
    </row>
    <row r="42" spans="1:8" s="7" customFormat="1" ht="14.25" customHeight="1">
      <c r="A42" s="36" t="s">
        <v>26</v>
      </c>
      <c r="B42" s="30"/>
      <c r="C42" s="38">
        <f>SUM(D42:H42)</f>
        <v>4542</v>
      </c>
      <c r="D42" s="31">
        <v>345</v>
      </c>
      <c r="E42" s="31">
        <v>357</v>
      </c>
      <c r="F42" s="31">
        <v>55</v>
      </c>
      <c r="G42" s="31">
        <v>2642</v>
      </c>
      <c r="H42" s="31">
        <v>1143</v>
      </c>
    </row>
    <row r="43" spans="1:8" s="7" customFormat="1" ht="14.25" customHeight="1">
      <c r="A43" s="36" t="s">
        <v>27</v>
      </c>
      <c r="B43" s="30"/>
      <c r="C43" s="38">
        <f>SUM(D43:H43)</f>
        <v>4356</v>
      </c>
      <c r="D43" s="31">
        <v>312</v>
      </c>
      <c r="E43" s="31">
        <v>426</v>
      </c>
      <c r="F43" s="31">
        <v>52</v>
      </c>
      <c r="G43" s="31">
        <v>2517</v>
      </c>
      <c r="H43" s="31">
        <v>1049</v>
      </c>
    </row>
    <row r="44" spans="1:8" s="7" customFormat="1" ht="14.25" customHeight="1">
      <c r="A44" s="36" t="s">
        <v>28</v>
      </c>
      <c r="B44" s="30"/>
      <c r="C44" s="38">
        <f>SUM(D44:H44)</f>
        <v>6393</v>
      </c>
      <c r="D44" s="31">
        <v>518</v>
      </c>
      <c r="E44" s="31">
        <v>389</v>
      </c>
      <c r="F44" s="31">
        <v>71</v>
      </c>
      <c r="G44" s="31">
        <v>3770</v>
      </c>
      <c r="H44" s="31">
        <v>1645</v>
      </c>
    </row>
    <row r="45" spans="1:8" s="7" customFormat="1" ht="14.25" customHeight="1">
      <c r="A45" s="36"/>
      <c r="B45" s="30"/>
      <c r="C45" s="38"/>
      <c r="D45" s="31"/>
      <c r="E45" s="31"/>
      <c r="F45" s="31"/>
      <c r="G45" s="31"/>
      <c r="H45" s="31"/>
    </row>
    <row r="46" spans="1:8" s="7" customFormat="1" ht="14.25" customHeight="1">
      <c r="A46" s="36" t="s">
        <v>29</v>
      </c>
      <c r="B46" s="30"/>
      <c r="C46" s="38">
        <f>SUM(D46:H46)</f>
        <v>3826</v>
      </c>
      <c r="D46" s="31">
        <v>220</v>
      </c>
      <c r="E46" s="31">
        <v>207</v>
      </c>
      <c r="F46" s="31">
        <v>52</v>
      </c>
      <c r="G46" s="31">
        <v>2199</v>
      </c>
      <c r="H46" s="31">
        <v>1148</v>
      </c>
    </row>
    <row r="47" spans="1:8" s="7" customFormat="1" ht="14.25" customHeight="1">
      <c r="A47" s="36" t="s">
        <v>30</v>
      </c>
      <c r="B47" s="30"/>
      <c r="C47" s="38">
        <f>SUM(D47:H47)</f>
        <v>2487</v>
      </c>
      <c r="D47" s="31">
        <v>211</v>
      </c>
      <c r="E47" s="31">
        <v>219</v>
      </c>
      <c r="F47" s="31">
        <v>32</v>
      </c>
      <c r="G47" s="31">
        <v>1399</v>
      </c>
      <c r="H47" s="31">
        <v>626</v>
      </c>
    </row>
    <row r="48" spans="1:8" s="7" customFormat="1" ht="14.25" customHeight="1">
      <c r="A48" s="36" t="s">
        <v>31</v>
      </c>
      <c r="B48" s="30"/>
      <c r="C48" s="38">
        <f>SUM(D48:H48)</f>
        <v>4244</v>
      </c>
      <c r="D48" s="31">
        <v>331</v>
      </c>
      <c r="E48" s="31">
        <v>340</v>
      </c>
      <c r="F48" s="31">
        <v>52</v>
      </c>
      <c r="G48" s="31">
        <v>2409</v>
      </c>
      <c r="H48" s="31">
        <v>1112</v>
      </c>
    </row>
    <row r="49" spans="1:8" s="7" customFormat="1" ht="14.25" customHeight="1">
      <c r="A49" s="36" t="s">
        <v>32</v>
      </c>
      <c r="B49" s="30"/>
      <c r="C49" s="38">
        <f>SUM(D49:H49)</f>
        <v>4609</v>
      </c>
      <c r="D49" s="31">
        <v>388</v>
      </c>
      <c r="E49" s="31">
        <v>383</v>
      </c>
      <c r="F49" s="31">
        <v>65</v>
      </c>
      <c r="G49" s="31">
        <v>2609</v>
      </c>
      <c r="H49" s="31">
        <v>1164</v>
      </c>
    </row>
    <row r="50" spans="1:8" s="7" customFormat="1" ht="14.25" customHeight="1">
      <c r="A50" s="36" t="s">
        <v>33</v>
      </c>
      <c r="B50" s="30"/>
      <c r="C50" s="38">
        <f>SUM(D50:H50)</f>
        <v>2677</v>
      </c>
      <c r="D50" s="31">
        <v>197</v>
      </c>
      <c r="E50" s="31">
        <v>218</v>
      </c>
      <c r="F50" s="31">
        <v>47</v>
      </c>
      <c r="G50" s="31">
        <v>1530</v>
      </c>
      <c r="H50" s="31">
        <v>685</v>
      </c>
    </row>
    <row r="51" spans="1:8" s="7" customFormat="1" ht="14.25" customHeight="1">
      <c r="A51" s="36"/>
      <c r="B51" s="30"/>
      <c r="C51" s="38"/>
      <c r="D51" s="31"/>
      <c r="E51" s="31"/>
      <c r="F51" s="31"/>
      <c r="G51" s="31"/>
      <c r="H51" s="31"/>
    </row>
    <row r="52" spans="1:8" s="7" customFormat="1" ht="14.25" customHeight="1">
      <c r="A52" s="36" t="s">
        <v>34</v>
      </c>
      <c r="B52" s="30"/>
      <c r="C52" s="38">
        <f>SUM(D52:H52)</f>
        <v>2082</v>
      </c>
      <c r="D52" s="31">
        <v>172</v>
      </c>
      <c r="E52" s="31">
        <v>123</v>
      </c>
      <c r="F52" s="31">
        <v>26</v>
      </c>
      <c r="G52" s="31">
        <v>1218</v>
      </c>
      <c r="H52" s="31">
        <v>543</v>
      </c>
    </row>
    <row r="53" spans="1:8" s="7" customFormat="1" ht="14.25" customHeight="1">
      <c r="A53" s="36" t="s">
        <v>35</v>
      </c>
      <c r="B53" s="30"/>
      <c r="C53" s="38">
        <f>SUM(D53:H53)</f>
        <v>2536</v>
      </c>
      <c r="D53" s="31">
        <v>206</v>
      </c>
      <c r="E53" s="31">
        <v>165</v>
      </c>
      <c r="F53" s="31">
        <v>37</v>
      </c>
      <c r="G53" s="31">
        <v>1474</v>
      </c>
      <c r="H53" s="31">
        <v>654</v>
      </c>
    </row>
    <row r="54" spans="1:8" s="7" customFormat="1" ht="14.25" customHeight="1">
      <c r="A54" s="36" t="s">
        <v>36</v>
      </c>
      <c r="B54" s="30"/>
      <c r="C54" s="38">
        <f>SUM(D54:H54)</f>
        <v>17533</v>
      </c>
      <c r="D54" s="31">
        <v>1313</v>
      </c>
      <c r="E54" s="31">
        <v>1052</v>
      </c>
      <c r="F54" s="31">
        <v>72</v>
      </c>
      <c r="G54" s="31">
        <v>10466</v>
      </c>
      <c r="H54" s="31">
        <v>4630</v>
      </c>
    </row>
    <row r="55" spans="1:8" s="7" customFormat="1" ht="14.25" customHeight="1">
      <c r="A55" s="36" t="s">
        <v>37</v>
      </c>
      <c r="B55" s="30"/>
      <c r="C55" s="38">
        <f>SUM(D55:H55)</f>
        <v>2655</v>
      </c>
      <c r="D55" s="31">
        <v>181</v>
      </c>
      <c r="E55" s="31">
        <v>243</v>
      </c>
      <c r="F55" s="31">
        <v>36</v>
      </c>
      <c r="G55" s="31">
        <v>1622</v>
      </c>
      <c r="H55" s="31">
        <v>573</v>
      </c>
    </row>
    <row r="56" spans="1:8" s="7" customFormat="1" ht="14.25" customHeight="1">
      <c r="A56" s="36" t="s">
        <v>38</v>
      </c>
      <c r="B56" s="30"/>
      <c r="C56" s="38">
        <f>SUM(D56:H56)</f>
        <v>1859</v>
      </c>
      <c r="D56" s="31">
        <v>146</v>
      </c>
      <c r="E56" s="31">
        <v>180</v>
      </c>
      <c r="F56" s="31">
        <v>23</v>
      </c>
      <c r="G56" s="31">
        <v>1066</v>
      </c>
      <c r="H56" s="31">
        <v>444</v>
      </c>
    </row>
    <row r="57" spans="1:8" s="7" customFormat="1" ht="14.25" customHeight="1">
      <c r="A57" s="36"/>
      <c r="B57" s="30"/>
      <c r="C57" s="38"/>
      <c r="D57" s="31"/>
      <c r="E57" s="31"/>
      <c r="F57" s="31"/>
      <c r="G57" s="31"/>
      <c r="H57" s="31"/>
    </row>
    <row r="58" spans="1:8" s="7" customFormat="1" ht="14.25" customHeight="1">
      <c r="A58" s="36" t="s">
        <v>39</v>
      </c>
      <c r="B58" s="30"/>
      <c r="C58" s="38">
        <f>SUM(D58:H58)</f>
        <v>2403</v>
      </c>
      <c r="D58" s="31">
        <v>179</v>
      </c>
      <c r="E58" s="31">
        <v>171</v>
      </c>
      <c r="F58" s="31">
        <v>22</v>
      </c>
      <c r="G58" s="31">
        <v>1406</v>
      </c>
      <c r="H58" s="31">
        <v>625</v>
      </c>
    </row>
    <row r="59" spans="1:8" s="7" customFormat="1" ht="14.25" customHeight="1">
      <c r="A59" s="36" t="s">
        <v>40</v>
      </c>
      <c r="B59" s="30"/>
      <c r="C59" s="38">
        <f>SUM(D59:H59)</f>
        <v>1836</v>
      </c>
      <c r="D59" s="31">
        <v>113</v>
      </c>
      <c r="E59" s="31">
        <v>125</v>
      </c>
      <c r="F59" s="31">
        <v>22</v>
      </c>
      <c r="G59" s="31">
        <v>1086</v>
      </c>
      <c r="H59" s="31">
        <v>490</v>
      </c>
    </row>
    <row r="60" spans="1:8" s="7" customFormat="1" ht="14.25" customHeight="1">
      <c r="A60" s="36" t="s">
        <v>41</v>
      </c>
      <c r="B60" s="30"/>
      <c r="C60" s="38">
        <f>SUM(D60:H60)</f>
        <v>2133</v>
      </c>
      <c r="D60" s="31">
        <v>139</v>
      </c>
      <c r="E60" s="31">
        <v>176</v>
      </c>
      <c r="F60" s="31">
        <v>17</v>
      </c>
      <c r="G60" s="31">
        <v>1258</v>
      </c>
      <c r="H60" s="31">
        <v>543</v>
      </c>
    </row>
    <row r="61" spans="1:8" s="7" customFormat="1" ht="14.25" customHeight="1">
      <c r="A61" s="36"/>
      <c r="B61" s="30"/>
      <c r="C61" s="38"/>
      <c r="D61" s="31"/>
      <c r="E61" s="31"/>
      <c r="F61" s="31"/>
      <c r="G61" s="31"/>
      <c r="H61" s="31"/>
    </row>
    <row r="62" spans="1:8" s="7" customFormat="1" ht="14.25" customHeight="1">
      <c r="A62" s="36" t="s">
        <v>42</v>
      </c>
      <c r="B62" s="30"/>
      <c r="C62" s="38">
        <f>SUM(D62:H62)</f>
        <v>911</v>
      </c>
      <c r="D62" s="31">
        <v>63</v>
      </c>
      <c r="E62" s="31">
        <v>52</v>
      </c>
      <c r="F62" s="31">
        <v>13</v>
      </c>
      <c r="G62" s="31">
        <v>516</v>
      </c>
      <c r="H62" s="31">
        <v>267</v>
      </c>
    </row>
    <row r="63" spans="1:8" s="7" customFormat="1" ht="14.25" customHeight="1">
      <c r="A63" s="36" t="s">
        <v>43</v>
      </c>
      <c r="B63" s="30"/>
      <c r="C63" s="38">
        <f>SUM(D63:H63)</f>
        <v>797</v>
      </c>
      <c r="D63" s="31">
        <v>44</v>
      </c>
      <c r="E63" s="39">
        <v>56</v>
      </c>
      <c r="F63" s="31">
        <v>8</v>
      </c>
      <c r="G63" s="31">
        <v>459</v>
      </c>
      <c r="H63" s="31">
        <v>230</v>
      </c>
    </row>
    <row r="64" spans="1:8" s="7" customFormat="1" ht="14.25" customHeight="1">
      <c r="A64" s="36" t="s">
        <v>44</v>
      </c>
      <c r="B64" s="30"/>
      <c r="C64" s="38">
        <f>SUM(D64:H64)</f>
        <v>665</v>
      </c>
      <c r="D64" s="31">
        <v>36</v>
      </c>
      <c r="E64" s="31">
        <v>28</v>
      </c>
      <c r="F64" s="39">
        <v>9</v>
      </c>
      <c r="G64" s="31">
        <v>444</v>
      </c>
      <c r="H64" s="31">
        <v>148</v>
      </c>
    </row>
    <row r="65" spans="1:8" s="7" customFormat="1" ht="14.25" customHeight="1">
      <c r="A65" s="36" t="s">
        <v>45</v>
      </c>
      <c r="B65" s="30"/>
      <c r="C65" s="38">
        <f>SUM(D65:H65)</f>
        <v>717</v>
      </c>
      <c r="D65" s="31">
        <v>47</v>
      </c>
      <c r="E65" s="31">
        <v>77</v>
      </c>
      <c r="F65" s="31">
        <v>7</v>
      </c>
      <c r="G65" s="31">
        <v>399</v>
      </c>
      <c r="H65" s="31">
        <v>187</v>
      </c>
    </row>
    <row r="66" spans="1:8" s="7" customFormat="1" ht="14.25" customHeight="1">
      <c r="A66" s="36" t="s">
        <v>46</v>
      </c>
      <c r="B66" s="30"/>
      <c r="C66" s="38">
        <f>SUM(D66:H66)</f>
        <v>1579</v>
      </c>
      <c r="D66" s="31">
        <v>101</v>
      </c>
      <c r="E66" s="31">
        <v>105</v>
      </c>
      <c r="F66" s="31">
        <v>16</v>
      </c>
      <c r="G66" s="31">
        <v>996</v>
      </c>
      <c r="H66" s="31">
        <v>361</v>
      </c>
    </row>
    <row r="67" spans="1:8" s="7" customFormat="1" ht="14.25" customHeight="1">
      <c r="A67" s="36"/>
      <c r="B67" s="30"/>
      <c r="C67" s="38"/>
      <c r="D67" s="31"/>
      <c r="E67" s="31"/>
      <c r="F67" s="31"/>
      <c r="G67" s="31"/>
      <c r="H67" s="31"/>
    </row>
    <row r="68" spans="1:8" s="7" customFormat="1" ht="14.25" customHeight="1">
      <c r="A68" s="36" t="s">
        <v>47</v>
      </c>
      <c r="B68" s="30"/>
      <c r="C68" s="38">
        <f>SUM(D68:H68)</f>
        <v>326</v>
      </c>
      <c r="D68" s="39">
        <v>21</v>
      </c>
      <c r="E68" s="31">
        <v>34</v>
      </c>
      <c r="F68" s="31">
        <v>4</v>
      </c>
      <c r="G68" s="31">
        <v>186</v>
      </c>
      <c r="H68" s="31">
        <v>81</v>
      </c>
    </row>
    <row r="69" spans="1:8" s="7" customFormat="1" ht="14.25" customHeight="1">
      <c r="A69" s="36" t="s">
        <v>48</v>
      </c>
      <c r="B69" s="30"/>
      <c r="C69" s="38">
        <f>SUM(D69:H69)</f>
        <v>862</v>
      </c>
      <c r="D69" s="31">
        <v>70</v>
      </c>
      <c r="E69" s="39">
        <v>69</v>
      </c>
      <c r="F69" s="31">
        <v>12</v>
      </c>
      <c r="G69" s="31">
        <v>480</v>
      </c>
      <c r="H69" s="31">
        <v>231</v>
      </c>
    </row>
    <row r="70" spans="1:8" s="7" customFormat="1" ht="14.25" customHeight="1">
      <c r="A70" s="36" t="s">
        <v>49</v>
      </c>
      <c r="B70" s="30"/>
      <c r="C70" s="38">
        <f>SUM(D70:H70)</f>
        <v>490</v>
      </c>
      <c r="D70" s="31">
        <v>37</v>
      </c>
      <c r="E70" s="31">
        <v>27</v>
      </c>
      <c r="F70" s="31">
        <v>9</v>
      </c>
      <c r="G70" s="31">
        <v>308</v>
      </c>
      <c r="H70" s="31">
        <v>109</v>
      </c>
    </row>
    <row r="71" spans="1:8" s="7" customFormat="1" ht="14.25" customHeight="1">
      <c r="A71" s="36" t="s">
        <v>50</v>
      </c>
      <c r="B71" s="30"/>
      <c r="C71" s="38">
        <f>SUM(D71:H71)</f>
        <v>665</v>
      </c>
      <c r="D71" s="31">
        <v>43</v>
      </c>
      <c r="E71" s="39">
        <v>46</v>
      </c>
      <c r="F71" s="39">
        <v>2</v>
      </c>
      <c r="G71" s="39">
        <v>418</v>
      </c>
      <c r="H71" s="31">
        <v>156</v>
      </c>
    </row>
    <row r="72" spans="1:8" s="7" customFormat="1" ht="14.25" customHeight="1">
      <c r="A72" s="40" t="s">
        <v>51</v>
      </c>
      <c r="B72" s="41"/>
      <c r="C72" s="42">
        <f>SUM(D72:H72)</f>
        <v>325</v>
      </c>
      <c r="D72" s="43">
        <v>15</v>
      </c>
      <c r="E72" s="31">
        <v>24</v>
      </c>
      <c r="F72" s="31">
        <v>2</v>
      </c>
      <c r="G72" s="31">
        <v>220</v>
      </c>
      <c r="H72" s="31">
        <v>64</v>
      </c>
    </row>
    <row r="73" spans="1:8" ht="15" customHeight="1">
      <c r="A73" s="2" t="s">
        <v>62</v>
      </c>
      <c r="B73" s="2"/>
      <c r="C73" s="5"/>
      <c r="D73" s="5"/>
      <c r="E73" s="3"/>
      <c r="F73" s="3"/>
      <c r="G73" s="3"/>
      <c r="H73" s="3"/>
    </row>
    <row r="74" spans="1:2" ht="15.75" customHeight="1">
      <c r="A74" s="20" t="s">
        <v>63</v>
      </c>
      <c r="B74" s="21"/>
    </row>
  </sheetData>
  <printOptions/>
  <pageMargins left="0.5905511811023623" right="0.5905511811023623" top="0.5905511811023623" bottom="0.5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2008-03-10T02:52:52Z</cp:lastPrinted>
  <dcterms:created xsi:type="dcterms:W3CDTF">2002-03-27T15:00:00Z</dcterms:created>
  <dcterms:modified xsi:type="dcterms:W3CDTF">2008-03-28T05:14:04Z</dcterms:modified>
  <cp:category/>
  <cp:version/>
  <cp:contentType/>
  <cp:contentStatus/>
</cp:coreProperties>
</file>