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0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<sst xmlns="http://schemas.openxmlformats.org/spreadsheetml/2006/main" count="80" uniqueCount="78">
  <si>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</si>
  <si>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</si>
  <si>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</si>
  <si>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</si>
  <si>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</si>
  <si>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</si>
  <si>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</si>
  <si>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</si>
  <si>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</si>
  <si>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</si>
  <si>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</si>
  <si>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</si>
  <si>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</si>
  <si>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</si>
  <si>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</si>
  <si>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</si>
  <si>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</si>
  <si>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</si>
  <si>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</si>
  <si>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</si>
  <si>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</si>
  <si>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</si>
  <si>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</si>
  <si>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</si>
  <si>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</si>
  <si>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</si>
  <si>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</si>
  <si>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</si>
  <si>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</si>
  <si>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</si>
  <si>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</si>
  <si>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</si>
  <si>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</si>
  <si>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</si>
  <si>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</si>
  <si>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</si>
  <si>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</si>
  <si>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</si>
  <si>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</si>
  <si>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</si>
  <si>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</si>
  <si>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</si>
  <si>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</si>
  <si>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</si>
  <si>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</si>
  <si>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</si>
  <si>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</si>
  <si>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</si>
  <si>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</si>
  <si>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</si>
  <si>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</si>
  <si>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</si>
  <si>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第１０表 </t>
  </si>
  <si>
    <t xml:space="preserve">  保 護 世 帯 の 労 働 類 型 別 世 帯 数</t>
  </si>
  <si>
    <t>世 帯 主 が 働 い て い る 世 帯</t>
  </si>
  <si>
    <t>世帯主は働いて</t>
  </si>
  <si>
    <t>働いている</t>
  </si>
  <si>
    <t>年     度</t>
  </si>
  <si>
    <t>総   数</t>
  </si>
  <si>
    <t>常   用</t>
  </si>
  <si>
    <t>日   雇</t>
  </si>
  <si>
    <t>内職者</t>
  </si>
  <si>
    <t>その他</t>
  </si>
  <si>
    <t>いないが世帯員が</t>
  </si>
  <si>
    <t>世帯員が</t>
  </si>
  <si>
    <t>労働者</t>
  </si>
  <si>
    <t>働いている世帯</t>
  </si>
  <si>
    <t>いない世帯</t>
  </si>
  <si>
    <t>世帯</t>
  </si>
  <si>
    <t>平成１４年度</t>
  </si>
  <si>
    <t>１５</t>
  </si>
  <si>
    <t>１６</t>
  </si>
  <si>
    <t>１７</t>
  </si>
  <si>
    <t xml:space="preserve">            高槻市福祉事務所生活福祉課、東大阪市健康福祉局福祉部生活福祉課</t>
  </si>
  <si>
    <t>平成１８年</t>
  </si>
  <si>
    <t xml:space="preserve">  資  料    大阪府健康福祉部社会援護課、大阪市健康福祉局生活福祉部生活保護担当課、堺市健康福祉局福祉推進部生活援護管理課</t>
  </si>
  <si>
    <t xml:space="preserve">        1)生活保護法による被保護世帯の労働類型別世帯数である｡</t>
  </si>
  <si>
    <t xml:space="preserve">        2)各年度3月中に保護を受けたものである｡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</si>
</sst>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\ ##0"/>
    <numFmt numFmtId="181" formatCode="###\ ###\ ###\ ##0"/>
    <numFmt numFmtId="182" formatCode="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center"/>
    </xf>
    <xf numFmtId="182" fontId="5" fillId="0" borderId="0" xfId="0" applyNumberFormat="1" applyFont="1" applyFill="1" applyAlignment="1" quotePrefix="1">
      <alignment horizontal="left" vertical="center"/>
    </xf>
    <xf numFmtId="182" fontId="0" fillId="0" borderId="0" xfId="0" applyNumberFormat="1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0" fillId="0" borderId="0" xfId="0" applyNumberFormat="1" applyFill="1" applyAlignment="1">
      <alignment horizontal="distributed" vertical="center"/>
    </xf>
    <xf numFmtId="182" fontId="0" fillId="0" borderId="0" xfId="0" applyNumberFormat="1" applyFill="1" applyAlignment="1">
      <alignment/>
    </xf>
    <xf numFmtId="182" fontId="9" fillId="0" borderId="0" xfId="0" applyNumberFormat="1" applyFont="1" applyFill="1" applyBorder="1" applyAlignment="1" quotePrefix="1">
      <alignment horizontal="left" vertical="top"/>
    </xf>
    <xf numFmtId="182" fontId="9" fillId="0" borderId="2" xfId="0" applyNumberFormat="1" applyFont="1" applyFill="1" applyBorder="1" applyAlignment="1" quotePrefix="1">
      <alignment horizontal="left" vertical="top"/>
    </xf>
    <xf numFmtId="182" fontId="9" fillId="0" borderId="2" xfId="0" applyNumberFormat="1" applyFont="1" applyFill="1" applyBorder="1" applyAlignment="1">
      <alignment vertical="top"/>
    </xf>
    <xf numFmtId="182" fontId="0" fillId="0" borderId="3" xfId="0" applyNumberFormat="1" applyFont="1" applyFill="1" applyBorder="1" applyAlignment="1">
      <alignment horizontal="center" vertical="center"/>
    </xf>
    <xf numFmtId="182" fontId="0" fillId="0" borderId="4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horizontal="centerContinuous"/>
    </xf>
    <xf numFmtId="182" fontId="0" fillId="0" borderId="7" xfId="0" applyNumberFormat="1" applyFill="1" applyBorder="1" applyAlignment="1">
      <alignment horizontal="centerContinuous" vertical="center"/>
    </xf>
    <xf numFmtId="182" fontId="0" fillId="0" borderId="8" xfId="0" applyNumberFormat="1" applyFill="1" applyBorder="1" applyAlignment="1">
      <alignment horizontal="centerContinuous" vertical="center"/>
    </xf>
    <xf numFmtId="182" fontId="9" fillId="0" borderId="5" xfId="0" applyNumberFormat="1" applyFont="1" applyFill="1" applyBorder="1" applyAlignment="1">
      <alignment horizontal="distributed" vertical="center"/>
    </xf>
    <xf numFmtId="182" fontId="0" fillId="0" borderId="9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11" xfId="0" applyNumberFormat="1" applyFont="1" applyFill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distributed"/>
    </xf>
    <xf numFmtId="182" fontId="0" fillId="0" borderId="12" xfId="0" applyNumberFormat="1" applyFont="1" applyFill="1" applyBorder="1" applyAlignment="1">
      <alignment horizontal="distributed"/>
    </xf>
    <xf numFmtId="182" fontId="9" fillId="0" borderId="10" xfId="0" applyNumberFormat="1" applyFont="1" applyFill="1" applyBorder="1" applyAlignment="1">
      <alignment horizontal="distributed" vertical="center"/>
    </xf>
    <xf numFmtId="182" fontId="9" fillId="0" borderId="13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left"/>
    </xf>
    <xf numFmtId="182" fontId="0" fillId="0" borderId="11" xfId="0" applyNumberFormat="1" applyFont="1" applyFill="1" applyBorder="1" applyAlignment="1">
      <alignment horizontal="distributed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distributed"/>
    </xf>
    <xf numFmtId="182" fontId="0" fillId="0" borderId="16" xfId="0" applyNumberFormat="1" applyFont="1" applyFill="1" applyBorder="1" applyAlignment="1">
      <alignment horizontal="distributed"/>
    </xf>
    <xf numFmtId="182" fontId="0" fillId="0" borderId="15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10" xfId="0" applyNumberFormat="1" applyFont="1" applyFill="1" applyBorder="1" applyAlignment="1">
      <alignment horizontal="distributed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 quotePrefix="1">
      <alignment horizontal="distributed" vertical="center"/>
    </xf>
    <xf numFmtId="182" fontId="0" fillId="0" borderId="10" xfId="0" applyNumberFormat="1" applyFont="1" applyFill="1" applyBorder="1" applyAlignment="1" quotePrefix="1">
      <alignment horizontal="distributed" vertical="center"/>
    </xf>
    <xf numFmtId="182" fontId="0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82" fontId="0" fillId="0" borderId="0" xfId="0" applyNumberFormat="1" applyFont="1" applyFill="1" applyAlignment="1" quotePrefix="1">
      <alignment horizontal="left" vertical="center"/>
    </xf>
    <xf numFmtId="182" fontId="9" fillId="0" borderId="0" xfId="0" applyNumberFormat="1" applyFont="1" applyFill="1" applyAlignment="1">
      <alignment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Border="1" applyAlignment="1">
      <alignment horizontal="distributed" vertical="center"/>
    </xf>
    <xf numFmtId="182" fontId="7" fillId="0" borderId="10" xfId="0" applyNumberFormat="1" applyFont="1" applyBorder="1" applyAlignment="1">
      <alignment horizontal="distributed" vertical="center"/>
    </xf>
    <xf numFmtId="182" fontId="7" fillId="0" borderId="0" xfId="0" applyNumberFormat="1" applyFont="1" applyFill="1" applyAlignment="1">
      <alignment vertical="center"/>
    </xf>
    <xf numFmtId="182" fontId="0" fillId="0" borderId="0" xfId="0" applyNumberFormat="1" applyFont="1" applyBorder="1" applyAlignment="1">
      <alignment horizontal="distributed" vertical="center"/>
    </xf>
    <xf numFmtId="182" fontId="0" fillId="0" borderId="10" xfId="0" applyNumberFormat="1" applyFont="1" applyBorder="1" applyAlignment="1">
      <alignment horizontal="distributed" vertical="center"/>
    </xf>
    <xf numFmtId="182" fontId="0" fillId="0" borderId="14" xfId="0" applyNumberFormat="1" applyFont="1" applyBorder="1" applyAlignment="1">
      <alignment horizontal="distributed" vertical="center"/>
    </xf>
    <xf numFmtId="182" fontId="0" fillId="0" borderId="13" xfId="0" applyNumberFormat="1" applyFont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5" xfId="0" applyNumberFormat="1" applyFont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distributed" vertical="center"/>
    </xf>
    <xf numFmtId="182" fontId="0" fillId="0" borderId="16" xfId="0" applyNumberFormat="1" applyFont="1" applyFill="1" applyBorder="1" applyAlignment="1">
      <alignment horizontal="distributed" vertical="center"/>
    </xf>
    <xf numFmtId="182" fontId="0" fillId="0" borderId="1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74</xdr:row>
      <xdr:rowOff>28575</xdr:rowOff>
    </xdr:from>
    <xdr:to>
      <xdr:col>4</xdr:col>
      <xdr:colOff>914400</xdr:colOff>
      <xdr:row>76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5076825" y="1295400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895350</xdr:colOff>
      <xdr:row>66</xdr:row>
      <xdr:rowOff>47625</xdr:rowOff>
    </xdr:from>
    <xdr:to>
      <xdr:col>4</xdr:col>
      <xdr:colOff>962025</xdr:colOff>
      <xdr:row>68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162550" y="116014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857250</xdr:colOff>
      <xdr:row>69</xdr:row>
      <xdr:rowOff>76200</xdr:rowOff>
    </xdr:from>
    <xdr:to>
      <xdr:col>5</xdr:col>
      <xdr:colOff>971550</xdr:colOff>
      <xdr:row>73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372225" y="12144375"/>
          <a:ext cx="1238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74</xdr:row>
      <xdr:rowOff>28575</xdr:rowOff>
    </xdr:from>
    <xdr:to>
      <xdr:col>5</xdr:col>
      <xdr:colOff>1000125</xdr:colOff>
      <xdr:row>76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6410325" y="1295400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895350</xdr:colOff>
      <xdr:row>66</xdr:row>
      <xdr:rowOff>38100</xdr:rowOff>
    </xdr:from>
    <xdr:to>
      <xdr:col>5</xdr:col>
      <xdr:colOff>962025</xdr:colOff>
      <xdr:row>67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6410325" y="1159192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962025</xdr:colOff>
      <xdr:row>69</xdr:row>
      <xdr:rowOff>66675</xdr:rowOff>
    </xdr:from>
    <xdr:to>
      <xdr:col>6</xdr:col>
      <xdr:colOff>1057275</xdr:colOff>
      <xdr:row>73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7724775" y="1213485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962025</xdr:colOff>
      <xdr:row>74</xdr:row>
      <xdr:rowOff>28575</xdr:rowOff>
    </xdr:from>
    <xdr:to>
      <xdr:col>6</xdr:col>
      <xdr:colOff>1066800</xdr:colOff>
      <xdr:row>76</xdr:row>
      <xdr:rowOff>152400</xdr:rowOff>
    </xdr:to>
    <xdr:sp>
      <xdr:nvSpPr>
        <xdr:cNvPr id="7" name="AutoShape 11"/>
        <xdr:cNvSpPr>
          <a:spLocks/>
        </xdr:cNvSpPr>
      </xdr:nvSpPr>
      <xdr:spPr>
        <a:xfrm>
          <a:off x="7724775" y="1295400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981075</xdr:colOff>
      <xdr:row>66</xdr:row>
      <xdr:rowOff>47625</xdr:rowOff>
    </xdr:from>
    <xdr:to>
      <xdr:col>6</xdr:col>
      <xdr:colOff>1057275</xdr:colOff>
      <xdr:row>68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7743825" y="116014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914400</xdr:colOff>
      <xdr:row>69</xdr:row>
      <xdr:rowOff>66675</xdr:rowOff>
    </xdr:from>
    <xdr:to>
      <xdr:col>7</xdr:col>
      <xdr:colOff>1009650</xdr:colOff>
      <xdr:row>73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8924925" y="1213485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904875</xdr:colOff>
      <xdr:row>74</xdr:row>
      <xdr:rowOff>38100</xdr:rowOff>
    </xdr:from>
    <xdr:to>
      <xdr:col>7</xdr:col>
      <xdr:colOff>1009650</xdr:colOff>
      <xdr:row>77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8915400" y="129635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942975</xdr:colOff>
      <xdr:row>66</xdr:row>
      <xdr:rowOff>47625</xdr:rowOff>
    </xdr:from>
    <xdr:to>
      <xdr:col>7</xdr:col>
      <xdr:colOff>1009650</xdr:colOff>
      <xdr:row>68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953500" y="1160145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69</xdr:row>
      <xdr:rowOff>66675</xdr:rowOff>
    </xdr:from>
    <xdr:to>
      <xdr:col>8</xdr:col>
      <xdr:colOff>1323975</xdr:colOff>
      <xdr:row>73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0487025" y="1213485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1228725</xdr:colOff>
      <xdr:row>74</xdr:row>
      <xdr:rowOff>28575</xdr:rowOff>
    </xdr:from>
    <xdr:to>
      <xdr:col>8</xdr:col>
      <xdr:colOff>1333500</xdr:colOff>
      <xdr:row>76</xdr:row>
      <xdr:rowOff>152400</xdr:rowOff>
    </xdr:to>
    <xdr:sp>
      <xdr:nvSpPr>
        <xdr:cNvPr id="13" name="AutoShape 17"/>
        <xdr:cNvSpPr>
          <a:spLocks/>
        </xdr:cNvSpPr>
      </xdr:nvSpPr>
      <xdr:spPr>
        <a:xfrm>
          <a:off x="10487025" y="1295400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1285875</xdr:colOff>
      <xdr:row>66</xdr:row>
      <xdr:rowOff>66675</xdr:rowOff>
    </xdr:from>
    <xdr:to>
      <xdr:col>8</xdr:col>
      <xdr:colOff>1352550</xdr:colOff>
      <xdr:row>68</xdr:row>
      <xdr:rowOff>19050</xdr:rowOff>
    </xdr:to>
    <xdr:sp>
      <xdr:nvSpPr>
        <xdr:cNvPr id="14" name="AutoShape 18"/>
        <xdr:cNvSpPr>
          <a:spLocks/>
        </xdr:cNvSpPr>
      </xdr:nvSpPr>
      <xdr:spPr>
        <a:xfrm>
          <a:off x="10544175" y="1162050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1057275</xdr:colOff>
      <xdr:row>69</xdr:row>
      <xdr:rowOff>66675</xdr:rowOff>
    </xdr:from>
    <xdr:to>
      <xdr:col>9</xdr:col>
      <xdr:colOff>1152525</xdr:colOff>
      <xdr:row>73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1896725" y="12134850"/>
          <a:ext cx="9525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1038225</xdr:colOff>
      <xdr:row>74</xdr:row>
      <xdr:rowOff>38100</xdr:rowOff>
    </xdr:from>
    <xdr:to>
      <xdr:col>9</xdr:col>
      <xdr:colOff>1143000</xdr:colOff>
      <xdr:row>77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1877675" y="129635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1085850</xdr:colOff>
      <xdr:row>66</xdr:row>
      <xdr:rowOff>47625</xdr:rowOff>
    </xdr:from>
    <xdr:to>
      <xdr:col>9</xdr:col>
      <xdr:colOff>1152525</xdr:colOff>
      <xdr:row>68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1925300" y="1160145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771525</xdr:colOff>
      <xdr:row>66</xdr:row>
      <xdr:rowOff>38100</xdr:rowOff>
    </xdr:from>
    <xdr:to>
      <xdr:col>3</xdr:col>
      <xdr:colOff>847725</xdr:colOff>
      <xdr:row>67</xdr:row>
      <xdr:rowOff>152400</xdr:rowOff>
    </xdr:to>
    <xdr:sp>
      <xdr:nvSpPr>
        <xdr:cNvPr id="18" name="AutoShape 22"/>
        <xdr:cNvSpPr>
          <a:spLocks/>
        </xdr:cNvSpPr>
      </xdr:nvSpPr>
      <xdr:spPr>
        <a:xfrm>
          <a:off x="3790950" y="1159192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66</xdr:row>
      <xdr:rowOff>28575</xdr:rowOff>
    </xdr:from>
    <xdr:to>
      <xdr:col>2</xdr:col>
      <xdr:colOff>1200150</xdr:colOff>
      <xdr:row>67</xdr:row>
      <xdr:rowOff>142875</xdr:rowOff>
    </xdr:to>
    <xdr:sp>
      <xdr:nvSpPr>
        <xdr:cNvPr id="19" name="AutoShape 23"/>
        <xdr:cNvSpPr>
          <a:spLocks/>
        </xdr:cNvSpPr>
      </xdr:nvSpPr>
      <xdr:spPr>
        <a:xfrm>
          <a:off x="2571750" y="11582400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69</xdr:row>
      <xdr:rowOff>28575</xdr:rowOff>
    </xdr:from>
    <xdr:to>
      <xdr:col>2</xdr:col>
      <xdr:colOff>1200150</xdr:colOff>
      <xdr:row>73</xdr:row>
      <xdr:rowOff>9525</xdr:rowOff>
    </xdr:to>
    <xdr:sp>
      <xdr:nvSpPr>
        <xdr:cNvPr id="20" name="AutoShape 25"/>
        <xdr:cNvSpPr>
          <a:spLocks/>
        </xdr:cNvSpPr>
      </xdr:nvSpPr>
      <xdr:spPr>
        <a:xfrm>
          <a:off x="2571750" y="12096750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74</xdr:row>
      <xdr:rowOff>38100</xdr:rowOff>
    </xdr:from>
    <xdr:to>
      <xdr:col>3</xdr:col>
      <xdr:colOff>866775</xdr:colOff>
      <xdr:row>77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3781425" y="129635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74</xdr:row>
      <xdr:rowOff>38100</xdr:rowOff>
    </xdr:from>
    <xdr:to>
      <xdr:col>2</xdr:col>
      <xdr:colOff>1190625</xdr:colOff>
      <xdr:row>77</xdr:row>
      <xdr:rowOff>0</xdr:rowOff>
    </xdr:to>
    <xdr:sp>
      <xdr:nvSpPr>
        <xdr:cNvPr id="22" name="AutoShape 27"/>
        <xdr:cNvSpPr>
          <a:spLocks/>
        </xdr:cNvSpPr>
      </xdr:nvSpPr>
      <xdr:spPr>
        <a:xfrm>
          <a:off x="2524125" y="12963525"/>
          <a:ext cx="10477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800100</xdr:colOff>
      <xdr:row>69</xdr:row>
      <xdr:rowOff>66675</xdr:rowOff>
    </xdr:from>
    <xdr:to>
      <xdr:col>3</xdr:col>
      <xdr:colOff>895350</xdr:colOff>
      <xdr:row>73</xdr:row>
      <xdr:rowOff>9525</xdr:rowOff>
    </xdr:to>
    <xdr:sp>
      <xdr:nvSpPr>
        <xdr:cNvPr id="23" name="AutoShape 28"/>
        <xdr:cNvSpPr>
          <a:spLocks/>
        </xdr:cNvSpPr>
      </xdr:nvSpPr>
      <xdr:spPr>
        <a:xfrm>
          <a:off x="3819525" y="1213485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866775</xdr:colOff>
      <xdr:row>69</xdr:row>
      <xdr:rowOff>66675</xdr:rowOff>
    </xdr:from>
    <xdr:to>
      <xdr:col>4</xdr:col>
      <xdr:colOff>962025</xdr:colOff>
      <xdr:row>73</xdr:row>
      <xdr:rowOff>9525</xdr:rowOff>
    </xdr:to>
    <xdr:sp>
      <xdr:nvSpPr>
        <xdr:cNvPr id="24" name="AutoShape 29"/>
        <xdr:cNvSpPr>
          <a:spLocks/>
        </xdr:cNvSpPr>
      </xdr:nvSpPr>
      <xdr:spPr>
        <a:xfrm>
          <a:off x="5133975" y="12134850"/>
          <a:ext cx="952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847725</xdr:colOff>
      <xdr:row>21</xdr:row>
      <xdr:rowOff>47625</xdr:rowOff>
    </xdr:from>
    <xdr:to>
      <xdr:col>2</xdr:col>
      <xdr:colOff>914400</xdr:colOff>
      <xdr:row>23</xdr:row>
      <xdr:rowOff>0</xdr:rowOff>
    </xdr:to>
    <xdr:sp>
      <xdr:nvSpPr>
        <xdr:cNvPr id="25" name="AutoShape 30"/>
        <xdr:cNvSpPr>
          <a:spLocks/>
        </xdr:cNvSpPr>
      </xdr:nvSpPr>
      <xdr:spPr>
        <a:xfrm>
          <a:off x="2286000" y="3886200"/>
          <a:ext cx="666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609600</xdr:colOff>
      <xdr:row>21</xdr:row>
      <xdr:rowOff>47625</xdr:rowOff>
    </xdr:from>
    <xdr:to>
      <xdr:col>3</xdr:col>
      <xdr:colOff>676275</xdr:colOff>
      <xdr:row>23</xdr:row>
      <xdr:rowOff>0</xdr:rowOff>
    </xdr:to>
    <xdr:sp>
      <xdr:nvSpPr>
        <xdr:cNvPr id="26" name="AutoShape 31"/>
        <xdr:cNvSpPr>
          <a:spLocks/>
        </xdr:cNvSpPr>
      </xdr:nvSpPr>
      <xdr:spPr>
        <a:xfrm>
          <a:off x="3629025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609600</xdr:colOff>
      <xdr:row>21</xdr:row>
      <xdr:rowOff>47625</xdr:rowOff>
    </xdr:from>
    <xdr:to>
      <xdr:col>4</xdr:col>
      <xdr:colOff>676275</xdr:colOff>
      <xdr:row>23</xdr:row>
      <xdr:rowOff>0</xdr:rowOff>
    </xdr:to>
    <xdr:sp>
      <xdr:nvSpPr>
        <xdr:cNvPr id="27" name="AutoShape 32"/>
        <xdr:cNvSpPr>
          <a:spLocks/>
        </xdr:cNvSpPr>
      </xdr:nvSpPr>
      <xdr:spPr>
        <a:xfrm>
          <a:off x="487680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771525</xdr:colOff>
      <xdr:row>21</xdr:row>
      <xdr:rowOff>28575</xdr:rowOff>
    </xdr:from>
    <xdr:to>
      <xdr:col>5</xdr:col>
      <xdr:colOff>847725</xdr:colOff>
      <xdr:row>22</xdr:row>
      <xdr:rowOff>142875</xdr:rowOff>
    </xdr:to>
    <xdr:sp>
      <xdr:nvSpPr>
        <xdr:cNvPr id="28" name="AutoShape 33"/>
        <xdr:cNvSpPr>
          <a:spLocks/>
        </xdr:cNvSpPr>
      </xdr:nvSpPr>
      <xdr:spPr>
        <a:xfrm>
          <a:off x="6286500" y="3867150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800100</xdr:colOff>
      <xdr:row>21</xdr:row>
      <xdr:rowOff>47625</xdr:rowOff>
    </xdr:from>
    <xdr:to>
      <xdr:col>6</xdr:col>
      <xdr:colOff>866775</xdr:colOff>
      <xdr:row>23</xdr:row>
      <xdr:rowOff>0</xdr:rowOff>
    </xdr:to>
    <xdr:sp>
      <xdr:nvSpPr>
        <xdr:cNvPr id="29" name="AutoShape 34"/>
        <xdr:cNvSpPr>
          <a:spLocks/>
        </xdr:cNvSpPr>
      </xdr:nvSpPr>
      <xdr:spPr>
        <a:xfrm>
          <a:off x="7562850" y="3886200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895350</xdr:colOff>
      <xdr:row>21</xdr:row>
      <xdr:rowOff>38100</xdr:rowOff>
    </xdr:from>
    <xdr:to>
      <xdr:col>7</xdr:col>
      <xdr:colOff>962025</xdr:colOff>
      <xdr:row>22</xdr:row>
      <xdr:rowOff>152400</xdr:rowOff>
    </xdr:to>
    <xdr:sp>
      <xdr:nvSpPr>
        <xdr:cNvPr id="30" name="AutoShape 35"/>
        <xdr:cNvSpPr>
          <a:spLocks/>
        </xdr:cNvSpPr>
      </xdr:nvSpPr>
      <xdr:spPr>
        <a:xfrm>
          <a:off x="8905875" y="38766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1095375</xdr:colOff>
      <xdr:row>21</xdr:row>
      <xdr:rowOff>38100</xdr:rowOff>
    </xdr:from>
    <xdr:to>
      <xdr:col>8</xdr:col>
      <xdr:colOff>1162050</xdr:colOff>
      <xdr:row>22</xdr:row>
      <xdr:rowOff>152400</xdr:rowOff>
    </xdr:to>
    <xdr:sp>
      <xdr:nvSpPr>
        <xdr:cNvPr id="31" name="AutoShape 36"/>
        <xdr:cNvSpPr>
          <a:spLocks/>
        </xdr:cNvSpPr>
      </xdr:nvSpPr>
      <xdr:spPr>
        <a:xfrm>
          <a:off x="10353675" y="3876675"/>
          <a:ext cx="76200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847725</xdr:colOff>
      <xdr:row>21</xdr:row>
      <xdr:rowOff>38100</xdr:rowOff>
    </xdr:from>
    <xdr:to>
      <xdr:col>9</xdr:col>
      <xdr:colOff>914400</xdr:colOff>
      <xdr:row>22</xdr:row>
      <xdr:rowOff>152400</xdr:rowOff>
    </xdr:to>
    <xdr:sp>
      <xdr:nvSpPr>
        <xdr:cNvPr id="32" name="AutoShape 37"/>
        <xdr:cNvSpPr>
          <a:spLocks/>
        </xdr:cNvSpPr>
      </xdr:nvSpPr>
      <xdr:spPr>
        <a:xfrm>
          <a:off x="11687175" y="3876675"/>
          <a:ext cx="666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3" width="16.59765625" style="1" customWidth="1"/>
    <col min="4" max="8" width="13.09765625" style="1" customWidth="1"/>
    <col min="9" max="10" width="16.59765625" style="1" customWidth="1"/>
    <col min="11" max="16384" width="9" style="1" customWidth="1"/>
  </cols>
  <sheetData>
    <row r="1" spans="1:10" s="8" customFormat="1" ht="21.75" customHeight="1">
      <c r="A1" s="9" t="s">
        <v>52</v>
      </c>
      <c r="B1" s="51"/>
      <c r="C1" s="10"/>
      <c r="D1" s="11" t="s">
        <v>53</v>
      </c>
      <c r="E1" s="12"/>
      <c r="F1" s="12"/>
      <c r="G1" s="12"/>
      <c r="H1" s="13"/>
      <c r="I1" s="10"/>
      <c r="J1" s="10"/>
    </row>
    <row r="2" spans="1:10" ht="24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" customHeight="1">
      <c r="A3" s="14" t="s">
        <v>76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6" customFormat="1" ht="15" customHeight="1" thickBot="1">
      <c r="A4" s="15" t="s">
        <v>77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s="6" customFormat="1" ht="13.5" customHeight="1">
      <c r="A5" s="17"/>
      <c r="B5" s="18"/>
      <c r="C5" s="19"/>
      <c r="D5" s="20" t="s">
        <v>54</v>
      </c>
      <c r="E5" s="21"/>
      <c r="F5" s="21"/>
      <c r="G5" s="21"/>
      <c r="H5" s="22"/>
      <c r="I5" s="23" t="s">
        <v>55</v>
      </c>
      <c r="J5" s="24" t="s">
        <v>56</v>
      </c>
    </row>
    <row r="6" spans="1:10" s="4" customFormat="1" ht="13.5" customHeight="1">
      <c r="A6" s="25" t="s">
        <v>57</v>
      </c>
      <c r="B6" s="26"/>
      <c r="C6" s="27" t="s">
        <v>58</v>
      </c>
      <c r="D6" s="69" t="s">
        <v>58</v>
      </c>
      <c r="E6" s="28" t="s">
        <v>59</v>
      </c>
      <c r="F6" s="29" t="s">
        <v>60</v>
      </c>
      <c r="G6" s="69" t="s">
        <v>61</v>
      </c>
      <c r="H6" s="69" t="s">
        <v>62</v>
      </c>
      <c r="I6" s="30" t="s">
        <v>63</v>
      </c>
      <c r="J6" s="36" t="s">
        <v>64</v>
      </c>
    </row>
    <row r="7" spans="1:10" ht="13.5" customHeight="1">
      <c r="A7" s="37"/>
      <c r="B7" s="38"/>
      <c r="C7" s="39"/>
      <c r="D7" s="70"/>
      <c r="E7" s="40" t="s">
        <v>65</v>
      </c>
      <c r="F7" s="41" t="s">
        <v>65</v>
      </c>
      <c r="G7" s="71"/>
      <c r="H7" s="71"/>
      <c r="I7" s="31" t="s">
        <v>66</v>
      </c>
      <c r="J7" s="42" t="s">
        <v>67</v>
      </c>
    </row>
    <row r="8" spans="1:10" s="6" customFormat="1" ht="13.5" customHeight="1">
      <c r="A8" s="43"/>
      <c r="B8" s="44"/>
      <c r="C8" s="45" t="s">
        <v>68</v>
      </c>
      <c r="D8" s="45"/>
      <c r="E8" s="45"/>
      <c r="F8" s="45"/>
      <c r="G8" s="45"/>
      <c r="H8" s="45"/>
      <c r="I8" s="45"/>
      <c r="J8" s="45"/>
    </row>
    <row r="9" spans="1:10" s="6" customFormat="1" ht="13.5" customHeight="1">
      <c r="A9" s="46" t="s">
        <v>69</v>
      </c>
      <c r="B9" s="47"/>
      <c r="C9" s="53">
        <v>123162</v>
      </c>
      <c r="D9" s="54">
        <v>11608</v>
      </c>
      <c r="E9" s="54">
        <v>9614</v>
      </c>
      <c r="F9" s="54">
        <v>897</v>
      </c>
      <c r="G9" s="54">
        <v>579</v>
      </c>
      <c r="H9" s="54">
        <v>518</v>
      </c>
      <c r="I9" s="54">
        <v>2652</v>
      </c>
      <c r="J9" s="54">
        <v>108902</v>
      </c>
    </row>
    <row r="10" spans="1:10" s="6" customFormat="1" ht="13.5" customHeight="1">
      <c r="A10" s="48" t="s">
        <v>70</v>
      </c>
      <c r="B10" s="49"/>
      <c r="C10" s="53">
        <v>136173</v>
      </c>
      <c r="D10" s="54">
        <v>13418</v>
      </c>
      <c r="E10" s="54">
        <v>10931</v>
      </c>
      <c r="F10" s="54">
        <v>1102</v>
      </c>
      <c r="G10" s="54">
        <v>613</v>
      </c>
      <c r="H10" s="54">
        <v>772</v>
      </c>
      <c r="I10" s="54">
        <v>2931</v>
      </c>
      <c r="J10" s="54">
        <v>119824</v>
      </c>
    </row>
    <row r="11" spans="1:10" s="6" customFormat="1" ht="13.5" customHeight="1">
      <c r="A11" s="48" t="s">
        <v>71</v>
      </c>
      <c r="B11" s="49"/>
      <c r="C11" s="53">
        <v>145479</v>
      </c>
      <c r="D11" s="54">
        <v>15091</v>
      </c>
      <c r="E11" s="54">
        <v>12089</v>
      </c>
      <c r="F11" s="54">
        <v>1419</v>
      </c>
      <c r="G11" s="54">
        <v>662</v>
      </c>
      <c r="H11" s="54">
        <v>921</v>
      </c>
      <c r="I11" s="54">
        <v>3133</v>
      </c>
      <c r="J11" s="54">
        <v>127255</v>
      </c>
    </row>
    <row r="12" spans="1:10" s="6" customFormat="1" ht="13.5" customHeight="1">
      <c r="A12" s="48" t="s">
        <v>72</v>
      </c>
      <c r="B12" s="49"/>
      <c r="C12" s="53">
        <v>152129</v>
      </c>
      <c r="D12" s="54">
        <v>15566</v>
      </c>
      <c r="E12" s="54">
        <v>12560</v>
      </c>
      <c r="F12" s="54">
        <v>1433</v>
      </c>
      <c r="G12" s="54">
        <v>603</v>
      </c>
      <c r="H12" s="54">
        <v>970</v>
      </c>
      <c r="I12" s="54">
        <v>3155</v>
      </c>
      <c r="J12" s="54">
        <v>133408</v>
      </c>
    </row>
    <row r="13" spans="1:10" s="6" customFormat="1" ht="13.5" customHeight="1">
      <c r="A13" s="32"/>
      <c r="B13" s="33"/>
      <c r="C13" s="34"/>
      <c r="D13" s="34"/>
      <c r="E13" s="34"/>
      <c r="F13" s="34"/>
      <c r="G13" s="34"/>
      <c r="H13" s="34"/>
      <c r="I13" s="34"/>
      <c r="J13" s="34"/>
    </row>
    <row r="14" spans="1:10" s="7" customFormat="1" ht="13.5" customHeight="1">
      <c r="A14" s="55" t="s">
        <v>74</v>
      </c>
      <c r="B14" s="56"/>
      <c r="C14" s="57">
        <f aca="true" t="shared" si="0" ref="C14:J14">SUM(C16:C23)</f>
        <v>157191</v>
      </c>
      <c r="D14" s="57">
        <f t="shared" si="0"/>
        <v>16415</v>
      </c>
      <c r="E14" s="57">
        <f t="shared" si="0"/>
        <v>13357</v>
      </c>
      <c r="F14" s="57">
        <f t="shared" si="0"/>
        <v>1440</v>
      </c>
      <c r="G14" s="57">
        <f t="shared" si="0"/>
        <v>597</v>
      </c>
      <c r="H14" s="57">
        <f t="shared" si="0"/>
        <v>1021</v>
      </c>
      <c r="I14" s="57">
        <f t="shared" si="0"/>
        <v>3125</v>
      </c>
      <c r="J14" s="57">
        <f t="shared" si="0"/>
        <v>137651</v>
      </c>
    </row>
    <row r="15" spans="1:10" s="6" customFormat="1" ht="13.5" customHeight="1">
      <c r="A15" s="58" t="s">
        <v>0</v>
      </c>
      <c r="B15" s="59"/>
      <c r="C15" s="10"/>
      <c r="D15" s="10"/>
      <c r="E15" s="10"/>
      <c r="F15" s="10"/>
      <c r="G15" s="10"/>
      <c r="H15" s="10"/>
      <c r="I15" s="10"/>
      <c r="J15" s="10"/>
    </row>
    <row r="16" spans="1:10" s="7" customFormat="1" ht="13.5" customHeight="1">
      <c r="A16" s="55" t="s">
        <v>1</v>
      </c>
      <c r="B16" s="56"/>
      <c r="C16" s="57">
        <f>C25</f>
        <v>84392</v>
      </c>
      <c r="D16" s="57">
        <f aca="true" t="shared" si="1" ref="D16:J16">D25</f>
        <v>6559</v>
      </c>
      <c r="E16" s="57">
        <f t="shared" si="1"/>
        <v>5289</v>
      </c>
      <c r="F16" s="57">
        <f t="shared" si="1"/>
        <v>703</v>
      </c>
      <c r="G16" s="57">
        <f t="shared" si="1"/>
        <v>180</v>
      </c>
      <c r="H16" s="57">
        <f t="shared" si="1"/>
        <v>387</v>
      </c>
      <c r="I16" s="57">
        <f t="shared" si="1"/>
        <v>1265</v>
      </c>
      <c r="J16" s="57">
        <f t="shared" si="1"/>
        <v>76568</v>
      </c>
    </row>
    <row r="17" spans="1:10" s="7" customFormat="1" ht="13.5" customHeight="1">
      <c r="A17" s="55" t="s">
        <v>2</v>
      </c>
      <c r="B17" s="56"/>
      <c r="C17" s="57">
        <f aca="true" t="shared" si="2" ref="C17:J17">C32+C34+C39+C54+C65</f>
        <v>8218</v>
      </c>
      <c r="D17" s="57">
        <f t="shared" si="2"/>
        <v>1013</v>
      </c>
      <c r="E17" s="57">
        <f t="shared" si="2"/>
        <v>894</v>
      </c>
      <c r="F17" s="57">
        <f t="shared" si="2"/>
        <v>49</v>
      </c>
      <c r="G17" s="57">
        <f t="shared" si="2"/>
        <v>38</v>
      </c>
      <c r="H17" s="57">
        <f t="shared" si="2"/>
        <v>32</v>
      </c>
      <c r="I17" s="57">
        <f t="shared" si="2"/>
        <v>242</v>
      </c>
      <c r="J17" s="57">
        <f t="shared" si="2"/>
        <v>6963</v>
      </c>
    </row>
    <row r="18" spans="1:10" s="7" customFormat="1" ht="13.5" customHeight="1">
      <c r="A18" s="55" t="s">
        <v>3</v>
      </c>
      <c r="B18" s="56"/>
      <c r="C18" s="57">
        <f aca="true" t="shared" si="3" ref="C18:J18">C29+C30+C50+C67+C68</f>
        <v>5815</v>
      </c>
      <c r="D18" s="57">
        <f t="shared" si="3"/>
        <v>836</v>
      </c>
      <c r="E18" s="57">
        <f t="shared" si="3"/>
        <v>557</v>
      </c>
      <c r="F18" s="57">
        <f t="shared" si="3"/>
        <v>83</v>
      </c>
      <c r="G18" s="57">
        <f t="shared" si="3"/>
        <v>12</v>
      </c>
      <c r="H18" s="57">
        <f t="shared" si="3"/>
        <v>184</v>
      </c>
      <c r="I18" s="57">
        <f t="shared" si="3"/>
        <v>140</v>
      </c>
      <c r="J18" s="57">
        <f t="shared" si="3"/>
        <v>4839</v>
      </c>
    </row>
    <row r="19" spans="1:10" s="7" customFormat="1" ht="13.5" customHeight="1">
      <c r="A19" s="55" t="s">
        <v>4</v>
      </c>
      <c r="B19" s="56"/>
      <c r="C19" s="57">
        <f aca="true" t="shared" si="4" ref="C19:J19">C36+C38+C44+C47+C53+C60+C62</f>
        <v>14325</v>
      </c>
      <c r="D19" s="57">
        <f t="shared" si="4"/>
        <v>1912</v>
      </c>
      <c r="E19" s="57">
        <f t="shared" si="4"/>
        <v>1345</v>
      </c>
      <c r="F19" s="57">
        <f t="shared" si="4"/>
        <v>299</v>
      </c>
      <c r="G19" s="57">
        <f t="shared" si="4"/>
        <v>88</v>
      </c>
      <c r="H19" s="57">
        <f t="shared" si="4"/>
        <v>180</v>
      </c>
      <c r="I19" s="57">
        <f t="shared" si="4"/>
        <v>374</v>
      </c>
      <c r="J19" s="57">
        <f t="shared" si="4"/>
        <v>12039</v>
      </c>
    </row>
    <row r="20" spans="1:10" s="7" customFormat="1" ht="13.5" customHeight="1">
      <c r="A20" s="55" t="s">
        <v>5</v>
      </c>
      <c r="B20" s="56"/>
      <c r="C20" s="57">
        <f aca="true" t="shared" si="5" ref="C20:J20">C40+C51+C58</f>
        <v>15081</v>
      </c>
      <c r="D20" s="57">
        <f t="shared" si="5"/>
        <v>2252</v>
      </c>
      <c r="E20" s="57">
        <f t="shared" si="5"/>
        <v>1891</v>
      </c>
      <c r="F20" s="57">
        <f t="shared" si="5"/>
        <v>51</v>
      </c>
      <c r="G20" s="57">
        <f t="shared" si="5"/>
        <v>142</v>
      </c>
      <c r="H20" s="57">
        <f t="shared" si="5"/>
        <v>168</v>
      </c>
      <c r="I20" s="57">
        <f t="shared" si="5"/>
        <v>351</v>
      </c>
      <c r="J20" s="57">
        <f t="shared" si="5"/>
        <v>12478</v>
      </c>
    </row>
    <row r="21" spans="1:10" s="7" customFormat="1" ht="13.5" customHeight="1">
      <c r="A21" s="55" t="s">
        <v>6</v>
      </c>
      <c r="B21" s="56"/>
      <c r="C21" s="57">
        <f aca="true" t="shared" si="6" ref="C21:J21">C42+C45+C46+C52+C57+C63+C75+C76+C77</f>
        <v>6503</v>
      </c>
      <c r="D21" s="57">
        <f>D42+D45+D46+D52+D57+D63+D75+D76+D77</f>
        <v>1019</v>
      </c>
      <c r="E21" s="57">
        <f t="shared" si="6"/>
        <v>955</v>
      </c>
      <c r="F21" s="57">
        <f t="shared" si="6"/>
        <v>16</v>
      </c>
      <c r="G21" s="57">
        <f t="shared" si="6"/>
        <v>36</v>
      </c>
      <c r="H21" s="57">
        <f t="shared" si="6"/>
        <v>12</v>
      </c>
      <c r="I21" s="57">
        <f t="shared" si="6"/>
        <v>176</v>
      </c>
      <c r="J21" s="57">
        <f t="shared" si="6"/>
        <v>5308</v>
      </c>
    </row>
    <row r="22" spans="1:10" s="7" customFormat="1" ht="13.5" customHeight="1">
      <c r="A22" s="55" t="s">
        <v>7</v>
      </c>
      <c r="B22" s="56"/>
      <c r="C22" s="63">
        <f>C27+C33+C48+C56+C70+(C28+C35+C41+C59+C64+C71+C72+C73)</f>
        <v>22857</v>
      </c>
      <c r="D22" s="62">
        <f aca="true" t="shared" si="7" ref="D22:J22">D27+D33+D48+D56+D70+(D28+D35+D41+D59+D64+D71+D72+D73)</f>
        <v>2824</v>
      </c>
      <c r="E22" s="62">
        <f t="shared" si="7"/>
        <v>2426</v>
      </c>
      <c r="F22" s="62">
        <f t="shared" si="7"/>
        <v>239</v>
      </c>
      <c r="G22" s="62">
        <f t="shared" si="7"/>
        <v>101</v>
      </c>
      <c r="H22" s="62">
        <f t="shared" si="7"/>
        <v>58</v>
      </c>
      <c r="I22" s="62">
        <f t="shared" si="7"/>
        <v>577</v>
      </c>
      <c r="J22" s="62">
        <f t="shared" si="7"/>
        <v>19456</v>
      </c>
    </row>
    <row r="23" spans="1:10" s="7" customFormat="1" ht="13.5" customHeight="1">
      <c r="A23" s="55" t="s">
        <v>8</v>
      </c>
      <c r="B23" s="56"/>
      <c r="C23" s="63"/>
      <c r="D23" s="62"/>
      <c r="E23" s="62"/>
      <c r="F23" s="62"/>
      <c r="G23" s="62"/>
      <c r="H23" s="62"/>
      <c r="I23" s="62"/>
      <c r="J23" s="62"/>
    </row>
    <row r="24" spans="1:10" s="6" customFormat="1" ht="13.5" customHeight="1">
      <c r="A24" s="58"/>
      <c r="B24" s="59"/>
      <c r="C24" s="10"/>
      <c r="D24" s="10"/>
      <c r="E24" s="10"/>
      <c r="F24" s="10"/>
      <c r="G24" s="10"/>
      <c r="H24" s="10"/>
      <c r="I24" s="10"/>
      <c r="J24" s="10"/>
    </row>
    <row r="25" spans="1:10" s="6" customFormat="1" ht="13.5" customHeight="1">
      <c r="A25" s="58" t="s">
        <v>9</v>
      </c>
      <c r="B25" s="59"/>
      <c r="C25" s="10">
        <f>D25+I25+J25</f>
        <v>84392</v>
      </c>
      <c r="D25" s="10">
        <f>SUM(E25:H25)</f>
        <v>6559</v>
      </c>
      <c r="E25" s="10">
        <v>5289</v>
      </c>
      <c r="F25" s="10">
        <v>703</v>
      </c>
      <c r="G25" s="10">
        <v>180</v>
      </c>
      <c r="H25" s="10">
        <v>387</v>
      </c>
      <c r="I25" s="10">
        <v>1265</v>
      </c>
      <c r="J25" s="10">
        <v>76568</v>
      </c>
    </row>
    <row r="26" spans="1:10" s="6" customFormat="1" ht="13.5" customHeight="1">
      <c r="A26" s="58"/>
      <c r="B26" s="59"/>
      <c r="C26" s="10"/>
      <c r="D26" s="10"/>
      <c r="E26" s="10"/>
      <c r="F26" s="10"/>
      <c r="G26" s="10"/>
      <c r="H26" s="10"/>
      <c r="I26" s="10"/>
      <c r="J26" s="10"/>
    </row>
    <row r="27" spans="1:10" s="6" customFormat="1" ht="13.5" customHeight="1">
      <c r="A27" s="58" t="s">
        <v>10</v>
      </c>
      <c r="B27" s="59"/>
      <c r="C27" s="10">
        <f>D27+I27+J27</f>
        <v>13404</v>
      </c>
      <c r="D27" s="10">
        <f>SUM(E27:H27)</f>
        <v>1698</v>
      </c>
      <c r="E27" s="10">
        <v>1555</v>
      </c>
      <c r="F27" s="10">
        <v>72</v>
      </c>
      <c r="G27" s="10">
        <v>51</v>
      </c>
      <c r="H27" s="10">
        <v>20</v>
      </c>
      <c r="I27" s="10">
        <v>338</v>
      </c>
      <c r="J27" s="10">
        <v>11368</v>
      </c>
    </row>
    <row r="28" spans="1:10" s="6" customFormat="1" ht="13.5" customHeight="1">
      <c r="A28" s="58" t="s">
        <v>11</v>
      </c>
      <c r="B28" s="59"/>
      <c r="C28" s="10">
        <f>D28+I28+J28</f>
        <v>2394</v>
      </c>
      <c r="D28" s="10">
        <f>SUM(E28:H28)</f>
        <v>294</v>
      </c>
      <c r="E28" s="10">
        <v>209</v>
      </c>
      <c r="F28" s="10">
        <v>60</v>
      </c>
      <c r="G28" s="10">
        <v>5</v>
      </c>
      <c r="H28" s="10">
        <v>20</v>
      </c>
      <c r="I28" s="10">
        <v>48</v>
      </c>
      <c r="J28" s="10">
        <v>2052</v>
      </c>
    </row>
    <row r="29" spans="1:10" s="6" customFormat="1" ht="13.5" customHeight="1">
      <c r="A29" s="58" t="s">
        <v>12</v>
      </c>
      <c r="B29" s="59"/>
      <c r="C29" s="10">
        <f>D29+I29+J29</f>
        <v>4803</v>
      </c>
      <c r="D29" s="10">
        <f>SUM(E29:H29)</f>
        <v>687</v>
      </c>
      <c r="E29" s="10">
        <v>497</v>
      </c>
      <c r="F29" s="10">
        <v>72</v>
      </c>
      <c r="G29" s="10">
        <v>10</v>
      </c>
      <c r="H29" s="10">
        <v>108</v>
      </c>
      <c r="I29" s="10">
        <v>125</v>
      </c>
      <c r="J29" s="10">
        <v>3991</v>
      </c>
    </row>
    <row r="30" spans="1:10" s="6" customFormat="1" ht="13.5" customHeight="1">
      <c r="A30" s="58" t="s">
        <v>13</v>
      </c>
      <c r="B30" s="59"/>
      <c r="C30" s="10">
        <f>D30+I30+J30</f>
        <v>477</v>
      </c>
      <c r="D30" s="10">
        <f>SUM(E30:H30)</f>
        <v>25</v>
      </c>
      <c r="E30" s="10">
        <v>19</v>
      </c>
      <c r="F30" s="10">
        <v>6</v>
      </c>
      <c r="G30" s="10">
        <v>0</v>
      </c>
      <c r="H30" s="10">
        <v>0</v>
      </c>
      <c r="I30" s="10">
        <v>7</v>
      </c>
      <c r="J30" s="10">
        <v>445</v>
      </c>
    </row>
    <row r="31" spans="1:10" s="6" customFormat="1" ht="13.5" customHeight="1">
      <c r="A31" s="58"/>
      <c r="B31" s="59"/>
      <c r="C31" s="10"/>
      <c r="D31" s="10"/>
      <c r="E31" s="10"/>
      <c r="F31" s="10"/>
      <c r="G31" s="10"/>
      <c r="H31" s="10"/>
      <c r="I31" s="10"/>
      <c r="J31" s="10"/>
    </row>
    <row r="32" spans="1:10" s="6" customFormat="1" ht="13.5" customHeight="1">
      <c r="A32" s="58" t="s">
        <v>14</v>
      </c>
      <c r="B32" s="59"/>
      <c r="C32" s="10">
        <f>D32+I32+J32</f>
        <v>3109</v>
      </c>
      <c r="D32" s="10">
        <f>SUM(E32:H32)</f>
        <v>442</v>
      </c>
      <c r="E32" s="10">
        <v>409</v>
      </c>
      <c r="F32" s="10">
        <v>5</v>
      </c>
      <c r="G32" s="10">
        <v>9</v>
      </c>
      <c r="H32" s="10">
        <v>19</v>
      </c>
      <c r="I32" s="10">
        <v>102</v>
      </c>
      <c r="J32" s="10">
        <v>2565</v>
      </c>
    </row>
    <row r="33" spans="1:10" s="6" customFormat="1" ht="13.5" customHeight="1">
      <c r="A33" s="58" t="s">
        <v>15</v>
      </c>
      <c r="B33" s="59"/>
      <c r="C33" s="10">
        <f>D33+I33+J33</f>
        <v>854</v>
      </c>
      <c r="D33" s="10">
        <f>SUM(E33:H33)</f>
        <v>122</v>
      </c>
      <c r="E33" s="10">
        <v>65</v>
      </c>
      <c r="F33" s="10">
        <v>47</v>
      </c>
      <c r="G33" s="10">
        <v>8</v>
      </c>
      <c r="H33" s="10">
        <v>2</v>
      </c>
      <c r="I33" s="10">
        <v>26</v>
      </c>
      <c r="J33" s="10">
        <v>706</v>
      </c>
    </row>
    <row r="34" spans="1:10" s="6" customFormat="1" ht="13.5" customHeight="1">
      <c r="A34" s="58" t="s">
        <v>16</v>
      </c>
      <c r="B34" s="59"/>
      <c r="C34" s="10">
        <f>D34+I34+J34</f>
        <v>2639</v>
      </c>
      <c r="D34" s="10">
        <f>SUM(E34:H34)</f>
        <v>283</v>
      </c>
      <c r="E34" s="10">
        <v>278</v>
      </c>
      <c r="F34" s="10">
        <v>3</v>
      </c>
      <c r="G34" s="10">
        <v>1</v>
      </c>
      <c r="H34" s="10">
        <v>1</v>
      </c>
      <c r="I34" s="10">
        <v>71</v>
      </c>
      <c r="J34" s="10">
        <v>2285</v>
      </c>
    </row>
    <row r="35" spans="1:10" s="6" customFormat="1" ht="13.5" customHeight="1">
      <c r="A35" s="58" t="s">
        <v>17</v>
      </c>
      <c r="B35" s="59"/>
      <c r="C35" s="10">
        <f>D35+I35+J35</f>
        <v>742</v>
      </c>
      <c r="D35" s="10">
        <f>SUM(E35:H35)</f>
        <v>71</v>
      </c>
      <c r="E35" s="10">
        <v>44</v>
      </c>
      <c r="F35" s="10">
        <v>16</v>
      </c>
      <c r="G35" s="10">
        <v>6</v>
      </c>
      <c r="H35" s="10">
        <v>5</v>
      </c>
      <c r="I35" s="10">
        <v>18</v>
      </c>
      <c r="J35" s="10">
        <v>653</v>
      </c>
    </row>
    <row r="36" spans="1:10" s="6" customFormat="1" ht="13.5" customHeight="1">
      <c r="A36" s="58" t="s">
        <v>18</v>
      </c>
      <c r="B36" s="59"/>
      <c r="C36" s="10">
        <f>D36+I36+J36</f>
        <v>2977</v>
      </c>
      <c r="D36" s="10">
        <f>SUM(E36:H36)</f>
        <v>393</v>
      </c>
      <c r="E36" s="10">
        <v>250</v>
      </c>
      <c r="F36" s="10">
        <v>6</v>
      </c>
      <c r="G36" s="10">
        <v>8</v>
      </c>
      <c r="H36" s="10">
        <v>129</v>
      </c>
      <c r="I36" s="10">
        <v>82</v>
      </c>
      <c r="J36" s="10">
        <v>2502</v>
      </c>
    </row>
    <row r="37" spans="1:10" s="6" customFormat="1" ht="13.5" customHeight="1">
      <c r="A37" s="58"/>
      <c r="B37" s="59"/>
      <c r="C37" s="10"/>
      <c r="D37" s="10"/>
      <c r="E37" s="10"/>
      <c r="F37" s="10"/>
      <c r="G37" s="10"/>
      <c r="H37" s="10"/>
      <c r="I37" s="10"/>
      <c r="J37" s="10"/>
    </row>
    <row r="38" spans="1:10" s="6" customFormat="1" ht="13.5" customHeight="1">
      <c r="A38" s="58" t="s">
        <v>19</v>
      </c>
      <c r="B38" s="59"/>
      <c r="C38" s="10">
        <f>D38+I38+J38</f>
        <v>3489</v>
      </c>
      <c r="D38" s="10">
        <f aca="true" t="shared" si="8" ref="D38:D70">SUM(E38:H38)</f>
        <v>468</v>
      </c>
      <c r="E38" s="10">
        <v>383</v>
      </c>
      <c r="F38" s="10">
        <v>49</v>
      </c>
      <c r="G38" s="10">
        <v>17</v>
      </c>
      <c r="H38" s="10">
        <v>19</v>
      </c>
      <c r="I38" s="10">
        <v>84</v>
      </c>
      <c r="J38" s="10">
        <v>2937</v>
      </c>
    </row>
    <row r="39" spans="1:10" s="6" customFormat="1" ht="13.5" customHeight="1">
      <c r="A39" s="58" t="s">
        <v>20</v>
      </c>
      <c r="B39" s="59"/>
      <c r="C39" s="10">
        <f>D39+I39+J39</f>
        <v>1710</v>
      </c>
      <c r="D39" s="10">
        <f t="shared" si="8"/>
        <v>181</v>
      </c>
      <c r="E39" s="10">
        <v>141</v>
      </c>
      <c r="F39" s="10">
        <v>10</v>
      </c>
      <c r="G39" s="10">
        <v>20</v>
      </c>
      <c r="H39" s="10">
        <v>10</v>
      </c>
      <c r="I39" s="10">
        <v>50</v>
      </c>
      <c r="J39" s="10">
        <v>1479</v>
      </c>
    </row>
    <row r="40" spans="1:10" s="6" customFormat="1" ht="13.5" customHeight="1">
      <c r="A40" s="58" t="s">
        <v>21</v>
      </c>
      <c r="B40" s="59"/>
      <c r="C40" s="10">
        <f>D40+I40+J40</f>
        <v>4056</v>
      </c>
      <c r="D40" s="10">
        <f t="shared" si="8"/>
        <v>601</v>
      </c>
      <c r="E40" s="10">
        <v>566</v>
      </c>
      <c r="F40" s="10">
        <v>0</v>
      </c>
      <c r="G40" s="10">
        <v>28</v>
      </c>
      <c r="H40" s="10">
        <v>7</v>
      </c>
      <c r="I40" s="10">
        <v>104</v>
      </c>
      <c r="J40" s="10">
        <v>3351</v>
      </c>
    </row>
    <row r="41" spans="1:10" s="6" customFormat="1" ht="13.5" customHeight="1">
      <c r="A41" s="58" t="s">
        <v>22</v>
      </c>
      <c r="B41" s="59"/>
      <c r="C41" s="10">
        <f>D41+I41+J41</f>
        <v>1007</v>
      </c>
      <c r="D41" s="10">
        <f t="shared" si="8"/>
        <v>66</v>
      </c>
      <c r="E41" s="10">
        <v>45</v>
      </c>
      <c r="F41" s="10">
        <v>15</v>
      </c>
      <c r="G41" s="10">
        <v>3</v>
      </c>
      <c r="H41" s="10">
        <v>3</v>
      </c>
      <c r="I41" s="10">
        <v>27</v>
      </c>
      <c r="J41" s="10">
        <v>914</v>
      </c>
    </row>
    <row r="42" spans="1:10" s="6" customFormat="1" ht="13.5" customHeight="1">
      <c r="A42" s="58" t="s">
        <v>23</v>
      </c>
      <c r="B42" s="59"/>
      <c r="C42" s="10">
        <f>D42+I42+J42</f>
        <v>1328</v>
      </c>
      <c r="D42" s="10">
        <f t="shared" si="8"/>
        <v>231</v>
      </c>
      <c r="E42" s="10">
        <v>217</v>
      </c>
      <c r="F42" s="10">
        <v>4</v>
      </c>
      <c r="G42" s="10">
        <v>8</v>
      </c>
      <c r="H42" s="10">
        <v>2</v>
      </c>
      <c r="I42" s="10">
        <v>32</v>
      </c>
      <c r="J42" s="10">
        <v>1065</v>
      </c>
    </row>
    <row r="43" spans="1:10" s="6" customFormat="1" ht="13.5" customHeight="1">
      <c r="A43" s="58"/>
      <c r="B43" s="59"/>
      <c r="C43" s="10"/>
      <c r="D43" s="10"/>
      <c r="E43" s="10"/>
      <c r="F43" s="10"/>
      <c r="G43" s="10"/>
      <c r="H43" s="10"/>
      <c r="I43" s="10"/>
      <c r="J43" s="10"/>
    </row>
    <row r="44" spans="1:10" s="6" customFormat="1" ht="13.5" customHeight="1">
      <c r="A44" s="58" t="s">
        <v>24</v>
      </c>
      <c r="B44" s="59"/>
      <c r="C44" s="10">
        <f>D44+I44+J44</f>
        <v>2975</v>
      </c>
      <c r="D44" s="10">
        <f>SUM(E44:H44)</f>
        <v>377</v>
      </c>
      <c r="E44" s="10">
        <v>331</v>
      </c>
      <c r="F44" s="10">
        <v>22</v>
      </c>
      <c r="G44" s="10">
        <v>9</v>
      </c>
      <c r="H44" s="10">
        <v>15</v>
      </c>
      <c r="I44" s="10">
        <v>76</v>
      </c>
      <c r="J44" s="10">
        <v>2522</v>
      </c>
    </row>
    <row r="45" spans="1:10" s="6" customFormat="1" ht="13.5" customHeight="1">
      <c r="A45" s="58" t="s">
        <v>25</v>
      </c>
      <c r="B45" s="59"/>
      <c r="C45" s="10">
        <f>D45+I45+J45</f>
        <v>856</v>
      </c>
      <c r="D45" s="10">
        <f t="shared" si="8"/>
        <v>159</v>
      </c>
      <c r="E45" s="10">
        <v>150</v>
      </c>
      <c r="F45" s="10">
        <v>2</v>
      </c>
      <c r="G45" s="10">
        <v>2</v>
      </c>
      <c r="H45" s="10">
        <v>5</v>
      </c>
      <c r="I45" s="10">
        <v>40</v>
      </c>
      <c r="J45" s="10">
        <v>657</v>
      </c>
    </row>
    <row r="46" spans="1:10" s="6" customFormat="1" ht="13.5" customHeight="1">
      <c r="A46" s="58" t="s">
        <v>26</v>
      </c>
      <c r="B46" s="59"/>
      <c r="C46" s="10">
        <f>D46+I46+J46</f>
        <v>1598</v>
      </c>
      <c r="D46" s="10">
        <f t="shared" si="8"/>
        <v>221</v>
      </c>
      <c r="E46" s="10">
        <v>205</v>
      </c>
      <c r="F46" s="10">
        <v>8</v>
      </c>
      <c r="G46" s="10">
        <v>6</v>
      </c>
      <c r="H46" s="10">
        <v>2</v>
      </c>
      <c r="I46" s="10">
        <v>40</v>
      </c>
      <c r="J46" s="10">
        <v>1337</v>
      </c>
    </row>
    <row r="47" spans="1:10" s="6" customFormat="1" ht="13.5" customHeight="1">
      <c r="A47" s="58" t="s">
        <v>27</v>
      </c>
      <c r="B47" s="59"/>
      <c r="C47" s="10">
        <f>D47+I47+J47</f>
        <v>746</v>
      </c>
      <c r="D47" s="10">
        <f t="shared" si="8"/>
        <v>62</v>
      </c>
      <c r="E47" s="10">
        <v>45</v>
      </c>
      <c r="F47" s="10">
        <v>2</v>
      </c>
      <c r="G47" s="10">
        <v>15</v>
      </c>
      <c r="H47" s="10">
        <v>0</v>
      </c>
      <c r="I47" s="10">
        <v>19</v>
      </c>
      <c r="J47" s="10">
        <v>665</v>
      </c>
    </row>
    <row r="48" spans="1:10" s="6" customFormat="1" ht="13.5" customHeight="1">
      <c r="A48" s="58" t="s">
        <v>28</v>
      </c>
      <c r="B48" s="59"/>
      <c r="C48" s="10">
        <f>D48+I48+J48</f>
        <v>2144</v>
      </c>
      <c r="D48" s="10">
        <f t="shared" si="8"/>
        <v>285</v>
      </c>
      <c r="E48" s="10">
        <v>264</v>
      </c>
      <c r="F48" s="10">
        <v>3</v>
      </c>
      <c r="G48" s="10">
        <v>17</v>
      </c>
      <c r="H48" s="10">
        <v>1</v>
      </c>
      <c r="I48" s="10">
        <v>60</v>
      </c>
      <c r="J48" s="10">
        <v>1799</v>
      </c>
    </row>
    <row r="49" spans="1:10" s="6" customFormat="1" ht="13.5" customHeight="1">
      <c r="A49" s="58"/>
      <c r="B49" s="59"/>
      <c r="C49" s="10"/>
      <c r="D49" s="10"/>
      <c r="E49" s="10"/>
      <c r="F49" s="10"/>
      <c r="G49" s="10"/>
      <c r="H49" s="10"/>
      <c r="I49" s="10"/>
      <c r="J49" s="10"/>
    </row>
    <row r="50" spans="1:10" s="6" customFormat="1" ht="13.5" customHeight="1">
      <c r="A50" s="58" t="s">
        <v>29</v>
      </c>
      <c r="B50" s="59"/>
      <c r="C50" s="10">
        <f>D50+I50+J50</f>
        <v>497</v>
      </c>
      <c r="D50" s="10">
        <f t="shared" si="8"/>
        <v>123</v>
      </c>
      <c r="E50" s="10">
        <v>40</v>
      </c>
      <c r="F50" s="10">
        <v>5</v>
      </c>
      <c r="G50" s="10">
        <v>2</v>
      </c>
      <c r="H50" s="10">
        <v>76</v>
      </c>
      <c r="I50" s="10">
        <v>8</v>
      </c>
      <c r="J50" s="10">
        <v>366</v>
      </c>
    </row>
    <row r="51" spans="1:10" s="6" customFormat="1" ht="13.5" customHeight="1">
      <c r="A51" s="58" t="s">
        <v>30</v>
      </c>
      <c r="B51" s="59"/>
      <c r="C51" s="10">
        <f>D51+I51+J51</f>
        <v>720</v>
      </c>
      <c r="D51" s="10">
        <f t="shared" si="8"/>
        <v>76</v>
      </c>
      <c r="E51" s="10">
        <v>63</v>
      </c>
      <c r="F51" s="10">
        <v>2</v>
      </c>
      <c r="G51" s="10">
        <v>11</v>
      </c>
      <c r="H51" s="10">
        <v>0</v>
      </c>
      <c r="I51" s="10">
        <v>15</v>
      </c>
      <c r="J51" s="10">
        <v>629</v>
      </c>
    </row>
    <row r="52" spans="1:10" s="6" customFormat="1" ht="13.5" customHeight="1">
      <c r="A52" s="58" t="s">
        <v>31</v>
      </c>
      <c r="B52" s="59"/>
      <c r="C52" s="10">
        <f>D52+I52+J52</f>
        <v>1358</v>
      </c>
      <c r="D52" s="10">
        <f t="shared" si="8"/>
        <v>220</v>
      </c>
      <c r="E52" s="10">
        <v>206</v>
      </c>
      <c r="F52" s="10">
        <v>1</v>
      </c>
      <c r="G52" s="10">
        <v>11</v>
      </c>
      <c r="H52" s="10">
        <v>2</v>
      </c>
      <c r="I52" s="10">
        <v>35</v>
      </c>
      <c r="J52" s="10">
        <v>1103</v>
      </c>
    </row>
    <row r="53" spans="1:10" s="6" customFormat="1" ht="13.5" customHeight="1">
      <c r="A53" s="58" t="s">
        <v>32</v>
      </c>
      <c r="B53" s="59"/>
      <c r="C53" s="10">
        <f>D53+I53+J53</f>
        <v>3351</v>
      </c>
      <c r="D53" s="10">
        <f t="shared" si="8"/>
        <v>504</v>
      </c>
      <c r="E53" s="10">
        <v>246</v>
      </c>
      <c r="F53" s="10">
        <v>214</v>
      </c>
      <c r="G53" s="10">
        <v>30</v>
      </c>
      <c r="H53" s="10">
        <v>14</v>
      </c>
      <c r="I53" s="10">
        <v>93</v>
      </c>
      <c r="J53" s="10">
        <v>2754</v>
      </c>
    </row>
    <row r="54" spans="1:10" s="6" customFormat="1" ht="13.5" customHeight="1">
      <c r="A54" s="58" t="s">
        <v>33</v>
      </c>
      <c r="B54" s="59"/>
      <c r="C54" s="10">
        <f>D54+I54+J54</f>
        <v>715</v>
      </c>
      <c r="D54" s="10">
        <f t="shared" si="8"/>
        <v>99</v>
      </c>
      <c r="E54" s="10">
        <v>65</v>
      </c>
      <c r="F54" s="10">
        <v>26</v>
      </c>
      <c r="G54" s="10">
        <v>6</v>
      </c>
      <c r="H54" s="10">
        <v>2</v>
      </c>
      <c r="I54" s="10">
        <v>19</v>
      </c>
      <c r="J54" s="10">
        <v>597</v>
      </c>
    </row>
    <row r="55" spans="1:10" s="6" customFormat="1" ht="13.5" customHeight="1">
      <c r="A55" s="58"/>
      <c r="B55" s="59"/>
      <c r="C55" s="10"/>
      <c r="D55" s="10"/>
      <c r="E55" s="10"/>
      <c r="F55" s="10"/>
      <c r="G55" s="10"/>
      <c r="H55" s="10"/>
      <c r="I55" s="10"/>
      <c r="J55" s="10"/>
    </row>
    <row r="56" spans="1:10" s="6" customFormat="1" ht="13.5" customHeight="1">
      <c r="A56" s="58" t="s">
        <v>34</v>
      </c>
      <c r="B56" s="59"/>
      <c r="C56" s="10">
        <f>D56+I56+J56</f>
        <v>442</v>
      </c>
      <c r="D56" s="10">
        <f t="shared" si="8"/>
        <v>60</v>
      </c>
      <c r="E56" s="10">
        <v>50</v>
      </c>
      <c r="F56" s="10">
        <v>5</v>
      </c>
      <c r="G56" s="10">
        <v>4</v>
      </c>
      <c r="H56" s="10">
        <v>1</v>
      </c>
      <c r="I56" s="10">
        <v>13</v>
      </c>
      <c r="J56" s="10">
        <v>369</v>
      </c>
    </row>
    <row r="57" spans="1:10" s="6" customFormat="1" ht="13.5" customHeight="1">
      <c r="A57" s="58" t="s">
        <v>35</v>
      </c>
      <c r="B57" s="59"/>
      <c r="C57" s="10">
        <f>D57+I57+J57</f>
        <v>846</v>
      </c>
      <c r="D57" s="10">
        <f t="shared" si="8"/>
        <v>118</v>
      </c>
      <c r="E57" s="10">
        <v>109</v>
      </c>
      <c r="F57" s="10">
        <v>0</v>
      </c>
      <c r="G57" s="10">
        <v>8</v>
      </c>
      <c r="H57" s="10">
        <v>1</v>
      </c>
      <c r="I57" s="10">
        <v>16</v>
      </c>
      <c r="J57" s="10">
        <v>712</v>
      </c>
    </row>
    <row r="58" spans="1:10" s="6" customFormat="1" ht="13.5" customHeight="1">
      <c r="A58" s="58" t="s">
        <v>36</v>
      </c>
      <c r="B58" s="59"/>
      <c r="C58" s="10">
        <v>10305</v>
      </c>
      <c r="D58" s="10">
        <v>1575</v>
      </c>
      <c r="E58" s="10">
        <v>1262</v>
      </c>
      <c r="F58" s="10">
        <v>49</v>
      </c>
      <c r="G58" s="10">
        <v>103</v>
      </c>
      <c r="H58" s="10">
        <v>161</v>
      </c>
      <c r="I58" s="10">
        <v>232</v>
      </c>
      <c r="J58" s="10">
        <v>8498</v>
      </c>
    </row>
    <row r="59" spans="1:10" s="6" customFormat="1" ht="13.5" customHeight="1">
      <c r="A59" s="58" t="s">
        <v>37</v>
      </c>
      <c r="B59" s="59"/>
      <c r="C59" s="10">
        <f>D59+I59+J59</f>
        <v>710</v>
      </c>
      <c r="D59" s="10">
        <f t="shared" si="8"/>
        <v>104</v>
      </c>
      <c r="E59" s="10">
        <v>95</v>
      </c>
      <c r="F59" s="10">
        <v>4</v>
      </c>
      <c r="G59" s="10">
        <v>5</v>
      </c>
      <c r="H59" s="10">
        <v>0</v>
      </c>
      <c r="I59" s="10">
        <v>25</v>
      </c>
      <c r="J59" s="10">
        <v>581</v>
      </c>
    </row>
    <row r="60" spans="1:10" s="6" customFormat="1" ht="13.5" customHeight="1">
      <c r="A60" s="58" t="s">
        <v>38</v>
      </c>
      <c r="B60" s="59"/>
      <c r="C60" s="10">
        <f>D60+I60+J60</f>
        <v>444</v>
      </c>
      <c r="D60" s="10">
        <f t="shared" si="8"/>
        <v>57</v>
      </c>
      <c r="E60" s="10">
        <v>44</v>
      </c>
      <c r="F60" s="10">
        <v>3</v>
      </c>
      <c r="G60" s="10">
        <v>8</v>
      </c>
      <c r="H60" s="10">
        <v>2</v>
      </c>
      <c r="I60" s="10">
        <v>13</v>
      </c>
      <c r="J60" s="10">
        <v>374</v>
      </c>
    </row>
    <row r="61" spans="1:10" s="6" customFormat="1" ht="13.5" customHeight="1">
      <c r="A61" s="58"/>
      <c r="B61" s="59"/>
      <c r="C61" s="10"/>
      <c r="D61" s="10"/>
      <c r="E61" s="10"/>
      <c r="F61" s="10"/>
      <c r="G61" s="10"/>
      <c r="H61" s="10"/>
      <c r="I61" s="10"/>
      <c r="J61" s="10"/>
    </row>
    <row r="62" spans="1:10" s="6" customFormat="1" ht="13.5" customHeight="1">
      <c r="A62" s="58" t="s">
        <v>39</v>
      </c>
      <c r="B62" s="59"/>
      <c r="C62" s="10">
        <f>D62+I62+J62</f>
        <v>343</v>
      </c>
      <c r="D62" s="10">
        <f t="shared" si="8"/>
        <v>51</v>
      </c>
      <c r="E62" s="10">
        <v>46</v>
      </c>
      <c r="F62" s="10">
        <v>3</v>
      </c>
      <c r="G62" s="10">
        <v>1</v>
      </c>
      <c r="H62" s="10">
        <v>1</v>
      </c>
      <c r="I62" s="10">
        <v>7</v>
      </c>
      <c r="J62" s="10">
        <v>285</v>
      </c>
    </row>
    <row r="63" spans="1:10" s="6" customFormat="1" ht="13.5" customHeight="1">
      <c r="A63" s="58" t="s">
        <v>40</v>
      </c>
      <c r="B63" s="59"/>
      <c r="C63" s="10">
        <f>D63+I63+J63</f>
        <v>386</v>
      </c>
      <c r="D63" s="10">
        <f t="shared" si="8"/>
        <v>44</v>
      </c>
      <c r="E63" s="10">
        <v>43</v>
      </c>
      <c r="F63" s="10">
        <v>0</v>
      </c>
      <c r="G63" s="10">
        <v>1</v>
      </c>
      <c r="H63" s="10">
        <v>0</v>
      </c>
      <c r="I63" s="10">
        <v>10</v>
      </c>
      <c r="J63" s="10">
        <v>332</v>
      </c>
    </row>
    <row r="64" spans="1:10" s="6" customFormat="1" ht="13.5" customHeight="1">
      <c r="A64" s="58" t="s">
        <v>41</v>
      </c>
      <c r="B64" s="59"/>
      <c r="C64" s="10">
        <f>D64+I64+J64</f>
        <v>391</v>
      </c>
      <c r="D64" s="10">
        <f t="shared" si="8"/>
        <v>36</v>
      </c>
      <c r="E64" s="10">
        <v>26</v>
      </c>
      <c r="F64" s="10">
        <v>9</v>
      </c>
      <c r="G64" s="10">
        <v>0</v>
      </c>
      <c r="H64" s="10">
        <v>1</v>
      </c>
      <c r="I64" s="10">
        <v>9</v>
      </c>
      <c r="J64" s="10">
        <v>346</v>
      </c>
    </row>
    <row r="65" spans="1:10" s="6" customFormat="1" ht="13.5" customHeight="1">
      <c r="A65" s="58" t="s">
        <v>42</v>
      </c>
      <c r="B65" s="59"/>
      <c r="C65" s="10">
        <f aca="true" t="shared" si="9" ref="C65:C70">D65+I65+J65</f>
        <v>45</v>
      </c>
      <c r="D65" s="10">
        <f t="shared" si="8"/>
        <v>8</v>
      </c>
      <c r="E65" s="10">
        <v>1</v>
      </c>
      <c r="F65" s="10">
        <v>5</v>
      </c>
      <c r="G65" s="10">
        <v>2</v>
      </c>
      <c r="H65" s="10">
        <v>0</v>
      </c>
      <c r="I65" s="10">
        <v>0</v>
      </c>
      <c r="J65" s="10">
        <v>37</v>
      </c>
    </row>
    <row r="66" spans="1:10" s="6" customFormat="1" ht="13.5" customHeight="1">
      <c r="A66" s="58"/>
      <c r="B66" s="59"/>
      <c r="C66" s="10"/>
      <c r="D66" s="10"/>
      <c r="E66" s="10"/>
      <c r="F66" s="10"/>
      <c r="G66" s="10"/>
      <c r="H66" s="10"/>
      <c r="I66" s="10"/>
      <c r="J66" s="10"/>
    </row>
    <row r="67" spans="1:10" s="6" customFormat="1" ht="13.5" customHeight="1">
      <c r="A67" s="58" t="s">
        <v>43</v>
      </c>
      <c r="B67" s="59"/>
      <c r="C67" s="64">
        <f t="shared" si="9"/>
        <v>38</v>
      </c>
      <c r="D67" s="65">
        <f t="shared" si="8"/>
        <v>1</v>
      </c>
      <c r="E67" s="65">
        <v>1</v>
      </c>
      <c r="F67" s="65">
        <v>0</v>
      </c>
      <c r="G67" s="65">
        <v>0</v>
      </c>
      <c r="H67" s="65">
        <v>0</v>
      </c>
      <c r="I67" s="65">
        <v>0</v>
      </c>
      <c r="J67" s="65">
        <v>37</v>
      </c>
    </row>
    <row r="68" spans="1:10" s="6" customFormat="1" ht="13.5" customHeight="1">
      <c r="A68" s="58" t="s">
        <v>44</v>
      </c>
      <c r="B68" s="59"/>
      <c r="C68" s="64"/>
      <c r="D68" s="65"/>
      <c r="E68" s="65"/>
      <c r="F68" s="65"/>
      <c r="G68" s="65"/>
      <c r="H68" s="65"/>
      <c r="I68" s="65"/>
      <c r="J68" s="65"/>
    </row>
    <row r="69" spans="1:10" s="6" customFormat="1" ht="13.5" customHeight="1">
      <c r="A69" s="58"/>
      <c r="B69" s="59"/>
      <c r="C69" s="10"/>
      <c r="D69" s="10"/>
      <c r="E69" s="34"/>
      <c r="F69" s="34"/>
      <c r="G69" s="34"/>
      <c r="H69" s="34"/>
      <c r="I69" s="34"/>
      <c r="J69" s="34"/>
    </row>
    <row r="70" spans="1:10" s="6" customFormat="1" ht="13.5" customHeight="1">
      <c r="A70" s="58" t="s">
        <v>45</v>
      </c>
      <c r="B70" s="59"/>
      <c r="C70" s="64">
        <f t="shared" si="9"/>
        <v>769</v>
      </c>
      <c r="D70" s="65">
        <f t="shared" si="8"/>
        <v>88</v>
      </c>
      <c r="E70" s="65">
        <v>73</v>
      </c>
      <c r="F70" s="65">
        <v>8</v>
      </c>
      <c r="G70" s="65">
        <v>2</v>
      </c>
      <c r="H70" s="65">
        <v>5</v>
      </c>
      <c r="I70" s="65">
        <v>13</v>
      </c>
      <c r="J70" s="65">
        <v>668</v>
      </c>
    </row>
    <row r="71" spans="1:10" s="6" customFormat="1" ht="13.5" customHeight="1">
      <c r="A71" s="58" t="s">
        <v>46</v>
      </c>
      <c r="B71" s="59"/>
      <c r="C71" s="64"/>
      <c r="D71" s="65"/>
      <c r="E71" s="65"/>
      <c r="F71" s="65"/>
      <c r="G71" s="65"/>
      <c r="H71" s="65"/>
      <c r="I71" s="65"/>
      <c r="J71" s="65"/>
    </row>
    <row r="72" spans="1:10" s="6" customFormat="1" ht="13.5" customHeight="1">
      <c r="A72" s="58" t="s">
        <v>47</v>
      </c>
      <c r="B72" s="59"/>
      <c r="C72" s="64"/>
      <c r="D72" s="65"/>
      <c r="E72" s="65"/>
      <c r="F72" s="65"/>
      <c r="G72" s="65"/>
      <c r="H72" s="65"/>
      <c r="I72" s="65"/>
      <c r="J72" s="65"/>
    </row>
    <row r="73" spans="1:10" s="6" customFormat="1" ht="13.5" customHeight="1">
      <c r="A73" s="58" t="s">
        <v>48</v>
      </c>
      <c r="B73" s="59"/>
      <c r="C73" s="64"/>
      <c r="D73" s="65"/>
      <c r="E73" s="65"/>
      <c r="F73" s="65"/>
      <c r="G73" s="65"/>
      <c r="H73" s="65"/>
      <c r="I73" s="65"/>
      <c r="J73" s="65"/>
    </row>
    <row r="74" spans="1:10" s="6" customFormat="1" ht="13.5" customHeight="1">
      <c r="A74" s="58"/>
      <c r="B74" s="59"/>
      <c r="C74" s="10"/>
      <c r="D74" s="10"/>
      <c r="E74" s="34"/>
      <c r="F74" s="34"/>
      <c r="G74" s="34"/>
      <c r="H74" s="34"/>
      <c r="I74" s="34"/>
      <c r="J74" s="34"/>
    </row>
    <row r="75" spans="1:10" s="6" customFormat="1" ht="13.5" customHeight="1">
      <c r="A75" s="58" t="s">
        <v>49</v>
      </c>
      <c r="B75" s="59"/>
      <c r="C75" s="64">
        <f>D75+I75+J75</f>
        <v>131</v>
      </c>
      <c r="D75" s="65">
        <f>SUM(E75:H75)</f>
        <v>26</v>
      </c>
      <c r="E75" s="65">
        <v>25</v>
      </c>
      <c r="F75" s="65">
        <v>1</v>
      </c>
      <c r="G75" s="65">
        <v>0</v>
      </c>
      <c r="H75" s="65">
        <v>0</v>
      </c>
      <c r="I75" s="65">
        <v>3</v>
      </c>
      <c r="J75" s="65">
        <v>102</v>
      </c>
    </row>
    <row r="76" spans="1:10" s="6" customFormat="1" ht="13.5" customHeight="1">
      <c r="A76" s="58" t="s">
        <v>50</v>
      </c>
      <c r="B76" s="59"/>
      <c r="C76" s="66"/>
      <c r="D76" s="65"/>
      <c r="E76" s="65"/>
      <c r="F76" s="65"/>
      <c r="G76" s="65"/>
      <c r="H76" s="65"/>
      <c r="I76" s="65"/>
      <c r="J76" s="65"/>
    </row>
    <row r="77" spans="1:10" s="6" customFormat="1" ht="13.5" customHeight="1">
      <c r="A77" s="60" t="s">
        <v>51</v>
      </c>
      <c r="B77" s="61"/>
      <c r="C77" s="67"/>
      <c r="D77" s="68"/>
      <c r="E77" s="68"/>
      <c r="F77" s="68"/>
      <c r="G77" s="68"/>
      <c r="H77" s="68"/>
      <c r="I77" s="68"/>
      <c r="J77" s="68"/>
    </row>
    <row r="78" spans="1:8" ht="13.5" customHeight="1">
      <c r="A78" s="35" t="s">
        <v>75</v>
      </c>
      <c r="B78" s="2"/>
      <c r="C78" s="5"/>
      <c r="D78" s="5"/>
      <c r="E78" s="5"/>
      <c r="F78" s="3"/>
      <c r="G78" s="3"/>
      <c r="H78" s="3"/>
    </row>
    <row r="79" spans="1:2" ht="13.5">
      <c r="A79" s="50" t="s">
        <v>73</v>
      </c>
      <c r="B79" s="50"/>
    </row>
  </sheetData>
  <mergeCells count="35">
    <mergeCell ref="J70:J73"/>
    <mergeCell ref="J67:J68"/>
    <mergeCell ref="G75:G77"/>
    <mergeCell ref="H75:H77"/>
    <mergeCell ref="I75:I77"/>
    <mergeCell ref="J75:J77"/>
    <mergeCell ref="E70:E73"/>
    <mergeCell ref="E75:E77"/>
    <mergeCell ref="F75:F77"/>
    <mergeCell ref="I67:I68"/>
    <mergeCell ref="F70:F73"/>
    <mergeCell ref="G70:G73"/>
    <mergeCell ref="H70:H73"/>
    <mergeCell ref="I70:I73"/>
    <mergeCell ref="D6:D7"/>
    <mergeCell ref="G6:G7"/>
    <mergeCell ref="H6:H7"/>
    <mergeCell ref="G67:G68"/>
    <mergeCell ref="H67:H68"/>
    <mergeCell ref="G22:G23"/>
    <mergeCell ref="H22:H23"/>
    <mergeCell ref="C67:C68"/>
    <mergeCell ref="D67:D68"/>
    <mergeCell ref="E67:E68"/>
    <mergeCell ref="F67:F68"/>
    <mergeCell ref="C70:C73"/>
    <mergeCell ref="D70:D73"/>
    <mergeCell ref="C75:C77"/>
    <mergeCell ref="D75:D77"/>
    <mergeCell ref="I22:I23"/>
    <mergeCell ref="J22:J23"/>
    <mergeCell ref="C22:C23"/>
    <mergeCell ref="D22:D23"/>
    <mergeCell ref="E22:E23"/>
    <mergeCell ref="F22:F23"/>
  </mergeCells>
  <printOptions/>
  <pageMargins left="0.5905511811023623" right="0.5905511811023623" top="0.5905511811023623" bottom="0.56" header="0" footer="0"/>
  <pageSetup horizontalDpi="300" verticalDpi="300" orientation="portrait" paperSize="9" scale="70" r:id="rId2"/>
  <ignoredErrors>
    <ignoredError sqref="D25:D77" formulaRange="1"/>
    <ignoredError sqref="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2008-03-11T00:47:23Z</cp:lastPrinted>
  <dcterms:created xsi:type="dcterms:W3CDTF">2002-03-27T15:00:00Z</dcterms:created>
  <dcterms:modified xsi:type="dcterms:W3CDTF">2008-03-28T05:13:55Z</dcterms:modified>
  <cp:category/>
  <cp:version/>
  <cp:contentType/>
  <cp:contentStatus/>
</cp:coreProperties>
</file>