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160" windowWidth="6585" windowHeight="2505" tabRatio="469" activeTab="0"/>
  </bookViews>
  <sheets>
    <sheet name="n-09-13" sheetId="1" r:id="rId1"/>
  </sheets>
  <definedNames/>
  <calcPr fullCalcOnLoad="1"/>
</workbook>
</file>

<file path=xl/sharedStrings.xml><?xml version="1.0" encoding="utf-8"?>
<sst xmlns="http://schemas.openxmlformats.org/spreadsheetml/2006/main" count="101" uniqueCount="84">
  <si>
    <t>登                               録                               車                               両</t>
  </si>
  <si>
    <t>バ        ス</t>
  </si>
  <si>
    <t>乗            用            車</t>
  </si>
  <si>
    <t>特  殊  用  途</t>
  </si>
  <si>
    <t>大  型  特  殊</t>
  </si>
  <si>
    <t>総    数</t>
  </si>
  <si>
    <t>自 家 用</t>
  </si>
  <si>
    <t>営 業 用</t>
  </si>
  <si>
    <t>総   数</t>
  </si>
  <si>
    <t>普       通</t>
  </si>
  <si>
    <t>小       型</t>
  </si>
  <si>
    <t>台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</si>
  <si>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</si>
  <si>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</si>
  <si>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</si>
  <si>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</si>
  <si>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</si>
  <si>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</si>
  <si>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</si>
  <si>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</si>
  <si>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</si>
  <si>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</si>
  <si>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</si>
  <si>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</si>
  <si>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</si>
  <si>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</si>
  <si>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</si>
  <si>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</si>
  <si>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</si>
  <si>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</si>
  <si>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</si>
  <si>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</si>
  <si>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</si>
  <si>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</si>
  <si>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</si>
  <si>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</si>
  <si>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</si>
  <si>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</si>
  <si>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</si>
  <si>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</si>
  <si>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</si>
  <si>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</si>
  <si>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</si>
  <si>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</si>
  <si>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</si>
  <si>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</si>
  <si>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</si>
  <si>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</si>
  <si>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</si>
  <si>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</si>
  <si>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</si>
  <si>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</si>
  <si>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</si>
  <si>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</si>
  <si>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</si>
  <si>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</si>
  <si>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</si>
  <si>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</si>
  <si>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</si>
  <si>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</si>
  <si>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</si>
  <si>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</si>
  <si>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</si>
  <si>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不明</t>
  </si>
  <si>
    <t>市  町  村</t>
  </si>
  <si>
    <t>保有車両  総    数</t>
  </si>
  <si>
    <t xml:space="preserve"> 市   町   村   ､   車   種   別 </t>
  </si>
  <si>
    <t xml:space="preserve"> 自   動   車   保   有   車   両   数</t>
  </si>
  <si>
    <t xml:space="preserve">  資  料    （財）自動車検査登録協力会「市町村別自動車保有車両数」、（社）全国軽自動車協会連合会「市町村別軽自動車車両数」</t>
  </si>
  <si>
    <t>ｲ)小型二輪</t>
  </si>
  <si>
    <t>ｱ)ト     ラ     ッ     ク</t>
  </si>
  <si>
    <t>ｳ)軽自動車</t>
  </si>
  <si>
    <t>　　  １５</t>
  </si>
  <si>
    <t>平成１４年度</t>
  </si>
  <si>
    <t>　　  １６</t>
  </si>
  <si>
    <t>　　  １７</t>
  </si>
  <si>
    <t>各年度末現在</t>
  </si>
  <si>
    <t xml:space="preserve">        1) 自動車の種類は道路運送車両法に基づくもの。</t>
  </si>
  <si>
    <t xml:space="preserve">          第１３表</t>
  </si>
  <si>
    <t>-</t>
  </si>
  <si>
    <t xml:space="preserve">        ア）トラック総数には被けん引車を含む。</t>
  </si>
  <si>
    <t xml:space="preserve">        イ）２５０ccを越える大型オートバイをいう。</t>
  </si>
  <si>
    <t xml:space="preserve">        ウ）検査対象外軽自動車を含まない。</t>
  </si>
  <si>
    <t>平成１８年度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</si>
</sst>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##\ ###\ ##0;\-##\ ###\ ##0;_ * &quot;-&quot;;_ @_ "/>
    <numFmt numFmtId="179" formatCode="##\ ###\ ##0;\-##\ ###\ ##0;"/>
    <numFmt numFmtId="180" formatCode="##\ ###\ ##0;\-##\ ###\ ##0;\ "/>
    <numFmt numFmtId="181" formatCode="#\ ###\ ###;;&quot;-&quot;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6" fillId="0" borderId="0" xfId="0" applyNumberFormat="1" applyFont="1" applyFill="1" applyAlignment="1" quotePrefix="1">
      <alignment horizontal="right"/>
    </xf>
    <xf numFmtId="0" fontId="6" fillId="0" borderId="0" xfId="0" applyNumberFormat="1" applyFont="1" applyFill="1" applyAlignment="1" quotePrefix="1">
      <alignment horizontal="left"/>
    </xf>
    <xf numFmtId="0" fontId="0" fillId="0" borderId="0" xfId="0" applyNumberFormat="1" applyFill="1" applyAlignment="1">
      <alignment vertical="top"/>
    </xf>
    <xf numFmtId="178" fontId="0" fillId="0" borderId="0" xfId="0" applyNumberFormat="1" applyFill="1" applyAlignment="1">
      <alignment/>
    </xf>
    <xf numFmtId="176" fontId="0" fillId="0" borderId="0" xfId="0" applyNumberFormat="1" applyFill="1" applyAlignment="1">
      <alignment vertical="top"/>
    </xf>
    <xf numFmtId="0" fontId="0" fillId="0" borderId="1" xfId="0" applyNumberFormat="1" applyFont="1" applyFill="1" applyBorder="1" applyAlignment="1">
      <alignment horizontal="distributed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>
      <alignment horizontal="centerContinuous"/>
    </xf>
    <xf numFmtId="0" fontId="0" fillId="0" borderId="3" xfId="0" applyNumberFormat="1" applyFont="1" applyFill="1" applyBorder="1" applyAlignment="1">
      <alignment horizontal="centerContinuous"/>
    </xf>
    <xf numFmtId="0" fontId="0" fillId="0" borderId="4" xfId="0" applyNumberFormat="1" applyFont="1" applyFill="1" applyBorder="1" applyAlignment="1">
      <alignment horizontal="centerContinuous"/>
    </xf>
    <xf numFmtId="0" fontId="0" fillId="0" borderId="5" xfId="0" applyNumberFormat="1" applyFont="1" applyFill="1" applyBorder="1" applyAlignment="1">
      <alignment horizontal="centerContinuous" vertical="center"/>
    </xf>
    <xf numFmtId="0" fontId="0" fillId="0" borderId="5" xfId="0" applyNumberFormat="1" applyFont="1" applyFill="1" applyBorder="1" applyAlignment="1">
      <alignment horizontal="centerContinuous"/>
    </xf>
    <xf numFmtId="0" fontId="0" fillId="0" borderId="0" xfId="0" applyNumberFormat="1" applyFont="1" applyFill="1" applyAlignment="1">
      <alignment horizontal="centerContinuous"/>
    </xf>
    <xf numFmtId="0" fontId="0" fillId="0" borderId="1" xfId="0" applyNumberFormat="1" applyFont="1" applyFill="1" applyBorder="1" applyAlignment="1">
      <alignment horizontal="centerContinuous"/>
    </xf>
    <xf numFmtId="0" fontId="0" fillId="0" borderId="6" xfId="0" applyNumberFormat="1" applyFont="1" applyFill="1" applyBorder="1" applyAlignment="1">
      <alignment horizontal="centerContinuous"/>
    </xf>
    <xf numFmtId="0" fontId="0" fillId="0" borderId="7" xfId="0" applyNumberFormat="1" applyFont="1" applyFill="1" applyBorder="1" applyAlignment="1">
      <alignment horizontal="centerContinuous"/>
    </xf>
    <xf numFmtId="0" fontId="0" fillId="0" borderId="8" xfId="0" applyNumberFormat="1" applyFont="1" applyFill="1" applyBorder="1" applyAlignment="1">
      <alignment horizontal="centerContinuous"/>
    </xf>
    <xf numFmtId="0" fontId="0" fillId="0" borderId="9" xfId="0" applyNumberFormat="1" applyFont="1" applyFill="1" applyBorder="1" applyAlignment="1">
      <alignment horizontal="centerContinuous"/>
    </xf>
    <xf numFmtId="0" fontId="0" fillId="0" borderId="7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6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/>
    </xf>
    <xf numFmtId="0" fontId="0" fillId="0" borderId="6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 quotePrefix="1">
      <alignment horizontal="left"/>
    </xf>
    <xf numFmtId="176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top"/>
    </xf>
    <xf numFmtId="176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top"/>
    </xf>
    <xf numFmtId="0" fontId="0" fillId="0" borderId="11" xfId="0" applyNumberFormat="1" applyFont="1" applyFill="1" applyBorder="1" applyAlignment="1">
      <alignment horizontal="distributed"/>
    </xf>
    <xf numFmtId="0" fontId="7" fillId="0" borderId="0" xfId="0" applyNumberFormat="1" applyFont="1" applyFill="1" applyAlignment="1" quotePrefix="1">
      <alignment vertical="top"/>
    </xf>
    <xf numFmtId="0" fontId="7" fillId="0" borderId="0" xfId="0" applyNumberFormat="1" applyFont="1" applyFill="1" applyAlignment="1">
      <alignment vertical="top"/>
    </xf>
    <xf numFmtId="0" fontId="7" fillId="0" borderId="0" xfId="0" applyNumberFormat="1" applyFont="1" applyFill="1" applyAlignment="1" quotePrefix="1">
      <alignment horizontal="left" vertical="top"/>
    </xf>
    <xf numFmtId="0" fontId="7" fillId="0" borderId="0" xfId="0" applyNumberFormat="1" applyFont="1" applyFill="1" applyAlignment="1">
      <alignment horizontal="right" vertical="top"/>
    </xf>
    <xf numFmtId="0" fontId="5" fillId="0" borderId="0" xfId="0" applyNumberFormat="1" applyFont="1" applyFill="1" applyAlignment="1" quotePrefix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 quotePrefix="1">
      <alignment horizontal="distributed" vertical="center"/>
    </xf>
    <xf numFmtId="0" fontId="0" fillId="0" borderId="1" xfId="0" applyNumberFormat="1" applyFont="1" applyFill="1" applyBorder="1" applyAlignment="1" quotePrefix="1">
      <alignment horizontal="left"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 quotePrefix="1">
      <alignment horizontal="left" vertical="center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1" xfId="0" applyNumberFormat="1" applyFont="1" applyFill="1" applyBorder="1" applyAlignment="1">
      <alignment horizontal="distributed" vertical="center"/>
    </xf>
    <xf numFmtId="176" fontId="0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 quotePrefix="1">
      <alignment horizontal="distributed" vertical="center"/>
    </xf>
    <xf numFmtId="0" fontId="4" fillId="0" borderId="1" xfId="0" applyNumberFormat="1" applyFont="1" applyFill="1" applyBorder="1" applyAlignment="1" quotePrefix="1">
      <alignment horizontal="left" vertical="center"/>
    </xf>
    <xf numFmtId="181" fontId="4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1" xfId="0" applyNumberFormat="1" applyFont="1" applyFill="1" applyBorder="1" applyAlignment="1">
      <alignment horizontal="distributed" vertical="center"/>
    </xf>
    <xf numFmtId="0" fontId="4" fillId="0" borderId="1" xfId="0" applyNumberFormat="1" applyFont="1" applyFill="1" applyBorder="1" applyAlignment="1" quotePrefix="1">
      <alignment horizontal="distributed" vertical="center"/>
    </xf>
    <xf numFmtId="181" fontId="0" fillId="0" borderId="0" xfId="0" applyNumberFormat="1" applyFont="1" applyFill="1" applyAlignment="1">
      <alignment horizontal="right" vertical="center"/>
    </xf>
    <xf numFmtId="0" fontId="0" fillId="0" borderId="5" xfId="0" applyNumberFormat="1" applyFont="1" applyFill="1" applyBorder="1" applyAlignment="1">
      <alignment horizontal="distributed" vertical="center"/>
    </xf>
    <xf numFmtId="0" fontId="0" fillId="0" borderId="6" xfId="0" applyNumberFormat="1" applyFont="1" applyFill="1" applyBorder="1" applyAlignment="1">
      <alignment horizontal="distributed" vertical="center"/>
    </xf>
    <xf numFmtId="181" fontId="0" fillId="0" borderId="12" xfId="0" applyNumberFormat="1" applyFont="1" applyFill="1" applyBorder="1" applyAlignment="1">
      <alignment vertical="center"/>
    </xf>
    <xf numFmtId="181" fontId="0" fillId="0" borderId="5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 quotePrefix="1">
      <alignment horizontal="center" vertical="center" wrapText="1"/>
    </xf>
    <xf numFmtId="0" fontId="0" fillId="0" borderId="14" xfId="0" applyNumberFormat="1" applyFont="1" applyFill="1" applyBorder="1" applyAlignment="1" quotePrefix="1">
      <alignment horizontal="center" vertical="center" wrapText="1"/>
    </xf>
    <xf numFmtId="0" fontId="0" fillId="0" borderId="15" xfId="0" applyNumberFormat="1" applyFont="1" applyFill="1" applyBorder="1" applyAlignment="1" quotePrefix="1">
      <alignment horizontal="center" vertical="center" wrapText="1"/>
    </xf>
    <xf numFmtId="0" fontId="0" fillId="0" borderId="13" xfId="0" applyNumberFormat="1" applyFont="1" applyFill="1" applyBorder="1" applyAlignment="1" quotePrefix="1">
      <alignment horizontal="center" vertical="center" wrapText="1"/>
    </xf>
    <xf numFmtId="0" fontId="0" fillId="0" borderId="17" xfId="0" applyNumberFormat="1" applyFont="1" applyFill="1" applyBorder="1" applyAlignment="1" quotePrefix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81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796875" defaultRowHeight="14.25"/>
  <cols>
    <col min="1" max="1" width="16.3984375" style="2" customWidth="1"/>
    <col min="2" max="2" width="0.4921875" style="2" customWidth="1"/>
    <col min="3" max="7" width="11.09765625" style="2" customWidth="1"/>
    <col min="8" max="8" width="10.09765625" style="2" customWidth="1"/>
    <col min="9" max="10" width="10.09765625" style="31" customWidth="1"/>
    <col min="11" max="13" width="10.09765625" style="2" customWidth="1"/>
    <col min="14" max="24" width="12.09765625" style="2" customWidth="1"/>
    <col min="25" max="16384" width="10.69921875" style="2" customWidth="1"/>
  </cols>
  <sheetData>
    <row r="1" spans="1:14" ht="21.75" customHeight="1">
      <c r="A1" s="38" t="s">
        <v>78</v>
      </c>
      <c r="C1" s="1"/>
      <c r="D1" s="1"/>
      <c r="I1" s="26"/>
      <c r="J1" s="26"/>
      <c r="M1" s="3" t="s">
        <v>66</v>
      </c>
      <c r="N1" s="4" t="s">
        <v>67</v>
      </c>
    </row>
    <row r="2" spans="3:10" ht="13.5">
      <c r="C2" s="26"/>
      <c r="D2" s="27"/>
      <c r="I2" s="26"/>
      <c r="J2" s="26"/>
    </row>
    <row r="3" spans="1:4" s="35" customFormat="1" ht="12" customHeight="1">
      <c r="A3" s="34" t="s">
        <v>77</v>
      </c>
      <c r="D3" s="36"/>
    </row>
    <row r="4" spans="1:4" s="35" customFormat="1" ht="12" customHeight="1">
      <c r="A4" s="35" t="s">
        <v>80</v>
      </c>
      <c r="D4" s="36"/>
    </row>
    <row r="5" spans="1:4" s="35" customFormat="1" ht="12" customHeight="1">
      <c r="A5" s="35" t="s">
        <v>81</v>
      </c>
      <c r="D5" s="36"/>
    </row>
    <row r="6" spans="1:24" s="35" customFormat="1" ht="15" customHeight="1" thickBot="1">
      <c r="A6" s="35" t="s">
        <v>82</v>
      </c>
      <c r="D6" s="36"/>
      <c r="X6" s="37" t="s">
        <v>76</v>
      </c>
    </row>
    <row r="7" spans="1:24" ht="16.5" customHeight="1">
      <c r="A7" s="66" t="s">
        <v>64</v>
      </c>
      <c r="B7" s="33"/>
      <c r="C7" s="69" t="s">
        <v>65</v>
      </c>
      <c r="D7" s="9" t="s">
        <v>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11"/>
      <c r="Q7" s="11"/>
      <c r="R7" s="11"/>
      <c r="S7" s="11"/>
      <c r="T7" s="11"/>
      <c r="U7" s="11"/>
      <c r="V7" s="12"/>
      <c r="W7" s="69" t="s">
        <v>69</v>
      </c>
      <c r="X7" s="73" t="s">
        <v>71</v>
      </c>
    </row>
    <row r="8" spans="1:24" ht="16.5" customHeight="1">
      <c r="A8" s="67"/>
      <c r="B8" s="8"/>
      <c r="C8" s="70"/>
      <c r="D8" s="72" t="s">
        <v>5</v>
      </c>
      <c r="E8" s="63" t="s">
        <v>6</v>
      </c>
      <c r="F8" s="63" t="s">
        <v>7</v>
      </c>
      <c r="G8" s="13" t="s">
        <v>70</v>
      </c>
      <c r="H8" s="14"/>
      <c r="I8" s="14"/>
      <c r="J8" s="15"/>
      <c r="K8" s="16"/>
      <c r="L8" s="13" t="s">
        <v>1</v>
      </c>
      <c r="M8" s="17"/>
      <c r="N8" s="21" t="s">
        <v>2</v>
      </c>
      <c r="O8" s="18"/>
      <c r="P8" s="18"/>
      <c r="Q8" s="19"/>
      <c r="R8" s="20"/>
      <c r="S8" s="21" t="s">
        <v>3</v>
      </c>
      <c r="T8" s="22"/>
      <c r="U8" s="21" t="s">
        <v>4</v>
      </c>
      <c r="V8" s="23"/>
      <c r="W8" s="64"/>
      <c r="X8" s="74"/>
    </row>
    <row r="9" spans="1:24" ht="16.5" customHeight="1">
      <c r="A9" s="67"/>
      <c r="B9" s="8"/>
      <c r="C9" s="70"/>
      <c r="D9" s="64"/>
      <c r="E9" s="64"/>
      <c r="F9" s="64"/>
      <c r="G9" s="63" t="s">
        <v>8</v>
      </c>
      <c r="H9" s="13" t="s">
        <v>9</v>
      </c>
      <c r="I9" s="17"/>
      <c r="J9" s="21" t="s">
        <v>10</v>
      </c>
      <c r="K9" s="24"/>
      <c r="L9" s="63" t="s">
        <v>6</v>
      </c>
      <c r="M9" s="63" t="s">
        <v>7</v>
      </c>
      <c r="N9" s="76" t="s">
        <v>8</v>
      </c>
      <c r="O9" s="13" t="s">
        <v>9</v>
      </c>
      <c r="P9" s="23"/>
      <c r="Q9" s="21" t="s">
        <v>10</v>
      </c>
      <c r="R9" s="22"/>
      <c r="S9" s="63" t="s">
        <v>6</v>
      </c>
      <c r="T9" s="63" t="s">
        <v>7</v>
      </c>
      <c r="U9" s="63" t="s">
        <v>6</v>
      </c>
      <c r="V9" s="63" t="s">
        <v>7</v>
      </c>
      <c r="W9" s="64"/>
      <c r="X9" s="74"/>
    </row>
    <row r="10" spans="1:24" ht="16.5" customHeight="1">
      <c r="A10" s="68"/>
      <c r="B10" s="25"/>
      <c r="C10" s="71"/>
      <c r="D10" s="65"/>
      <c r="E10" s="65"/>
      <c r="F10" s="65"/>
      <c r="G10" s="65"/>
      <c r="H10" s="23" t="s">
        <v>6</v>
      </c>
      <c r="I10" s="23" t="s">
        <v>7</v>
      </c>
      <c r="J10" s="23" t="s">
        <v>6</v>
      </c>
      <c r="K10" s="23" t="s">
        <v>7</v>
      </c>
      <c r="L10" s="65"/>
      <c r="M10" s="65"/>
      <c r="N10" s="77"/>
      <c r="O10" s="23" t="s">
        <v>6</v>
      </c>
      <c r="P10" s="23" t="s">
        <v>7</v>
      </c>
      <c r="Q10" s="23" t="s">
        <v>6</v>
      </c>
      <c r="R10" s="23" t="s">
        <v>7</v>
      </c>
      <c r="S10" s="65"/>
      <c r="T10" s="65"/>
      <c r="U10" s="65"/>
      <c r="V10" s="65"/>
      <c r="W10" s="65"/>
      <c r="X10" s="75"/>
    </row>
    <row r="11" spans="1:24" ht="12.75" customHeight="1">
      <c r="A11" s="39"/>
      <c r="B11" s="40"/>
      <c r="C11" s="41" t="s">
        <v>11</v>
      </c>
      <c r="D11" s="42"/>
      <c r="E11" s="42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24" s="5" customFormat="1" ht="14.25" customHeight="1">
      <c r="A12" s="44" t="s">
        <v>73</v>
      </c>
      <c r="B12" s="45"/>
      <c r="C12" s="46">
        <v>3645411</v>
      </c>
      <c r="D12" s="46">
        <v>2721128</v>
      </c>
      <c r="E12" s="46">
        <v>2592790</v>
      </c>
      <c r="F12" s="46">
        <v>128338</v>
      </c>
      <c r="G12" s="46">
        <v>411189</v>
      </c>
      <c r="H12" s="46">
        <v>62205</v>
      </c>
      <c r="I12" s="46">
        <v>67628</v>
      </c>
      <c r="J12" s="46">
        <v>264048</v>
      </c>
      <c r="K12" s="46">
        <v>8392</v>
      </c>
      <c r="L12" s="46">
        <v>3721</v>
      </c>
      <c r="M12" s="46">
        <v>5568</v>
      </c>
      <c r="N12" s="46">
        <v>2222359</v>
      </c>
      <c r="O12" s="46">
        <v>873290</v>
      </c>
      <c r="P12" s="46">
        <v>3569</v>
      </c>
      <c r="Q12" s="46">
        <v>1327517</v>
      </c>
      <c r="R12" s="46">
        <v>17983</v>
      </c>
      <c r="S12" s="46">
        <v>49340</v>
      </c>
      <c r="T12" s="46">
        <v>16180</v>
      </c>
      <c r="U12" s="46">
        <v>12329</v>
      </c>
      <c r="V12" s="46">
        <v>442</v>
      </c>
      <c r="W12" s="46">
        <v>83018</v>
      </c>
      <c r="X12" s="46">
        <v>841265</v>
      </c>
    </row>
    <row r="13" spans="1:24" s="5" customFormat="1" ht="14.25" customHeight="1">
      <c r="A13" s="47" t="s">
        <v>72</v>
      </c>
      <c r="B13" s="45"/>
      <c r="C13" s="46">
        <v>3641541</v>
      </c>
      <c r="D13" s="46">
        <v>2693873</v>
      </c>
      <c r="E13" s="46">
        <v>2564940</v>
      </c>
      <c r="F13" s="46">
        <v>128933</v>
      </c>
      <c r="G13" s="46">
        <v>396468</v>
      </c>
      <c r="H13" s="46">
        <v>59292</v>
      </c>
      <c r="I13" s="46">
        <v>67381</v>
      </c>
      <c r="J13" s="46">
        <v>252692</v>
      </c>
      <c r="K13" s="46">
        <v>8165</v>
      </c>
      <c r="L13" s="46">
        <v>3678</v>
      </c>
      <c r="M13" s="46">
        <v>5631</v>
      </c>
      <c r="N13" s="46">
        <v>2211022</v>
      </c>
      <c r="O13" s="46">
        <v>887041</v>
      </c>
      <c r="P13" s="46">
        <v>3913</v>
      </c>
      <c r="Q13" s="46">
        <v>1301819</v>
      </c>
      <c r="R13" s="46">
        <v>18249</v>
      </c>
      <c r="S13" s="46">
        <v>47826</v>
      </c>
      <c r="T13" s="46">
        <v>16564</v>
      </c>
      <c r="U13" s="46">
        <v>12256</v>
      </c>
      <c r="V13" s="46">
        <v>428</v>
      </c>
      <c r="W13" s="46">
        <v>83219</v>
      </c>
      <c r="X13" s="46">
        <v>864449</v>
      </c>
    </row>
    <row r="14" spans="1:24" s="5" customFormat="1" ht="14.25" customHeight="1">
      <c r="A14" s="47" t="s">
        <v>74</v>
      </c>
      <c r="B14" s="45"/>
      <c r="C14" s="46">
        <v>3650073</v>
      </c>
      <c r="D14" s="46">
        <v>2675681</v>
      </c>
      <c r="E14" s="46">
        <v>2545848</v>
      </c>
      <c r="F14" s="46">
        <v>129833</v>
      </c>
      <c r="G14" s="46">
        <v>382234</v>
      </c>
      <c r="H14" s="46">
        <v>55576</v>
      </c>
      <c r="I14" s="46">
        <v>67318</v>
      </c>
      <c r="J14" s="46">
        <v>242281</v>
      </c>
      <c r="K14" s="46">
        <v>7849</v>
      </c>
      <c r="L14" s="46">
        <v>3592</v>
      </c>
      <c r="M14" s="46">
        <v>5713</v>
      </c>
      <c r="N14" s="46">
        <v>2209527</v>
      </c>
      <c r="O14" s="46">
        <v>900841</v>
      </c>
      <c r="P14" s="46">
        <v>4282</v>
      </c>
      <c r="Q14" s="46">
        <v>1285858</v>
      </c>
      <c r="R14" s="46">
        <v>18546</v>
      </c>
      <c r="S14" s="46">
        <v>45153</v>
      </c>
      <c r="T14" s="46">
        <v>16845</v>
      </c>
      <c r="U14" s="46">
        <v>12203</v>
      </c>
      <c r="V14" s="46">
        <v>413</v>
      </c>
      <c r="W14" s="46">
        <v>84765</v>
      </c>
      <c r="X14" s="46">
        <v>889627</v>
      </c>
    </row>
    <row r="15" spans="1:24" s="29" customFormat="1" ht="14.25" customHeight="1">
      <c r="A15" s="47" t="s">
        <v>75</v>
      </c>
      <c r="B15" s="45"/>
      <c r="C15" s="46">
        <v>3651528</v>
      </c>
      <c r="D15" s="46">
        <v>2642941</v>
      </c>
      <c r="E15" s="46">
        <v>2514590</v>
      </c>
      <c r="F15" s="46">
        <v>118812</v>
      </c>
      <c r="G15" s="46">
        <v>361426</v>
      </c>
      <c r="H15" s="46">
        <v>49893</v>
      </c>
      <c r="I15" s="46">
        <v>64783</v>
      </c>
      <c r="J15" s="46">
        <v>229589</v>
      </c>
      <c r="K15" s="46">
        <v>7622</v>
      </c>
      <c r="L15" s="46">
        <v>3522</v>
      </c>
      <c r="M15" s="46">
        <v>5693</v>
      </c>
      <c r="N15" s="46">
        <v>2199963</v>
      </c>
      <c r="O15" s="46">
        <v>904744</v>
      </c>
      <c r="P15" s="46">
        <v>4713</v>
      </c>
      <c r="Q15" s="46">
        <v>1272007</v>
      </c>
      <c r="R15" s="46">
        <v>18499</v>
      </c>
      <c r="S15" s="46">
        <v>42618</v>
      </c>
      <c r="T15" s="46">
        <v>17102</v>
      </c>
      <c r="U15" s="46">
        <v>12217</v>
      </c>
      <c r="V15" s="46">
        <v>400</v>
      </c>
      <c r="W15" s="46">
        <v>86879</v>
      </c>
      <c r="X15" s="46">
        <v>921708</v>
      </c>
    </row>
    <row r="16" spans="1:24" s="5" customFormat="1" ht="10.5" customHeight="1">
      <c r="A16" s="48"/>
      <c r="B16" s="49"/>
      <c r="C16" s="50"/>
      <c r="D16" s="50"/>
      <c r="E16" s="50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</row>
    <row r="17" spans="1:24" s="32" customFormat="1" ht="14.25" customHeight="1">
      <c r="A17" s="51" t="s">
        <v>83</v>
      </c>
      <c r="B17" s="52"/>
      <c r="C17" s="53">
        <f>D17+W17+X17</f>
        <v>3637656</v>
      </c>
      <c r="D17" s="53">
        <f>SUM(D19:D26,D80)</f>
        <v>2600282</v>
      </c>
      <c r="E17" s="53">
        <f>SUM(E19:E26,E80)</f>
        <v>2473518</v>
      </c>
      <c r="F17" s="53">
        <f aca="true" t="shared" si="0" ref="F17:X17">SUM(F19:F26,F80)</f>
        <v>116821</v>
      </c>
      <c r="G17" s="53">
        <f>SUM(G19:G26,G80)</f>
        <v>347868</v>
      </c>
      <c r="H17" s="53">
        <f t="shared" si="0"/>
        <v>45846</v>
      </c>
      <c r="I17" s="53">
        <f t="shared" si="0"/>
        <v>62963</v>
      </c>
      <c r="J17" s="53">
        <f t="shared" si="0"/>
        <v>221629</v>
      </c>
      <c r="K17" s="53">
        <f t="shared" si="0"/>
        <v>7487</v>
      </c>
      <c r="L17" s="53">
        <f t="shared" si="0"/>
        <v>3486</v>
      </c>
      <c r="M17" s="53">
        <f t="shared" si="0"/>
        <v>5612</v>
      </c>
      <c r="N17" s="53">
        <f t="shared" si="0"/>
        <v>2173127</v>
      </c>
      <c r="O17" s="53">
        <f t="shared" si="0"/>
        <v>899291</v>
      </c>
      <c r="P17" s="53">
        <f t="shared" si="0"/>
        <v>5167</v>
      </c>
      <c r="Q17" s="53">
        <f t="shared" si="0"/>
        <v>1250555</v>
      </c>
      <c r="R17" s="53">
        <f t="shared" si="0"/>
        <v>18114</v>
      </c>
      <c r="S17" s="53">
        <f t="shared" si="0"/>
        <v>40480</v>
      </c>
      <c r="T17" s="53">
        <f t="shared" si="0"/>
        <v>17088</v>
      </c>
      <c r="U17" s="53">
        <f t="shared" si="0"/>
        <v>12231</v>
      </c>
      <c r="V17" s="53">
        <f t="shared" si="0"/>
        <v>390</v>
      </c>
      <c r="W17" s="53">
        <f t="shared" si="0"/>
        <v>87659</v>
      </c>
      <c r="X17" s="53">
        <f t="shared" si="0"/>
        <v>949715</v>
      </c>
    </row>
    <row r="18" spans="1:24" s="29" customFormat="1" ht="10.5" customHeight="1">
      <c r="A18" s="48"/>
      <c r="B18" s="49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</row>
    <row r="19" spans="1:24" s="32" customFormat="1" ht="14.25" customHeight="1">
      <c r="A19" s="55" t="s">
        <v>12</v>
      </c>
      <c r="B19" s="56"/>
      <c r="C19" s="53">
        <f>C28</f>
        <v>880303</v>
      </c>
      <c r="D19" s="53">
        <f aca="true" t="shared" si="1" ref="D19:X19">D28</f>
        <v>672614</v>
      </c>
      <c r="E19" s="53">
        <f>E28</f>
        <v>627561</v>
      </c>
      <c r="F19" s="53">
        <f t="shared" si="1"/>
        <v>39824</v>
      </c>
      <c r="G19" s="53">
        <f t="shared" si="1"/>
        <v>126297</v>
      </c>
      <c r="H19" s="53">
        <f t="shared" si="1"/>
        <v>12868</v>
      </c>
      <c r="I19" s="53">
        <f t="shared" si="1"/>
        <v>17869</v>
      </c>
      <c r="J19" s="53">
        <f t="shared" si="1"/>
        <v>87461</v>
      </c>
      <c r="K19" s="53">
        <f t="shared" si="1"/>
        <v>2870</v>
      </c>
      <c r="L19" s="53">
        <f t="shared" si="1"/>
        <v>658</v>
      </c>
      <c r="M19" s="53">
        <f t="shared" si="1"/>
        <v>1618</v>
      </c>
      <c r="N19" s="53">
        <f t="shared" si="1"/>
        <v>521956</v>
      </c>
      <c r="O19" s="53">
        <f t="shared" si="1"/>
        <v>224737</v>
      </c>
      <c r="P19" s="53">
        <f t="shared" si="1"/>
        <v>2743</v>
      </c>
      <c r="Q19" s="53">
        <f t="shared" si="1"/>
        <v>285132</v>
      </c>
      <c r="R19" s="53">
        <f t="shared" si="1"/>
        <v>9344</v>
      </c>
      <c r="S19" s="53">
        <f t="shared" si="1"/>
        <v>11454</v>
      </c>
      <c r="T19" s="53">
        <f t="shared" si="1"/>
        <v>5214</v>
      </c>
      <c r="U19" s="53">
        <f t="shared" si="1"/>
        <v>5251</v>
      </c>
      <c r="V19" s="53">
        <f t="shared" si="1"/>
        <v>166</v>
      </c>
      <c r="W19" s="53">
        <f t="shared" si="1"/>
        <v>23819</v>
      </c>
      <c r="X19" s="53">
        <f t="shared" si="1"/>
        <v>183870</v>
      </c>
    </row>
    <row r="20" spans="1:24" s="32" customFormat="1" ht="14.25" customHeight="1">
      <c r="A20" s="55" t="s">
        <v>13</v>
      </c>
      <c r="B20" s="56"/>
      <c r="C20" s="53">
        <f>C34+C36+C41+C56+C68</f>
        <v>430880</v>
      </c>
      <c r="D20" s="53">
        <f aca="true" t="shared" si="2" ref="D20:X20">D34+D36+D41+D56+D68</f>
        <v>331378</v>
      </c>
      <c r="E20" s="53">
        <f t="shared" si="2"/>
        <v>316265</v>
      </c>
      <c r="F20" s="53">
        <f t="shared" si="2"/>
        <v>14779</v>
      </c>
      <c r="G20" s="53">
        <f>G34+G36+G41+G56+G68</f>
        <v>36406</v>
      </c>
      <c r="H20" s="53">
        <f t="shared" si="2"/>
        <v>4495</v>
      </c>
      <c r="I20" s="53">
        <f t="shared" si="2"/>
        <v>8404</v>
      </c>
      <c r="J20" s="53">
        <f t="shared" si="2"/>
        <v>22217</v>
      </c>
      <c r="K20" s="53">
        <f t="shared" si="2"/>
        <v>956</v>
      </c>
      <c r="L20" s="53">
        <f t="shared" si="2"/>
        <v>445</v>
      </c>
      <c r="M20" s="53">
        <f t="shared" si="2"/>
        <v>844</v>
      </c>
      <c r="N20" s="53">
        <f t="shared" si="2"/>
        <v>284432</v>
      </c>
      <c r="O20" s="53">
        <f t="shared" si="2"/>
        <v>120144</v>
      </c>
      <c r="P20" s="53">
        <f t="shared" si="2"/>
        <v>300</v>
      </c>
      <c r="Q20" s="53">
        <f t="shared" si="2"/>
        <v>163160</v>
      </c>
      <c r="R20" s="53">
        <f t="shared" si="2"/>
        <v>828</v>
      </c>
      <c r="S20" s="53">
        <f t="shared" si="2"/>
        <v>4862</v>
      </c>
      <c r="T20" s="53">
        <f t="shared" si="2"/>
        <v>3439</v>
      </c>
      <c r="U20" s="53">
        <f t="shared" si="2"/>
        <v>942</v>
      </c>
      <c r="V20" s="53">
        <f t="shared" si="2"/>
        <v>8</v>
      </c>
      <c r="W20" s="53">
        <f t="shared" si="2"/>
        <v>11581</v>
      </c>
      <c r="X20" s="53">
        <f t="shared" si="2"/>
        <v>87921</v>
      </c>
    </row>
    <row r="21" spans="1:24" s="32" customFormat="1" ht="14.25" customHeight="1">
      <c r="A21" s="55" t="s">
        <v>14</v>
      </c>
      <c r="B21" s="56"/>
      <c r="C21" s="53">
        <f>C31+C32+C52+C69+C70</f>
        <v>260651</v>
      </c>
      <c r="D21" s="53">
        <f aca="true" t="shared" si="3" ref="D21:X21">D31+D32+D52+D69+D70</f>
        <v>198896</v>
      </c>
      <c r="E21" s="53">
        <f t="shared" si="3"/>
        <v>193614</v>
      </c>
      <c r="F21" s="53">
        <f t="shared" si="3"/>
        <v>5186</v>
      </c>
      <c r="G21" s="53">
        <f t="shared" si="3"/>
        <v>18017</v>
      </c>
      <c r="H21" s="53">
        <f t="shared" si="3"/>
        <v>2954</v>
      </c>
      <c r="I21" s="53">
        <f t="shared" si="3"/>
        <v>2707</v>
      </c>
      <c r="J21" s="53">
        <f t="shared" si="3"/>
        <v>11831</v>
      </c>
      <c r="K21" s="53">
        <f t="shared" si="3"/>
        <v>429</v>
      </c>
      <c r="L21" s="53">
        <f t="shared" si="3"/>
        <v>354</v>
      </c>
      <c r="M21" s="53">
        <f t="shared" si="3"/>
        <v>444</v>
      </c>
      <c r="N21" s="53">
        <f t="shared" si="3"/>
        <v>176569</v>
      </c>
      <c r="O21" s="53">
        <f t="shared" si="3"/>
        <v>79748</v>
      </c>
      <c r="P21" s="53">
        <f t="shared" si="3"/>
        <v>262</v>
      </c>
      <c r="Q21" s="53">
        <f t="shared" si="3"/>
        <v>95663</v>
      </c>
      <c r="R21" s="53">
        <f t="shared" si="3"/>
        <v>896</v>
      </c>
      <c r="S21" s="53">
        <f t="shared" si="3"/>
        <v>2670</v>
      </c>
      <c r="T21" s="53">
        <f t="shared" si="3"/>
        <v>448</v>
      </c>
      <c r="U21" s="53">
        <f t="shared" si="3"/>
        <v>394</v>
      </c>
      <c r="V21" s="53">
        <f t="shared" si="3"/>
        <v>0</v>
      </c>
      <c r="W21" s="53">
        <f t="shared" si="3"/>
        <v>9063</v>
      </c>
      <c r="X21" s="53">
        <f t="shared" si="3"/>
        <v>52692</v>
      </c>
    </row>
    <row r="22" spans="1:24" s="32" customFormat="1" ht="14.25" customHeight="1">
      <c r="A22" s="51" t="s">
        <v>15</v>
      </c>
      <c r="B22" s="57"/>
      <c r="C22" s="53">
        <f>C38+C40+C46+C49+C55+C62+C64</f>
        <v>488816</v>
      </c>
      <c r="D22" s="53">
        <f aca="true" t="shared" si="4" ref="D22:X22">D38+D40+D46+D49+D55+D62+D64</f>
        <v>350466</v>
      </c>
      <c r="E22" s="53">
        <f t="shared" si="4"/>
        <v>336397</v>
      </c>
      <c r="F22" s="53">
        <f t="shared" si="4"/>
        <v>13692</v>
      </c>
      <c r="G22" s="53">
        <f t="shared" si="4"/>
        <v>38459</v>
      </c>
      <c r="H22" s="53">
        <f t="shared" si="4"/>
        <v>4948</v>
      </c>
      <c r="I22" s="53">
        <f t="shared" si="4"/>
        <v>8204</v>
      </c>
      <c r="J22" s="53">
        <f t="shared" si="4"/>
        <v>24123</v>
      </c>
      <c r="K22" s="53">
        <f t="shared" si="4"/>
        <v>807</v>
      </c>
      <c r="L22" s="53">
        <f t="shared" si="4"/>
        <v>480</v>
      </c>
      <c r="M22" s="53">
        <f t="shared" si="4"/>
        <v>562</v>
      </c>
      <c r="N22" s="53">
        <f t="shared" si="4"/>
        <v>304063</v>
      </c>
      <c r="O22" s="53">
        <f t="shared" si="4"/>
        <v>123700</v>
      </c>
      <c r="P22" s="53">
        <f t="shared" si="4"/>
        <v>440</v>
      </c>
      <c r="Q22" s="53">
        <f t="shared" si="4"/>
        <v>177460</v>
      </c>
      <c r="R22" s="53">
        <f t="shared" si="4"/>
        <v>2463</v>
      </c>
      <c r="S22" s="53">
        <f t="shared" si="4"/>
        <v>4617</v>
      </c>
      <c r="T22" s="53">
        <f t="shared" si="4"/>
        <v>1207</v>
      </c>
      <c r="U22" s="53">
        <f t="shared" si="4"/>
        <v>1069</v>
      </c>
      <c r="V22" s="53">
        <f t="shared" si="4"/>
        <v>9</v>
      </c>
      <c r="W22" s="53">
        <f t="shared" si="4"/>
        <v>13143</v>
      </c>
      <c r="X22" s="53">
        <f t="shared" si="4"/>
        <v>125207</v>
      </c>
    </row>
    <row r="23" spans="1:24" s="32" customFormat="1" ht="14.25" customHeight="1">
      <c r="A23" s="55" t="s">
        <v>16</v>
      </c>
      <c r="B23" s="56"/>
      <c r="C23" s="53">
        <f>C42+C53+C60</f>
        <v>380605</v>
      </c>
      <c r="D23" s="53">
        <f aca="true" t="shared" si="5" ref="D23:X23">D42+D53+D60</f>
        <v>271367</v>
      </c>
      <c r="E23" s="53">
        <f t="shared" si="5"/>
        <v>256195</v>
      </c>
      <c r="F23" s="53">
        <f t="shared" si="5"/>
        <v>14791</v>
      </c>
      <c r="G23" s="53">
        <f t="shared" si="5"/>
        <v>44742</v>
      </c>
      <c r="H23" s="53">
        <f t="shared" si="5"/>
        <v>6193</v>
      </c>
      <c r="I23" s="53">
        <f t="shared" si="5"/>
        <v>9146</v>
      </c>
      <c r="J23" s="53">
        <f t="shared" si="5"/>
        <v>27973</v>
      </c>
      <c r="K23" s="53">
        <f t="shared" si="5"/>
        <v>1049</v>
      </c>
      <c r="L23" s="53">
        <f t="shared" si="5"/>
        <v>249</v>
      </c>
      <c r="M23" s="53">
        <f t="shared" si="5"/>
        <v>659</v>
      </c>
      <c r="N23" s="53">
        <f t="shared" si="5"/>
        <v>218732</v>
      </c>
      <c r="O23" s="53">
        <f t="shared" si="5"/>
        <v>90812</v>
      </c>
      <c r="P23" s="53">
        <f t="shared" si="5"/>
        <v>591</v>
      </c>
      <c r="Q23" s="53">
        <f t="shared" si="5"/>
        <v>125540</v>
      </c>
      <c r="R23" s="53">
        <f t="shared" si="5"/>
        <v>1789</v>
      </c>
      <c r="S23" s="53">
        <f t="shared" si="5"/>
        <v>4335</v>
      </c>
      <c r="T23" s="53">
        <f t="shared" si="5"/>
        <v>1531</v>
      </c>
      <c r="U23" s="53">
        <f t="shared" si="5"/>
        <v>1093</v>
      </c>
      <c r="V23" s="53">
        <f t="shared" si="5"/>
        <v>26</v>
      </c>
      <c r="W23" s="53">
        <f t="shared" si="5"/>
        <v>8752</v>
      </c>
      <c r="X23" s="53">
        <f t="shared" si="5"/>
        <v>100486</v>
      </c>
    </row>
    <row r="24" spans="1:24" s="32" customFormat="1" ht="14.25" customHeight="1">
      <c r="A24" s="55" t="s">
        <v>17</v>
      </c>
      <c r="B24" s="56"/>
      <c r="C24" s="53">
        <f>C44+C47+C48+C54+C59+C65+C76+C77+C78</f>
        <v>318233</v>
      </c>
      <c r="D24" s="53">
        <f aca="true" t="shared" si="6" ref="D24:X24">D44+D47+D48+D54+D59+D65+D76+D77+D78</f>
        <v>211639</v>
      </c>
      <c r="E24" s="53">
        <f t="shared" si="6"/>
        <v>204861</v>
      </c>
      <c r="F24" s="53">
        <f t="shared" si="6"/>
        <v>6409</v>
      </c>
      <c r="G24" s="53">
        <f t="shared" si="6"/>
        <v>21338</v>
      </c>
      <c r="H24" s="53">
        <f t="shared" si="6"/>
        <v>4283</v>
      </c>
      <c r="I24" s="53">
        <f t="shared" si="6"/>
        <v>4297</v>
      </c>
      <c r="J24" s="53">
        <f t="shared" si="6"/>
        <v>12060</v>
      </c>
      <c r="K24" s="53">
        <f t="shared" si="6"/>
        <v>329</v>
      </c>
      <c r="L24" s="53">
        <f t="shared" si="6"/>
        <v>367</v>
      </c>
      <c r="M24" s="53">
        <f t="shared" si="6"/>
        <v>267</v>
      </c>
      <c r="N24" s="53">
        <f t="shared" si="6"/>
        <v>184111</v>
      </c>
      <c r="O24" s="53">
        <f t="shared" si="6"/>
        <v>72227</v>
      </c>
      <c r="P24" s="53">
        <f t="shared" si="6"/>
        <v>11</v>
      </c>
      <c r="Q24" s="53">
        <f t="shared" si="6"/>
        <v>111559</v>
      </c>
      <c r="R24" s="53">
        <f t="shared" si="6"/>
        <v>314</v>
      </c>
      <c r="S24" s="53">
        <f t="shared" si="6"/>
        <v>3780</v>
      </c>
      <c r="T24" s="53">
        <f t="shared" si="6"/>
        <v>1156</v>
      </c>
      <c r="U24" s="53">
        <f t="shared" si="6"/>
        <v>585</v>
      </c>
      <c r="V24" s="53">
        <f t="shared" si="6"/>
        <v>35</v>
      </c>
      <c r="W24" s="53">
        <f t="shared" si="6"/>
        <v>6201</v>
      </c>
      <c r="X24" s="53">
        <f t="shared" si="6"/>
        <v>100393</v>
      </c>
    </row>
    <row r="25" spans="1:24" s="32" customFormat="1" ht="14.25" customHeight="1">
      <c r="A25" s="55" t="s">
        <v>18</v>
      </c>
      <c r="B25" s="56"/>
      <c r="C25" s="53">
        <f aca="true" t="shared" si="7" ref="C25:X25">C29+C35+C50+C58+C71</f>
        <v>558082</v>
      </c>
      <c r="D25" s="53">
        <f t="shared" si="7"/>
        <v>378568</v>
      </c>
      <c r="E25" s="53">
        <f t="shared" si="7"/>
        <v>359922</v>
      </c>
      <c r="F25" s="53">
        <f t="shared" si="7"/>
        <v>16291</v>
      </c>
      <c r="G25" s="53">
        <f t="shared" si="7"/>
        <v>43062</v>
      </c>
      <c r="H25" s="53">
        <f t="shared" si="7"/>
        <v>6621</v>
      </c>
      <c r="I25" s="53">
        <f t="shared" si="7"/>
        <v>8676</v>
      </c>
      <c r="J25" s="53">
        <f t="shared" si="7"/>
        <v>24606</v>
      </c>
      <c r="K25" s="53">
        <f t="shared" si="7"/>
        <v>804</v>
      </c>
      <c r="L25" s="53">
        <f t="shared" si="7"/>
        <v>587</v>
      </c>
      <c r="M25" s="53">
        <f t="shared" si="7"/>
        <v>635</v>
      </c>
      <c r="N25" s="53">
        <f t="shared" si="7"/>
        <v>323512</v>
      </c>
      <c r="O25" s="53">
        <f t="shared" si="7"/>
        <v>128474</v>
      </c>
      <c r="P25" s="53">
        <f t="shared" si="7"/>
        <v>799</v>
      </c>
      <c r="Q25" s="53">
        <f t="shared" si="7"/>
        <v>192106</v>
      </c>
      <c r="R25" s="53">
        <f t="shared" si="7"/>
        <v>2133</v>
      </c>
      <c r="S25" s="53">
        <f t="shared" si="7"/>
        <v>5603</v>
      </c>
      <c r="T25" s="53">
        <f t="shared" si="7"/>
        <v>3111</v>
      </c>
      <c r="U25" s="53">
        <f t="shared" si="7"/>
        <v>1925</v>
      </c>
      <c r="V25" s="53">
        <f t="shared" si="7"/>
        <v>133</v>
      </c>
      <c r="W25" s="53">
        <f t="shared" si="7"/>
        <v>10120</v>
      </c>
      <c r="X25" s="53">
        <f t="shared" si="7"/>
        <v>169394</v>
      </c>
    </row>
    <row r="26" spans="1:24" s="32" customFormat="1" ht="14.25" customHeight="1">
      <c r="A26" s="55" t="s">
        <v>19</v>
      </c>
      <c r="B26" s="56"/>
      <c r="C26" s="53">
        <f>C30+C37+C43+C61+C66+C72+C74+C75</f>
        <v>319953</v>
      </c>
      <c r="D26" s="53">
        <f aca="true" t="shared" si="8" ref="D26:X26">D30+D37+D43+D61+D66+D72+D74+D75</f>
        <v>185243</v>
      </c>
      <c r="E26" s="53">
        <f t="shared" si="8"/>
        <v>178612</v>
      </c>
      <c r="F26" s="53">
        <f t="shared" si="8"/>
        <v>5831</v>
      </c>
      <c r="G26" s="53">
        <f t="shared" si="8"/>
        <v>19530</v>
      </c>
      <c r="H26" s="53">
        <f t="shared" si="8"/>
        <v>3481</v>
      </c>
      <c r="I26" s="53">
        <f t="shared" si="8"/>
        <v>3652</v>
      </c>
      <c r="J26" s="53">
        <f t="shared" si="8"/>
        <v>11355</v>
      </c>
      <c r="K26" s="53">
        <f t="shared" si="8"/>
        <v>242</v>
      </c>
      <c r="L26" s="53">
        <f t="shared" si="8"/>
        <v>346</v>
      </c>
      <c r="M26" s="53">
        <f t="shared" si="8"/>
        <v>583</v>
      </c>
      <c r="N26" s="53">
        <f t="shared" si="8"/>
        <v>159736</v>
      </c>
      <c r="O26" s="53">
        <f t="shared" si="8"/>
        <v>59445</v>
      </c>
      <c r="P26" s="53">
        <f t="shared" si="8"/>
        <v>21</v>
      </c>
      <c r="Q26" s="53">
        <f t="shared" si="8"/>
        <v>99923</v>
      </c>
      <c r="R26" s="53">
        <f t="shared" si="8"/>
        <v>347</v>
      </c>
      <c r="S26" s="53">
        <f t="shared" si="8"/>
        <v>3157</v>
      </c>
      <c r="T26" s="53">
        <f t="shared" si="8"/>
        <v>980</v>
      </c>
      <c r="U26" s="53">
        <f t="shared" si="8"/>
        <v>905</v>
      </c>
      <c r="V26" s="53">
        <f t="shared" si="8"/>
        <v>6</v>
      </c>
      <c r="W26" s="53">
        <f t="shared" si="8"/>
        <v>4975</v>
      </c>
      <c r="X26" s="53">
        <f t="shared" si="8"/>
        <v>129735</v>
      </c>
    </row>
    <row r="27" spans="1:24" s="29" customFormat="1" ht="10.5" customHeight="1">
      <c r="A27" s="48"/>
      <c r="B27" s="49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</row>
    <row r="28" spans="1:25" s="5" customFormat="1" ht="14.25" customHeight="1">
      <c r="A28" s="48" t="s">
        <v>20</v>
      </c>
      <c r="B28" s="49"/>
      <c r="C28" s="54">
        <f aca="true" t="shared" si="9" ref="C28:C80">D28+W28+X28</f>
        <v>880303</v>
      </c>
      <c r="D28" s="54">
        <f>G28+L28+M28+N28+S28+T28+U28+V28</f>
        <v>672614</v>
      </c>
      <c r="E28" s="54">
        <f>H28+J28+L28+O28+Q28+S28+U28</f>
        <v>627561</v>
      </c>
      <c r="F28" s="54">
        <f>I28+K28+M28+P28+R28+T28+V28</f>
        <v>39824</v>
      </c>
      <c r="G28" s="54">
        <v>126297</v>
      </c>
      <c r="H28" s="54">
        <v>12868</v>
      </c>
      <c r="I28" s="54">
        <v>17869</v>
      </c>
      <c r="J28" s="54">
        <v>87461</v>
      </c>
      <c r="K28" s="54">
        <v>2870</v>
      </c>
      <c r="L28" s="54">
        <v>658</v>
      </c>
      <c r="M28" s="54">
        <v>1618</v>
      </c>
      <c r="N28" s="54">
        <v>521956</v>
      </c>
      <c r="O28" s="54">
        <v>224737</v>
      </c>
      <c r="P28" s="54">
        <v>2743</v>
      </c>
      <c r="Q28" s="54">
        <v>285132</v>
      </c>
      <c r="R28" s="54">
        <v>9344</v>
      </c>
      <c r="S28" s="54">
        <v>11454</v>
      </c>
      <c r="T28" s="54">
        <v>5214</v>
      </c>
      <c r="U28" s="54">
        <v>5251</v>
      </c>
      <c r="V28" s="54">
        <v>166</v>
      </c>
      <c r="W28" s="54">
        <v>23819</v>
      </c>
      <c r="X28" s="54">
        <v>183870</v>
      </c>
      <c r="Y28" s="7"/>
    </row>
    <row r="29" spans="1:24" s="5" customFormat="1" ht="14.25" customHeight="1">
      <c r="A29" s="48" t="s">
        <v>21</v>
      </c>
      <c r="B29" s="49"/>
      <c r="C29" s="54">
        <f t="shared" si="9"/>
        <v>390258</v>
      </c>
      <c r="D29" s="54">
        <f>G29+L29+M29+N29+S29+T29+U29+V29</f>
        <v>268391</v>
      </c>
      <c r="E29" s="54">
        <f>H29+J29+L29+O29+Q29+S29+U29</f>
        <v>255971</v>
      </c>
      <c r="F29" s="54">
        <f aca="true" t="shared" si="10" ref="F29:F80">I29+K29+M29+P29+R29+T29+V29</f>
        <v>11129</v>
      </c>
      <c r="G29" s="54">
        <v>30651</v>
      </c>
      <c r="H29" s="54">
        <v>4756</v>
      </c>
      <c r="I29" s="54">
        <v>5430</v>
      </c>
      <c r="J29" s="54">
        <v>18627</v>
      </c>
      <c r="K29" s="54">
        <v>547</v>
      </c>
      <c r="L29" s="54">
        <v>404</v>
      </c>
      <c r="M29" s="54">
        <v>448</v>
      </c>
      <c r="N29" s="54">
        <v>229790</v>
      </c>
      <c r="O29" s="54">
        <v>91771</v>
      </c>
      <c r="P29" s="54">
        <v>794</v>
      </c>
      <c r="Q29" s="54">
        <v>135360</v>
      </c>
      <c r="R29" s="54">
        <v>1865</v>
      </c>
      <c r="S29" s="54">
        <v>4024</v>
      </c>
      <c r="T29" s="54">
        <v>1958</v>
      </c>
      <c r="U29" s="54">
        <v>1029</v>
      </c>
      <c r="V29" s="54">
        <v>87</v>
      </c>
      <c r="W29" s="54">
        <v>7445</v>
      </c>
      <c r="X29" s="54">
        <v>114422</v>
      </c>
    </row>
    <row r="30" spans="1:25" s="5" customFormat="1" ht="14.25" customHeight="1">
      <c r="A30" s="48" t="s">
        <v>22</v>
      </c>
      <c r="B30" s="49"/>
      <c r="C30" s="54">
        <f t="shared" si="9"/>
        <v>105947</v>
      </c>
      <c r="D30" s="54">
        <f>G30+L30+M30+N30+S30+T30+U30+V30</f>
        <v>63902</v>
      </c>
      <c r="E30" s="54">
        <f>H30+J30+L30+O30+Q30+S30+U30</f>
        <v>61086</v>
      </c>
      <c r="F30" s="54">
        <f t="shared" si="10"/>
        <v>2307</v>
      </c>
      <c r="G30" s="54">
        <v>8006</v>
      </c>
      <c r="H30" s="54">
        <v>1321</v>
      </c>
      <c r="I30" s="54">
        <v>1543</v>
      </c>
      <c r="J30" s="54">
        <v>4523</v>
      </c>
      <c r="K30" s="54">
        <v>110</v>
      </c>
      <c r="L30" s="54">
        <v>75</v>
      </c>
      <c r="M30" s="54">
        <v>167</v>
      </c>
      <c r="N30" s="54">
        <v>53853</v>
      </c>
      <c r="O30" s="54">
        <v>20223</v>
      </c>
      <c r="P30" s="54">
        <v>6</v>
      </c>
      <c r="Q30" s="54">
        <v>33489</v>
      </c>
      <c r="R30" s="54">
        <v>135</v>
      </c>
      <c r="S30" s="54">
        <v>1075</v>
      </c>
      <c r="T30" s="54">
        <v>344</v>
      </c>
      <c r="U30" s="54">
        <v>380</v>
      </c>
      <c r="V30" s="54">
        <v>2</v>
      </c>
      <c r="W30" s="54">
        <v>1530</v>
      </c>
      <c r="X30" s="54">
        <v>40515</v>
      </c>
      <c r="Y30" s="6"/>
    </row>
    <row r="31" spans="1:24" s="5" customFormat="1" ht="14.25" customHeight="1">
      <c r="A31" s="48" t="s">
        <v>23</v>
      </c>
      <c r="B31" s="49"/>
      <c r="C31" s="54">
        <f t="shared" si="9"/>
        <v>138884</v>
      </c>
      <c r="D31" s="54">
        <f>G31+L31+M31+N31+S31+T31+U31+V31</f>
        <v>108462</v>
      </c>
      <c r="E31" s="54">
        <f>H31+J31+L31+O31+Q31+S31+U31</f>
        <v>105437</v>
      </c>
      <c r="F31" s="54">
        <f t="shared" si="10"/>
        <v>3003</v>
      </c>
      <c r="G31" s="54">
        <v>9741</v>
      </c>
      <c r="H31" s="54">
        <v>1204</v>
      </c>
      <c r="I31" s="54">
        <v>1383</v>
      </c>
      <c r="J31" s="54">
        <v>6801</v>
      </c>
      <c r="K31" s="54">
        <v>331</v>
      </c>
      <c r="L31" s="54">
        <v>181</v>
      </c>
      <c r="M31" s="54">
        <v>208</v>
      </c>
      <c r="N31" s="54">
        <v>96645</v>
      </c>
      <c r="O31" s="54">
        <v>44019</v>
      </c>
      <c r="P31" s="54">
        <v>163</v>
      </c>
      <c r="Q31" s="54">
        <v>51754</v>
      </c>
      <c r="R31" s="54">
        <v>709</v>
      </c>
      <c r="S31" s="54">
        <v>1329</v>
      </c>
      <c r="T31" s="54">
        <v>209</v>
      </c>
      <c r="U31" s="54">
        <v>149</v>
      </c>
      <c r="V31" s="54">
        <v>0</v>
      </c>
      <c r="W31" s="54">
        <v>5075</v>
      </c>
      <c r="X31" s="54">
        <v>25347</v>
      </c>
    </row>
    <row r="32" spans="1:24" s="5" customFormat="1" ht="14.25" customHeight="1">
      <c r="A32" s="48" t="s">
        <v>24</v>
      </c>
      <c r="B32" s="49"/>
      <c r="C32" s="54">
        <f t="shared" si="9"/>
        <v>40965</v>
      </c>
      <c r="D32" s="54">
        <f>G32+L32+M32+N32+S32+T32+U32+V32</f>
        <v>30156</v>
      </c>
      <c r="E32" s="54">
        <f>H32+J32+L32+O32+Q32+S32+U32</f>
        <v>29446</v>
      </c>
      <c r="F32" s="54">
        <f t="shared" si="10"/>
        <v>675</v>
      </c>
      <c r="G32" s="54">
        <v>2348</v>
      </c>
      <c r="H32" s="54">
        <v>402</v>
      </c>
      <c r="I32" s="54">
        <v>222</v>
      </c>
      <c r="J32" s="54">
        <v>1671</v>
      </c>
      <c r="K32" s="54">
        <v>18</v>
      </c>
      <c r="L32" s="54">
        <v>60</v>
      </c>
      <c r="M32" s="54">
        <v>141</v>
      </c>
      <c r="N32" s="54">
        <v>27091</v>
      </c>
      <c r="O32" s="54">
        <v>11643</v>
      </c>
      <c r="P32" s="54">
        <v>42</v>
      </c>
      <c r="Q32" s="54">
        <v>15224</v>
      </c>
      <c r="R32" s="54">
        <v>182</v>
      </c>
      <c r="S32" s="54">
        <v>339</v>
      </c>
      <c r="T32" s="54">
        <v>70</v>
      </c>
      <c r="U32" s="54">
        <v>107</v>
      </c>
      <c r="V32" s="54">
        <v>0</v>
      </c>
      <c r="W32" s="54">
        <v>1487</v>
      </c>
      <c r="X32" s="54">
        <v>9322</v>
      </c>
    </row>
    <row r="33" spans="1:25" s="5" customFormat="1" ht="10.5" customHeight="1">
      <c r="A33" s="48"/>
      <c r="B33" s="49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1"/>
    </row>
    <row r="34" spans="1:24" s="5" customFormat="1" ht="14.25" customHeight="1">
      <c r="A34" s="48" t="s">
        <v>25</v>
      </c>
      <c r="B34" s="49"/>
      <c r="C34" s="54">
        <f t="shared" si="9"/>
        <v>126342</v>
      </c>
      <c r="D34" s="54">
        <f aca="true" t="shared" si="11" ref="D34:D80">G34+L34+M34+N34+S34+T34+U34+V34</f>
        <v>102296</v>
      </c>
      <c r="E34" s="54">
        <f aca="true" t="shared" si="12" ref="E34:E80">H34+J34+L34+O34+Q34+S34+U34</f>
        <v>100437</v>
      </c>
      <c r="F34" s="54">
        <f t="shared" si="10"/>
        <v>1829</v>
      </c>
      <c r="G34" s="54">
        <v>9788</v>
      </c>
      <c r="H34" s="54">
        <v>873</v>
      </c>
      <c r="I34" s="54">
        <v>733</v>
      </c>
      <c r="J34" s="54">
        <v>7970</v>
      </c>
      <c r="K34" s="54">
        <v>182</v>
      </c>
      <c r="L34" s="54">
        <v>111</v>
      </c>
      <c r="M34" s="54">
        <v>185</v>
      </c>
      <c r="N34" s="54">
        <v>90579</v>
      </c>
      <c r="O34" s="54">
        <v>40395</v>
      </c>
      <c r="P34" s="54">
        <v>116</v>
      </c>
      <c r="Q34" s="54">
        <v>49672</v>
      </c>
      <c r="R34" s="54">
        <v>396</v>
      </c>
      <c r="S34" s="54">
        <v>1287</v>
      </c>
      <c r="T34" s="54">
        <v>212</v>
      </c>
      <c r="U34" s="54">
        <v>129</v>
      </c>
      <c r="V34" s="54">
        <v>5</v>
      </c>
      <c r="W34" s="54">
        <v>3536</v>
      </c>
      <c r="X34" s="54">
        <v>20510</v>
      </c>
    </row>
    <row r="35" spans="1:24" s="5" customFormat="1" ht="14.25" customHeight="1">
      <c r="A35" s="48" t="s">
        <v>26</v>
      </c>
      <c r="B35" s="49"/>
      <c r="C35" s="54">
        <f t="shared" si="9"/>
        <v>36421</v>
      </c>
      <c r="D35" s="54">
        <f t="shared" si="11"/>
        <v>25296</v>
      </c>
      <c r="E35" s="54">
        <f t="shared" si="12"/>
        <v>23125</v>
      </c>
      <c r="F35" s="54">
        <f t="shared" si="10"/>
        <v>1718</v>
      </c>
      <c r="G35" s="54">
        <v>3727</v>
      </c>
      <c r="H35" s="54">
        <v>355</v>
      </c>
      <c r="I35" s="54">
        <v>1318</v>
      </c>
      <c r="J35" s="54">
        <v>1480</v>
      </c>
      <c r="K35" s="54">
        <v>121</v>
      </c>
      <c r="L35" s="54">
        <v>32</v>
      </c>
      <c r="M35" s="54">
        <v>0</v>
      </c>
      <c r="N35" s="54">
        <v>20539</v>
      </c>
      <c r="O35" s="54">
        <v>7878</v>
      </c>
      <c r="P35" s="54">
        <v>0</v>
      </c>
      <c r="Q35" s="54">
        <v>12660</v>
      </c>
      <c r="R35" s="54">
        <v>1</v>
      </c>
      <c r="S35" s="54">
        <v>271</v>
      </c>
      <c r="T35" s="54">
        <v>269</v>
      </c>
      <c r="U35" s="54">
        <v>449</v>
      </c>
      <c r="V35" s="54">
        <v>9</v>
      </c>
      <c r="W35" s="54">
        <v>489</v>
      </c>
      <c r="X35" s="54">
        <v>10636</v>
      </c>
    </row>
    <row r="36" spans="1:24" s="5" customFormat="1" ht="14.25" customHeight="1">
      <c r="A36" s="48" t="s">
        <v>27</v>
      </c>
      <c r="B36" s="49"/>
      <c r="C36" s="54">
        <f t="shared" si="9"/>
        <v>136071</v>
      </c>
      <c r="D36" s="54">
        <f t="shared" si="11"/>
        <v>101209</v>
      </c>
      <c r="E36" s="54">
        <f t="shared" si="12"/>
        <v>98404</v>
      </c>
      <c r="F36" s="54">
        <f t="shared" si="10"/>
        <v>2745</v>
      </c>
      <c r="G36" s="54">
        <v>7480</v>
      </c>
      <c r="H36" s="54">
        <v>1100</v>
      </c>
      <c r="I36" s="54">
        <v>1506</v>
      </c>
      <c r="J36" s="54">
        <v>4668</v>
      </c>
      <c r="K36" s="54">
        <v>146</v>
      </c>
      <c r="L36" s="54">
        <v>135</v>
      </c>
      <c r="M36" s="54">
        <v>361</v>
      </c>
      <c r="N36" s="54">
        <v>91367</v>
      </c>
      <c r="O36" s="54">
        <v>36472</v>
      </c>
      <c r="P36" s="54">
        <v>110</v>
      </c>
      <c r="Q36" s="54">
        <v>54586</v>
      </c>
      <c r="R36" s="54">
        <v>199</v>
      </c>
      <c r="S36" s="54">
        <v>1194</v>
      </c>
      <c r="T36" s="54">
        <v>423</v>
      </c>
      <c r="U36" s="54">
        <v>249</v>
      </c>
      <c r="V36" s="54">
        <v>0</v>
      </c>
      <c r="W36" s="54">
        <v>3650</v>
      </c>
      <c r="X36" s="54">
        <v>31212</v>
      </c>
    </row>
    <row r="37" spans="1:24" s="5" customFormat="1" ht="14.25" customHeight="1">
      <c r="A37" s="48" t="s">
        <v>28</v>
      </c>
      <c r="B37" s="49"/>
      <c r="C37" s="54">
        <f t="shared" si="9"/>
        <v>49257</v>
      </c>
      <c r="D37" s="54">
        <f t="shared" si="11"/>
        <v>27480</v>
      </c>
      <c r="E37" s="54">
        <f t="shared" si="12"/>
        <v>26425</v>
      </c>
      <c r="F37" s="54">
        <f t="shared" si="10"/>
        <v>925</v>
      </c>
      <c r="G37" s="54">
        <v>2856</v>
      </c>
      <c r="H37" s="54">
        <v>467</v>
      </c>
      <c r="I37" s="54">
        <v>603</v>
      </c>
      <c r="J37" s="54">
        <v>1618</v>
      </c>
      <c r="K37" s="54">
        <v>38</v>
      </c>
      <c r="L37" s="54">
        <v>43</v>
      </c>
      <c r="M37" s="54">
        <v>39</v>
      </c>
      <c r="N37" s="54">
        <v>23644</v>
      </c>
      <c r="O37" s="54">
        <v>8889</v>
      </c>
      <c r="P37" s="54">
        <v>1</v>
      </c>
      <c r="Q37" s="54">
        <v>14704</v>
      </c>
      <c r="R37" s="54">
        <v>50</v>
      </c>
      <c r="S37" s="54">
        <v>461</v>
      </c>
      <c r="T37" s="54">
        <v>190</v>
      </c>
      <c r="U37" s="54">
        <v>243</v>
      </c>
      <c r="V37" s="54">
        <v>4</v>
      </c>
      <c r="W37" s="54">
        <v>663</v>
      </c>
      <c r="X37" s="54">
        <v>21114</v>
      </c>
    </row>
    <row r="38" spans="1:24" s="5" customFormat="1" ht="14.25" customHeight="1">
      <c r="A38" s="48" t="s">
        <v>29</v>
      </c>
      <c r="B38" s="49"/>
      <c r="C38" s="54">
        <f t="shared" si="9"/>
        <v>56686</v>
      </c>
      <c r="D38" s="54">
        <f t="shared" si="11"/>
        <v>40176</v>
      </c>
      <c r="E38" s="54">
        <f>H38+J38+L38+O38+Q38+S38+U38</f>
        <v>37659</v>
      </c>
      <c r="F38" s="54">
        <f t="shared" si="10"/>
        <v>2501</v>
      </c>
      <c r="G38" s="54">
        <v>5818</v>
      </c>
      <c r="H38" s="54">
        <v>648</v>
      </c>
      <c r="I38" s="54">
        <v>882</v>
      </c>
      <c r="J38" s="54">
        <v>4111</v>
      </c>
      <c r="K38" s="54">
        <v>161</v>
      </c>
      <c r="L38" s="54">
        <v>32</v>
      </c>
      <c r="M38" s="54">
        <v>91</v>
      </c>
      <c r="N38" s="54">
        <v>33429</v>
      </c>
      <c r="O38" s="54">
        <v>13563</v>
      </c>
      <c r="P38" s="54">
        <v>172</v>
      </c>
      <c r="Q38" s="54">
        <v>18576</v>
      </c>
      <c r="R38" s="54">
        <v>1118</v>
      </c>
      <c r="S38" s="54">
        <v>589</v>
      </c>
      <c r="T38" s="54">
        <v>77</v>
      </c>
      <c r="U38" s="54">
        <v>140</v>
      </c>
      <c r="V38" s="54">
        <v>0</v>
      </c>
      <c r="W38" s="54">
        <v>1284</v>
      </c>
      <c r="X38" s="54">
        <v>15226</v>
      </c>
    </row>
    <row r="39" spans="1:25" s="5" customFormat="1" ht="10.5" customHeight="1">
      <c r="A39" s="48"/>
      <c r="B39" s="49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1"/>
    </row>
    <row r="40" spans="1:24" s="5" customFormat="1" ht="14.25" customHeight="1">
      <c r="A40" s="48" t="s">
        <v>30</v>
      </c>
      <c r="B40" s="49"/>
      <c r="C40" s="54">
        <f t="shared" si="9"/>
        <v>162933</v>
      </c>
      <c r="D40" s="54">
        <f t="shared" si="11"/>
        <v>121218</v>
      </c>
      <c r="E40" s="54">
        <f t="shared" si="12"/>
        <v>118632</v>
      </c>
      <c r="F40" s="54">
        <f t="shared" si="10"/>
        <v>2439</v>
      </c>
      <c r="G40" s="54">
        <v>7853</v>
      </c>
      <c r="H40" s="54">
        <v>1068</v>
      </c>
      <c r="I40" s="54">
        <v>1337</v>
      </c>
      <c r="J40" s="54">
        <v>5238</v>
      </c>
      <c r="K40" s="54">
        <v>63</v>
      </c>
      <c r="L40" s="54">
        <v>158</v>
      </c>
      <c r="M40" s="54">
        <v>162</v>
      </c>
      <c r="N40" s="54">
        <v>111055</v>
      </c>
      <c r="O40" s="54">
        <v>45265</v>
      </c>
      <c r="P40" s="54">
        <v>3</v>
      </c>
      <c r="Q40" s="54">
        <v>65406</v>
      </c>
      <c r="R40" s="54">
        <v>381</v>
      </c>
      <c r="S40" s="54">
        <v>1281</v>
      </c>
      <c r="T40" s="54">
        <v>487</v>
      </c>
      <c r="U40" s="54">
        <v>216</v>
      </c>
      <c r="V40" s="54">
        <v>6</v>
      </c>
      <c r="W40" s="54">
        <v>4072</v>
      </c>
      <c r="X40" s="54">
        <v>37643</v>
      </c>
    </row>
    <row r="41" spans="1:24" s="5" customFormat="1" ht="14.25" customHeight="1">
      <c r="A41" s="48" t="s">
        <v>31</v>
      </c>
      <c r="B41" s="49"/>
      <c r="C41" s="54">
        <f t="shared" si="9"/>
        <v>109661</v>
      </c>
      <c r="D41" s="54">
        <f t="shared" si="11"/>
        <v>83902</v>
      </c>
      <c r="E41" s="54">
        <f t="shared" si="12"/>
        <v>78787</v>
      </c>
      <c r="F41" s="54">
        <f t="shared" si="10"/>
        <v>5010</v>
      </c>
      <c r="G41" s="54">
        <v>10175</v>
      </c>
      <c r="H41" s="54">
        <v>1484</v>
      </c>
      <c r="I41" s="54">
        <v>3002</v>
      </c>
      <c r="J41" s="54">
        <v>5292</v>
      </c>
      <c r="K41" s="54">
        <v>292</v>
      </c>
      <c r="L41" s="54">
        <v>143</v>
      </c>
      <c r="M41" s="54">
        <v>187</v>
      </c>
      <c r="N41" s="54">
        <v>70336</v>
      </c>
      <c r="O41" s="54">
        <v>30098</v>
      </c>
      <c r="P41" s="54">
        <v>67</v>
      </c>
      <c r="Q41" s="54">
        <v>39988</v>
      </c>
      <c r="R41" s="54">
        <v>183</v>
      </c>
      <c r="S41" s="54">
        <v>1446</v>
      </c>
      <c r="T41" s="54">
        <v>1279</v>
      </c>
      <c r="U41" s="54">
        <v>336</v>
      </c>
      <c r="V41" s="54">
        <v>0</v>
      </c>
      <c r="W41" s="54">
        <v>2837</v>
      </c>
      <c r="X41" s="54">
        <v>22922</v>
      </c>
    </row>
    <row r="42" spans="1:24" s="5" customFormat="1" ht="14.25" customHeight="1">
      <c r="A42" s="48" t="s">
        <v>32</v>
      </c>
      <c r="B42" s="49"/>
      <c r="C42" s="54">
        <f t="shared" si="9"/>
        <v>121218</v>
      </c>
      <c r="D42" s="54">
        <f t="shared" si="11"/>
        <v>84788</v>
      </c>
      <c r="E42" s="54">
        <f t="shared" si="12"/>
        <v>81591</v>
      </c>
      <c r="F42" s="54">
        <f t="shared" si="10"/>
        <v>3105</v>
      </c>
      <c r="G42" s="54">
        <v>11913</v>
      </c>
      <c r="H42" s="54">
        <v>2059</v>
      </c>
      <c r="I42" s="54">
        <v>1655</v>
      </c>
      <c r="J42" s="54">
        <v>7864</v>
      </c>
      <c r="K42" s="54">
        <v>243</v>
      </c>
      <c r="L42" s="54">
        <v>96</v>
      </c>
      <c r="M42" s="54">
        <v>246</v>
      </c>
      <c r="N42" s="54">
        <v>70364</v>
      </c>
      <c r="O42" s="54">
        <v>28860</v>
      </c>
      <c r="P42" s="54">
        <v>181</v>
      </c>
      <c r="Q42" s="54">
        <v>41109</v>
      </c>
      <c r="R42" s="54">
        <v>214</v>
      </c>
      <c r="S42" s="54">
        <v>1283</v>
      </c>
      <c r="T42" s="54">
        <v>565</v>
      </c>
      <c r="U42" s="54">
        <v>320</v>
      </c>
      <c r="V42" s="54">
        <v>1</v>
      </c>
      <c r="W42" s="54">
        <v>3123</v>
      </c>
      <c r="X42" s="54">
        <v>33307</v>
      </c>
    </row>
    <row r="43" spans="1:24" s="5" customFormat="1" ht="14.25" customHeight="1">
      <c r="A43" s="48" t="s">
        <v>33</v>
      </c>
      <c r="B43" s="49"/>
      <c r="C43" s="54">
        <f t="shared" si="9"/>
        <v>59018</v>
      </c>
      <c r="D43" s="54">
        <f t="shared" si="11"/>
        <v>33143</v>
      </c>
      <c r="E43" s="54">
        <f t="shared" si="12"/>
        <v>31497</v>
      </c>
      <c r="F43" s="54">
        <f t="shared" si="10"/>
        <v>1598</v>
      </c>
      <c r="G43" s="54">
        <v>3765</v>
      </c>
      <c r="H43" s="54">
        <v>615</v>
      </c>
      <c r="I43" s="54">
        <v>801</v>
      </c>
      <c r="J43" s="54">
        <v>2244</v>
      </c>
      <c r="K43" s="54">
        <v>57</v>
      </c>
      <c r="L43" s="54">
        <v>87</v>
      </c>
      <c r="M43" s="54">
        <v>293</v>
      </c>
      <c r="N43" s="54">
        <v>27878</v>
      </c>
      <c r="O43" s="54">
        <v>10315</v>
      </c>
      <c r="P43" s="54">
        <v>14</v>
      </c>
      <c r="Q43" s="54">
        <v>17442</v>
      </c>
      <c r="R43" s="54">
        <v>107</v>
      </c>
      <c r="S43" s="54">
        <v>635</v>
      </c>
      <c r="T43" s="54">
        <v>326</v>
      </c>
      <c r="U43" s="54">
        <v>159</v>
      </c>
      <c r="V43" s="54">
        <v>0</v>
      </c>
      <c r="W43" s="54">
        <v>910</v>
      </c>
      <c r="X43" s="54">
        <v>24965</v>
      </c>
    </row>
    <row r="44" spans="1:24" s="5" customFormat="1" ht="14.25" customHeight="1">
      <c r="A44" s="48" t="s">
        <v>34</v>
      </c>
      <c r="B44" s="49"/>
      <c r="C44" s="54">
        <f t="shared" si="9"/>
        <v>60375</v>
      </c>
      <c r="D44" s="54">
        <f t="shared" si="11"/>
        <v>39319</v>
      </c>
      <c r="E44" s="54">
        <f t="shared" si="12"/>
        <v>38581</v>
      </c>
      <c r="F44" s="54">
        <f t="shared" si="10"/>
        <v>692</v>
      </c>
      <c r="G44" s="54">
        <v>2819</v>
      </c>
      <c r="H44" s="54">
        <v>554</v>
      </c>
      <c r="I44" s="54">
        <v>402</v>
      </c>
      <c r="J44" s="54">
        <v>1775</v>
      </c>
      <c r="K44" s="54">
        <v>42</v>
      </c>
      <c r="L44" s="54">
        <v>79</v>
      </c>
      <c r="M44" s="54">
        <v>32</v>
      </c>
      <c r="N44" s="54">
        <v>35604</v>
      </c>
      <c r="O44" s="54">
        <v>13686</v>
      </c>
      <c r="P44" s="54">
        <v>2</v>
      </c>
      <c r="Q44" s="54">
        <v>21867</v>
      </c>
      <c r="R44" s="54">
        <v>49</v>
      </c>
      <c r="S44" s="54">
        <v>514</v>
      </c>
      <c r="T44" s="54">
        <v>165</v>
      </c>
      <c r="U44" s="54">
        <v>106</v>
      </c>
      <c r="V44" s="54">
        <v>0</v>
      </c>
      <c r="W44" s="54">
        <v>1079</v>
      </c>
      <c r="X44" s="54">
        <v>19977</v>
      </c>
    </row>
    <row r="45" spans="1:25" s="5" customFormat="1" ht="10.5" customHeight="1">
      <c r="A45" s="48"/>
      <c r="B45" s="49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1"/>
    </row>
    <row r="46" spans="1:24" s="5" customFormat="1" ht="14.25" customHeight="1">
      <c r="A46" s="48" t="s">
        <v>35</v>
      </c>
      <c r="B46" s="49"/>
      <c r="C46" s="54">
        <f t="shared" si="9"/>
        <v>96205</v>
      </c>
      <c r="D46" s="54">
        <f t="shared" si="11"/>
        <v>67896</v>
      </c>
      <c r="E46" s="54">
        <f t="shared" si="12"/>
        <v>66009</v>
      </c>
      <c r="F46" s="54">
        <f t="shared" si="10"/>
        <v>1856</v>
      </c>
      <c r="G46" s="54">
        <v>7132</v>
      </c>
      <c r="H46" s="54">
        <v>897</v>
      </c>
      <c r="I46" s="54">
        <v>1268</v>
      </c>
      <c r="J46" s="54">
        <v>4805</v>
      </c>
      <c r="K46" s="54">
        <v>131</v>
      </c>
      <c r="L46" s="54">
        <v>86</v>
      </c>
      <c r="M46" s="54">
        <v>106</v>
      </c>
      <c r="N46" s="54">
        <v>59233</v>
      </c>
      <c r="O46" s="54">
        <v>24195</v>
      </c>
      <c r="P46" s="54">
        <v>15</v>
      </c>
      <c r="Q46" s="54">
        <v>34889</v>
      </c>
      <c r="R46" s="54">
        <v>134</v>
      </c>
      <c r="S46" s="54">
        <v>945</v>
      </c>
      <c r="T46" s="54">
        <v>201</v>
      </c>
      <c r="U46" s="54">
        <v>192</v>
      </c>
      <c r="V46" s="54">
        <v>1</v>
      </c>
      <c r="W46" s="54">
        <v>3161</v>
      </c>
      <c r="X46" s="54">
        <v>25148</v>
      </c>
    </row>
    <row r="47" spans="1:24" s="5" customFormat="1" ht="14.25" customHeight="1">
      <c r="A47" s="48" t="s">
        <v>36</v>
      </c>
      <c r="B47" s="49"/>
      <c r="C47" s="54">
        <f t="shared" si="9"/>
        <v>57295</v>
      </c>
      <c r="D47" s="54">
        <f t="shared" si="11"/>
        <v>38960</v>
      </c>
      <c r="E47" s="54">
        <f t="shared" si="12"/>
        <v>38308</v>
      </c>
      <c r="F47" s="54">
        <f t="shared" si="10"/>
        <v>563</v>
      </c>
      <c r="G47" s="54">
        <v>2070</v>
      </c>
      <c r="H47" s="54">
        <v>302</v>
      </c>
      <c r="I47" s="54">
        <v>368</v>
      </c>
      <c r="J47" s="54">
        <v>1300</v>
      </c>
      <c r="K47" s="54">
        <v>11</v>
      </c>
      <c r="L47" s="54">
        <v>73</v>
      </c>
      <c r="M47" s="54">
        <v>63</v>
      </c>
      <c r="N47" s="54">
        <v>36228</v>
      </c>
      <c r="O47" s="54">
        <v>13866</v>
      </c>
      <c r="P47" s="54">
        <v>2</v>
      </c>
      <c r="Q47" s="54">
        <v>22295</v>
      </c>
      <c r="R47" s="54">
        <v>65</v>
      </c>
      <c r="S47" s="54">
        <v>383</v>
      </c>
      <c r="T47" s="54">
        <v>54</v>
      </c>
      <c r="U47" s="54">
        <v>89</v>
      </c>
      <c r="V47" s="54">
        <v>0</v>
      </c>
      <c r="W47" s="54">
        <v>1158</v>
      </c>
      <c r="X47" s="54">
        <v>17177</v>
      </c>
    </row>
    <row r="48" spans="1:24" s="5" customFormat="1" ht="14.25" customHeight="1">
      <c r="A48" s="48" t="s">
        <v>37</v>
      </c>
      <c r="B48" s="49"/>
      <c r="C48" s="54">
        <f t="shared" si="9"/>
        <v>57314</v>
      </c>
      <c r="D48" s="54">
        <f t="shared" si="11"/>
        <v>38765</v>
      </c>
      <c r="E48" s="54">
        <f t="shared" si="12"/>
        <v>37205</v>
      </c>
      <c r="F48" s="54">
        <f t="shared" si="10"/>
        <v>1514</v>
      </c>
      <c r="G48" s="54">
        <v>5043</v>
      </c>
      <c r="H48" s="54">
        <v>756</v>
      </c>
      <c r="I48" s="54">
        <v>989</v>
      </c>
      <c r="J48" s="54">
        <v>3161</v>
      </c>
      <c r="K48" s="54">
        <v>91</v>
      </c>
      <c r="L48" s="54">
        <v>45</v>
      </c>
      <c r="M48" s="54">
        <v>73</v>
      </c>
      <c r="N48" s="54">
        <v>32218</v>
      </c>
      <c r="O48" s="54">
        <v>12892</v>
      </c>
      <c r="P48" s="58" t="s">
        <v>79</v>
      </c>
      <c r="Q48" s="54">
        <v>19289</v>
      </c>
      <c r="R48" s="54">
        <v>37</v>
      </c>
      <c r="S48" s="54">
        <v>931</v>
      </c>
      <c r="T48" s="54">
        <v>317</v>
      </c>
      <c r="U48" s="54">
        <v>131</v>
      </c>
      <c r="V48" s="54">
        <v>7</v>
      </c>
      <c r="W48" s="54">
        <v>1208</v>
      </c>
      <c r="X48" s="54">
        <v>17341</v>
      </c>
    </row>
    <row r="49" spans="1:24" s="5" customFormat="1" ht="14.25" customHeight="1">
      <c r="A49" s="48" t="s">
        <v>38</v>
      </c>
      <c r="B49" s="49"/>
      <c r="C49" s="54">
        <f t="shared" si="9"/>
        <v>55075</v>
      </c>
      <c r="D49" s="54">
        <f t="shared" si="11"/>
        <v>38716</v>
      </c>
      <c r="E49" s="54">
        <f t="shared" si="12"/>
        <v>36574</v>
      </c>
      <c r="F49" s="54">
        <f t="shared" si="10"/>
        <v>2106</v>
      </c>
      <c r="G49" s="54">
        <v>6044</v>
      </c>
      <c r="H49" s="54">
        <v>767</v>
      </c>
      <c r="I49" s="54">
        <v>1536</v>
      </c>
      <c r="J49" s="54">
        <v>3537</v>
      </c>
      <c r="K49" s="54">
        <v>168</v>
      </c>
      <c r="L49" s="54">
        <v>80</v>
      </c>
      <c r="M49" s="54">
        <v>38</v>
      </c>
      <c r="N49" s="54">
        <v>31563</v>
      </c>
      <c r="O49" s="54">
        <v>12832</v>
      </c>
      <c r="P49" s="54">
        <v>6</v>
      </c>
      <c r="Q49" s="54">
        <v>18580</v>
      </c>
      <c r="R49" s="54">
        <v>145</v>
      </c>
      <c r="S49" s="54">
        <v>572</v>
      </c>
      <c r="T49" s="54">
        <v>213</v>
      </c>
      <c r="U49" s="54">
        <v>206</v>
      </c>
      <c r="V49" s="54">
        <v>0</v>
      </c>
      <c r="W49" s="54">
        <v>1600</v>
      </c>
      <c r="X49" s="54">
        <v>14759</v>
      </c>
    </row>
    <row r="50" spans="1:24" s="5" customFormat="1" ht="14.25" customHeight="1">
      <c r="A50" s="48" t="s">
        <v>39</v>
      </c>
      <c r="B50" s="49"/>
      <c r="C50" s="54">
        <f t="shared" si="9"/>
        <v>94206</v>
      </c>
      <c r="D50" s="54">
        <f t="shared" si="11"/>
        <v>59192</v>
      </c>
      <c r="E50" s="54">
        <f t="shared" si="12"/>
        <v>57222</v>
      </c>
      <c r="F50" s="54">
        <f t="shared" si="10"/>
        <v>1686</v>
      </c>
      <c r="G50" s="54">
        <v>5136</v>
      </c>
      <c r="H50" s="54">
        <v>952</v>
      </c>
      <c r="I50" s="54">
        <v>957</v>
      </c>
      <c r="J50" s="54">
        <v>2856</v>
      </c>
      <c r="K50" s="54">
        <v>87</v>
      </c>
      <c r="L50" s="54">
        <v>119</v>
      </c>
      <c r="M50" s="54">
        <v>178</v>
      </c>
      <c r="N50" s="54">
        <v>52554</v>
      </c>
      <c r="O50" s="54">
        <v>20641</v>
      </c>
      <c r="P50" s="54">
        <v>3</v>
      </c>
      <c r="Q50" s="54">
        <v>31720</v>
      </c>
      <c r="R50" s="54">
        <v>190</v>
      </c>
      <c r="S50" s="54">
        <v>830</v>
      </c>
      <c r="T50" s="54">
        <v>269</v>
      </c>
      <c r="U50" s="54">
        <v>104</v>
      </c>
      <c r="V50" s="54">
        <v>2</v>
      </c>
      <c r="W50" s="54">
        <v>1612</v>
      </c>
      <c r="X50" s="54">
        <v>33402</v>
      </c>
    </row>
    <row r="51" spans="1:25" s="5" customFormat="1" ht="10.5" customHeight="1">
      <c r="A51" s="48"/>
      <c r="B51" s="49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1"/>
    </row>
    <row r="52" spans="1:24" s="5" customFormat="1" ht="14.25" customHeight="1">
      <c r="A52" s="48" t="s">
        <v>40</v>
      </c>
      <c r="B52" s="49"/>
      <c r="C52" s="54">
        <f t="shared" si="9"/>
        <v>54955</v>
      </c>
      <c r="D52" s="54">
        <f t="shared" si="11"/>
        <v>43181</v>
      </c>
      <c r="E52" s="54">
        <f t="shared" si="12"/>
        <v>42383</v>
      </c>
      <c r="F52" s="54">
        <f t="shared" si="10"/>
        <v>770</v>
      </c>
      <c r="G52" s="54">
        <v>3026</v>
      </c>
      <c r="H52" s="54">
        <v>405</v>
      </c>
      <c r="I52" s="54">
        <v>569</v>
      </c>
      <c r="J52" s="54">
        <v>1979</v>
      </c>
      <c r="K52" s="54">
        <v>45</v>
      </c>
      <c r="L52" s="54">
        <v>72</v>
      </c>
      <c r="M52" s="54">
        <v>11</v>
      </c>
      <c r="N52" s="54">
        <v>39340</v>
      </c>
      <c r="O52" s="54">
        <v>18441</v>
      </c>
      <c r="P52" s="54">
        <v>53</v>
      </c>
      <c r="Q52" s="54">
        <v>20846</v>
      </c>
      <c r="R52" s="54">
        <v>0</v>
      </c>
      <c r="S52" s="54">
        <v>551</v>
      </c>
      <c r="T52" s="54">
        <v>92</v>
      </c>
      <c r="U52" s="54">
        <v>89</v>
      </c>
      <c r="V52" s="54">
        <v>0</v>
      </c>
      <c r="W52" s="54">
        <v>1998</v>
      </c>
      <c r="X52" s="54">
        <v>9776</v>
      </c>
    </row>
    <row r="53" spans="1:24" s="5" customFormat="1" ht="14.25" customHeight="1">
      <c r="A53" s="48" t="s">
        <v>41</v>
      </c>
      <c r="B53" s="49"/>
      <c r="C53" s="54">
        <f t="shared" si="9"/>
        <v>32085</v>
      </c>
      <c r="D53" s="54">
        <f t="shared" si="11"/>
        <v>21812</v>
      </c>
      <c r="E53" s="54">
        <f t="shared" si="12"/>
        <v>21621</v>
      </c>
      <c r="F53" s="54">
        <f t="shared" si="10"/>
        <v>176</v>
      </c>
      <c r="G53" s="54">
        <v>1890</v>
      </c>
      <c r="H53" s="54">
        <v>383</v>
      </c>
      <c r="I53" s="54">
        <v>119</v>
      </c>
      <c r="J53" s="54">
        <v>1358</v>
      </c>
      <c r="K53" s="54">
        <v>15</v>
      </c>
      <c r="L53" s="54">
        <v>35</v>
      </c>
      <c r="M53" s="54">
        <v>0</v>
      </c>
      <c r="N53" s="54">
        <v>19526</v>
      </c>
      <c r="O53" s="54">
        <v>7912</v>
      </c>
      <c r="P53" s="54">
        <v>0</v>
      </c>
      <c r="Q53" s="54">
        <v>11614</v>
      </c>
      <c r="R53" s="54">
        <v>0</v>
      </c>
      <c r="S53" s="54">
        <v>233</v>
      </c>
      <c r="T53" s="54">
        <v>40</v>
      </c>
      <c r="U53" s="54">
        <v>86</v>
      </c>
      <c r="V53" s="54">
        <v>2</v>
      </c>
      <c r="W53" s="54">
        <v>723</v>
      </c>
      <c r="X53" s="54">
        <v>9550</v>
      </c>
    </row>
    <row r="54" spans="1:24" s="5" customFormat="1" ht="14.25" customHeight="1">
      <c r="A54" s="48" t="s">
        <v>42</v>
      </c>
      <c r="B54" s="49"/>
      <c r="C54" s="54">
        <f t="shared" si="9"/>
        <v>56766</v>
      </c>
      <c r="D54" s="54">
        <f t="shared" si="11"/>
        <v>36857</v>
      </c>
      <c r="E54" s="54">
        <f t="shared" si="12"/>
        <v>35808</v>
      </c>
      <c r="F54" s="54">
        <f t="shared" si="10"/>
        <v>1025</v>
      </c>
      <c r="G54" s="54">
        <v>3611</v>
      </c>
      <c r="H54" s="54">
        <v>662</v>
      </c>
      <c r="I54" s="54">
        <v>747</v>
      </c>
      <c r="J54" s="54">
        <v>2123</v>
      </c>
      <c r="K54" s="54">
        <v>55</v>
      </c>
      <c r="L54" s="54">
        <v>48</v>
      </c>
      <c r="M54" s="54">
        <v>0</v>
      </c>
      <c r="N54" s="54">
        <v>32125</v>
      </c>
      <c r="O54" s="54">
        <v>12743</v>
      </c>
      <c r="P54" s="54">
        <v>0</v>
      </c>
      <c r="Q54" s="54">
        <v>19367</v>
      </c>
      <c r="R54" s="54">
        <v>15</v>
      </c>
      <c r="S54" s="54">
        <v>718</v>
      </c>
      <c r="T54" s="54">
        <v>208</v>
      </c>
      <c r="U54" s="54">
        <v>147</v>
      </c>
      <c r="V54" s="54">
        <v>0</v>
      </c>
      <c r="W54" s="54">
        <v>1050</v>
      </c>
      <c r="X54" s="54">
        <v>18859</v>
      </c>
    </row>
    <row r="55" spans="1:24" s="5" customFormat="1" ht="14.25" customHeight="1">
      <c r="A55" s="48" t="s">
        <v>43</v>
      </c>
      <c r="B55" s="49"/>
      <c r="C55" s="54">
        <f t="shared" si="9"/>
        <v>57721</v>
      </c>
      <c r="D55" s="54">
        <f t="shared" si="11"/>
        <v>40277</v>
      </c>
      <c r="E55" s="54">
        <f t="shared" si="12"/>
        <v>36518</v>
      </c>
      <c r="F55" s="54">
        <f t="shared" si="10"/>
        <v>3687</v>
      </c>
      <c r="G55" s="54">
        <v>7707</v>
      </c>
      <c r="H55" s="54">
        <v>879</v>
      </c>
      <c r="I55" s="54">
        <v>2420</v>
      </c>
      <c r="J55" s="54">
        <v>4155</v>
      </c>
      <c r="K55" s="54">
        <v>181</v>
      </c>
      <c r="L55" s="54">
        <v>54</v>
      </c>
      <c r="M55" s="54">
        <v>98</v>
      </c>
      <c r="N55" s="54">
        <v>31380</v>
      </c>
      <c r="O55" s="54">
        <v>12803</v>
      </c>
      <c r="P55" s="54">
        <v>240</v>
      </c>
      <c r="Q55" s="54">
        <v>17770</v>
      </c>
      <c r="R55" s="54">
        <v>567</v>
      </c>
      <c r="S55" s="54">
        <v>686</v>
      </c>
      <c r="T55" s="54">
        <v>179</v>
      </c>
      <c r="U55" s="54">
        <v>171</v>
      </c>
      <c r="V55" s="54">
        <v>2</v>
      </c>
      <c r="W55" s="54">
        <v>1174</v>
      </c>
      <c r="X55" s="54">
        <v>16270</v>
      </c>
    </row>
    <row r="56" spans="1:24" s="5" customFormat="1" ht="14.25" customHeight="1">
      <c r="A56" s="48" t="s">
        <v>44</v>
      </c>
      <c r="B56" s="49"/>
      <c r="C56" s="54">
        <f t="shared" si="9"/>
        <v>48493</v>
      </c>
      <c r="D56" s="54">
        <f t="shared" si="11"/>
        <v>36315</v>
      </c>
      <c r="E56" s="54">
        <f t="shared" si="12"/>
        <v>31052</v>
      </c>
      <c r="F56" s="54">
        <f t="shared" si="10"/>
        <v>5125</v>
      </c>
      <c r="G56" s="54">
        <v>8650</v>
      </c>
      <c r="H56" s="54">
        <v>986</v>
      </c>
      <c r="I56" s="54">
        <v>3127</v>
      </c>
      <c r="J56" s="54">
        <v>4066</v>
      </c>
      <c r="K56" s="54">
        <v>333</v>
      </c>
      <c r="L56" s="54">
        <v>45</v>
      </c>
      <c r="M56" s="54">
        <v>111</v>
      </c>
      <c r="N56" s="54">
        <v>24925</v>
      </c>
      <c r="O56" s="54">
        <v>10347</v>
      </c>
      <c r="P56" s="54">
        <v>5</v>
      </c>
      <c r="Q56" s="54">
        <v>14529</v>
      </c>
      <c r="R56" s="54">
        <v>44</v>
      </c>
      <c r="S56" s="54">
        <v>854</v>
      </c>
      <c r="T56" s="54">
        <v>1502</v>
      </c>
      <c r="U56" s="54">
        <v>225</v>
      </c>
      <c r="V56" s="54">
        <v>3</v>
      </c>
      <c r="W56" s="54">
        <v>1267</v>
      </c>
      <c r="X56" s="54">
        <v>10911</v>
      </c>
    </row>
    <row r="57" spans="1:24" s="5" customFormat="1" ht="10.5" customHeight="1">
      <c r="A57" s="48"/>
      <c r="B57" s="49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</row>
    <row r="58" spans="1:24" s="5" customFormat="1" ht="14.25" customHeight="1">
      <c r="A58" s="48" t="s">
        <v>45</v>
      </c>
      <c r="B58" s="49"/>
      <c r="C58" s="54">
        <f t="shared" si="9"/>
        <v>27163</v>
      </c>
      <c r="D58" s="54">
        <f t="shared" si="11"/>
        <v>19478</v>
      </c>
      <c r="E58" s="54">
        <f t="shared" si="12"/>
        <v>18182</v>
      </c>
      <c r="F58" s="54">
        <f t="shared" si="10"/>
        <v>1110</v>
      </c>
      <c r="G58" s="54">
        <v>2231</v>
      </c>
      <c r="H58" s="54">
        <v>373</v>
      </c>
      <c r="I58" s="54">
        <v>495</v>
      </c>
      <c r="J58" s="54">
        <v>1149</v>
      </c>
      <c r="K58" s="54">
        <v>28</v>
      </c>
      <c r="L58" s="54">
        <v>27</v>
      </c>
      <c r="M58" s="54">
        <v>3</v>
      </c>
      <c r="N58" s="54">
        <v>15972</v>
      </c>
      <c r="O58" s="54">
        <v>6395</v>
      </c>
      <c r="P58" s="54">
        <v>2</v>
      </c>
      <c r="Q58" s="54">
        <v>9575</v>
      </c>
      <c r="R58" s="54">
        <v>0</v>
      </c>
      <c r="S58" s="54">
        <v>381</v>
      </c>
      <c r="T58" s="54">
        <v>558</v>
      </c>
      <c r="U58" s="54">
        <v>282</v>
      </c>
      <c r="V58" s="54">
        <v>24</v>
      </c>
      <c r="W58" s="54">
        <v>459</v>
      </c>
      <c r="X58" s="54">
        <v>7226</v>
      </c>
    </row>
    <row r="59" spans="1:24" s="5" customFormat="1" ht="14.25" customHeight="1">
      <c r="A59" s="48" t="s">
        <v>46</v>
      </c>
      <c r="B59" s="49"/>
      <c r="C59" s="54">
        <f t="shared" si="9"/>
        <v>28306</v>
      </c>
      <c r="D59" s="54">
        <f t="shared" si="11"/>
        <v>19193</v>
      </c>
      <c r="E59" s="54">
        <f t="shared" si="12"/>
        <v>18743</v>
      </c>
      <c r="F59" s="54">
        <f t="shared" si="10"/>
        <v>442</v>
      </c>
      <c r="G59" s="54">
        <v>1630</v>
      </c>
      <c r="H59" s="54">
        <v>218</v>
      </c>
      <c r="I59" s="54">
        <v>288</v>
      </c>
      <c r="J59" s="54">
        <v>1078</v>
      </c>
      <c r="K59" s="54">
        <v>38</v>
      </c>
      <c r="L59" s="54">
        <v>17</v>
      </c>
      <c r="M59" s="54">
        <v>0</v>
      </c>
      <c r="N59" s="54">
        <v>17183</v>
      </c>
      <c r="O59" s="54">
        <v>6681</v>
      </c>
      <c r="P59" s="54">
        <v>7</v>
      </c>
      <c r="Q59" s="54">
        <v>10398</v>
      </c>
      <c r="R59" s="54">
        <v>97</v>
      </c>
      <c r="S59" s="54">
        <v>317</v>
      </c>
      <c r="T59" s="54">
        <v>12</v>
      </c>
      <c r="U59" s="54">
        <v>34</v>
      </c>
      <c r="V59" s="54">
        <v>0</v>
      </c>
      <c r="W59" s="54">
        <v>569</v>
      </c>
      <c r="X59" s="54">
        <v>8544</v>
      </c>
    </row>
    <row r="60" spans="1:24" s="5" customFormat="1" ht="14.25" customHeight="1">
      <c r="A60" s="48" t="s">
        <v>47</v>
      </c>
      <c r="B60" s="49"/>
      <c r="C60" s="54">
        <f t="shared" si="9"/>
        <v>227302</v>
      </c>
      <c r="D60" s="54">
        <f t="shared" si="11"/>
        <v>164767</v>
      </c>
      <c r="E60" s="54">
        <f t="shared" si="12"/>
        <v>152983</v>
      </c>
      <c r="F60" s="54">
        <f t="shared" si="10"/>
        <v>11510</v>
      </c>
      <c r="G60" s="54">
        <v>30939</v>
      </c>
      <c r="H60" s="54">
        <v>3751</v>
      </c>
      <c r="I60" s="54">
        <v>7372</v>
      </c>
      <c r="J60" s="54">
        <v>18751</v>
      </c>
      <c r="K60" s="54">
        <v>791</v>
      </c>
      <c r="L60" s="54">
        <v>118</v>
      </c>
      <c r="M60" s="54">
        <v>413</v>
      </c>
      <c r="N60" s="54">
        <v>128842</v>
      </c>
      <c r="O60" s="54">
        <v>54040</v>
      </c>
      <c r="P60" s="54">
        <v>410</v>
      </c>
      <c r="Q60" s="54">
        <v>72817</v>
      </c>
      <c r="R60" s="54">
        <v>1575</v>
      </c>
      <c r="S60" s="54">
        <v>2819</v>
      </c>
      <c r="T60" s="54">
        <v>926</v>
      </c>
      <c r="U60" s="54">
        <v>687</v>
      </c>
      <c r="V60" s="54">
        <v>23</v>
      </c>
      <c r="W60" s="54">
        <v>4906</v>
      </c>
      <c r="X60" s="54">
        <v>57629</v>
      </c>
    </row>
    <row r="61" spans="1:24" s="5" customFormat="1" ht="14.25" customHeight="1">
      <c r="A61" s="48" t="s">
        <v>48</v>
      </c>
      <c r="B61" s="49"/>
      <c r="C61" s="54">
        <f t="shared" si="9"/>
        <v>35156</v>
      </c>
      <c r="D61" s="54">
        <f t="shared" si="11"/>
        <v>19644</v>
      </c>
      <c r="E61" s="54">
        <f t="shared" si="12"/>
        <v>19201</v>
      </c>
      <c r="F61" s="54">
        <f t="shared" si="10"/>
        <v>394</v>
      </c>
      <c r="G61" s="54">
        <v>1679</v>
      </c>
      <c r="H61" s="54">
        <v>285</v>
      </c>
      <c r="I61" s="54">
        <v>282</v>
      </c>
      <c r="J61" s="54">
        <v>1058</v>
      </c>
      <c r="K61" s="54">
        <v>5</v>
      </c>
      <c r="L61" s="54">
        <v>57</v>
      </c>
      <c r="M61" s="54">
        <v>10</v>
      </c>
      <c r="N61" s="54">
        <v>17482</v>
      </c>
      <c r="O61" s="54">
        <v>6285</v>
      </c>
      <c r="P61" s="54">
        <v>0</v>
      </c>
      <c r="Q61" s="54">
        <v>11143</v>
      </c>
      <c r="R61" s="54">
        <v>54</v>
      </c>
      <c r="S61" s="54">
        <v>315</v>
      </c>
      <c r="T61" s="54">
        <v>43</v>
      </c>
      <c r="U61" s="54">
        <v>58</v>
      </c>
      <c r="V61" s="54">
        <v>0</v>
      </c>
      <c r="W61" s="54">
        <v>623</v>
      </c>
      <c r="X61" s="54">
        <v>14889</v>
      </c>
    </row>
    <row r="62" spans="1:24" s="5" customFormat="1" ht="14.25" customHeight="1">
      <c r="A62" s="48" t="s">
        <v>49</v>
      </c>
      <c r="B62" s="49"/>
      <c r="C62" s="54">
        <f t="shared" si="9"/>
        <v>24939</v>
      </c>
      <c r="D62" s="54">
        <f t="shared" si="11"/>
        <v>17333</v>
      </c>
      <c r="E62" s="54">
        <f t="shared" si="12"/>
        <v>16738</v>
      </c>
      <c r="F62" s="54">
        <f t="shared" si="10"/>
        <v>585</v>
      </c>
      <c r="G62" s="54">
        <v>1933</v>
      </c>
      <c r="H62" s="54">
        <v>354</v>
      </c>
      <c r="I62" s="54">
        <v>411</v>
      </c>
      <c r="J62" s="54">
        <v>1100</v>
      </c>
      <c r="K62" s="54">
        <v>58</v>
      </c>
      <c r="L62" s="54">
        <v>31</v>
      </c>
      <c r="M62" s="54">
        <v>0</v>
      </c>
      <c r="N62" s="54">
        <v>15068</v>
      </c>
      <c r="O62" s="54">
        <v>6036</v>
      </c>
      <c r="P62" s="54">
        <v>4</v>
      </c>
      <c r="Q62" s="54">
        <v>8933</v>
      </c>
      <c r="R62" s="54">
        <v>95</v>
      </c>
      <c r="S62" s="54">
        <v>200</v>
      </c>
      <c r="T62" s="54">
        <v>17</v>
      </c>
      <c r="U62" s="54">
        <v>84</v>
      </c>
      <c r="V62" s="54">
        <v>0</v>
      </c>
      <c r="W62" s="54">
        <v>835</v>
      </c>
      <c r="X62" s="54">
        <v>6771</v>
      </c>
    </row>
    <row r="63" spans="1:24" s="5" customFormat="1" ht="10.5" customHeight="1">
      <c r="A63" s="48"/>
      <c r="B63" s="49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</row>
    <row r="64" spans="1:24" s="5" customFormat="1" ht="14.25" customHeight="1">
      <c r="A64" s="48" t="s">
        <v>50</v>
      </c>
      <c r="B64" s="49"/>
      <c r="C64" s="54">
        <f t="shared" si="9"/>
        <v>35257</v>
      </c>
      <c r="D64" s="54">
        <f t="shared" si="11"/>
        <v>24850</v>
      </c>
      <c r="E64" s="54">
        <f t="shared" si="12"/>
        <v>24267</v>
      </c>
      <c r="F64" s="54">
        <f t="shared" si="10"/>
        <v>518</v>
      </c>
      <c r="G64" s="54">
        <v>1972</v>
      </c>
      <c r="H64" s="54">
        <v>335</v>
      </c>
      <c r="I64" s="54">
        <v>350</v>
      </c>
      <c r="J64" s="54">
        <v>1177</v>
      </c>
      <c r="K64" s="54">
        <v>45</v>
      </c>
      <c r="L64" s="54">
        <v>39</v>
      </c>
      <c r="M64" s="54">
        <v>67</v>
      </c>
      <c r="N64" s="54">
        <v>22335</v>
      </c>
      <c r="O64" s="54">
        <v>9006</v>
      </c>
      <c r="P64" s="54">
        <v>0</v>
      </c>
      <c r="Q64" s="54">
        <v>13306</v>
      </c>
      <c r="R64" s="54">
        <v>23</v>
      </c>
      <c r="S64" s="54">
        <v>344</v>
      </c>
      <c r="T64" s="54">
        <v>33</v>
      </c>
      <c r="U64" s="54">
        <v>60</v>
      </c>
      <c r="V64" s="54">
        <v>0</v>
      </c>
      <c r="W64" s="54">
        <v>1017</v>
      </c>
      <c r="X64" s="54">
        <v>9390</v>
      </c>
    </row>
    <row r="65" spans="1:24" s="5" customFormat="1" ht="14.25" customHeight="1">
      <c r="A65" s="48" t="s">
        <v>51</v>
      </c>
      <c r="B65" s="49"/>
      <c r="C65" s="54">
        <f t="shared" si="9"/>
        <v>27856</v>
      </c>
      <c r="D65" s="54">
        <f t="shared" si="11"/>
        <v>19303</v>
      </c>
      <c r="E65" s="54">
        <f t="shared" si="12"/>
        <v>18977</v>
      </c>
      <c r="F65" s="54">
        <f t="shared" si="10"/>
        <v>257</v>
      </c>
      <c r="G65" s="54">
        <v>1076</v>
      </c>
      <c r="H65" s="54">
        <v>196</v>
      </c>
      <c r="I65" s="54">
        <v>129</v>
      </c>
      <c r="J65" s="54">
        <v>672</v>
      </c>
      <c r="K65" s="54">
        <v>10</v>
      </c>
      <c r="L65" s="54">
        <v>26</v>
      </c>
      <c r="M65" s="54">
        <v>24</v>
      </c>
      <c r="N65" s="54">
        <v>17872</v>
      </c>
      <c r="O65" s="54">
        <v>7154</v>
      </c>
      <c r="P65" s="54">
        <v>0</v>
      </c>
      <c r="Q65" s="54">
        <v>10669</v>
      </c>
      <c r="R65" s="54">
        <v>49</v>
      </c>
      <c r="S65" s="54">
        <v>234</v>
      </c>
      <c r="T65" s="54">
        <v>18</v>
      </c>
      <c r="U65" s="54">
        <v>26</v>
      </c>
      <c r="V65" s="54">
        <v>27</v>
      </c>
      <c r="W65" s="54">
        <v>679</v>
      </c>
      <c r="X65" s="54">
        <v>7874</v>
      </c>
    </row>
    <row r="66" spans="1:24" s="5" customFormat="1" ht="14.25" customHeight="1">
      <c r="A66" s="48" t="s">
        <v>52</v>
      </c>
      <c r="B66" s="49"/>
      <c r="C66" s="54">
        <f t="shared" si="9"/>
        <v>30983</v>
      </c>
      <c r="D66" s="54">
        <f t="shared" si="11"/>
        <v>17743</v>
      </c>
      <c r="E66" s="54">
        <f t="shared" si="12"/>
        <v>17582</v>
      </c>
      <c r="F66" s="54">
        <f t="shared" si="10"/>
        <v>144</v>
      </c>
      <c r="G66" s="54">
        <v>919</v>
      </c>
      <c r="H66" s="54">
        <v>181</v>
      </c>
      <c r="I66" s="54">
        <v>96</v>
      </c>
      <c r="J66" s="54">
        <v>619</v>
      </c>
      <c r="K66" s="54">
        <v>6</v>
      </c>
      <c r="L66" s="54">
        <v>26</v>
      </c>
      <c r="M66" s="54">
        <v>14</v>
      </c>
      <c r="N66" s="54">
        <v>16464</v>
      </c>
      <c r="O66" s="54">
        <v>6055</v>
      </c>
      <c r="P66" s="54">
        <v>0</v>
      </c>
      <c r="Q66" s="54">
        <v>10408</v>
      </c>
      <c r="R66" s="54">
        <v>1</v>
      </c>
      <c r="S66" s="54">
        <v>256</v>
      </c>
      <c r="T66" s="54">
        <v>27</v>
      </c>
      <c r="U66" s="54">
        <v>37</v>
      </c>
      <c r="V66" s="54">
        <v>0</v>
      </c>
      <c r="W66" s="54">
        <v>546</v>
      </c>
      <c r="X66" s="54">
        <v>12694</v>
      </c>
    </row>
    <row r="67" spans="1:24" s="5" customFormat="1" ht="10.5" customHeight="1">
      <c r="A67" s="48"/>
      <c r="B67" s="49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</row>
    <row r="68" spans="1:24" s="5" customFormat="1" ht="14.25" customHeight="1">
      <c r="A68" s="48" t="s">
        <v>53</v>
      </c>
      <c r="B68" s="49"/>
      <c r="C68" s="54">
        <f t="shared" si="9"/>
        <v>10313</v>
      </c>
      <c r="D68" s="54">
        <f t="shared" si="11"/>
        <v>7656</v>
      </c>
      <c r="E68" s="54">
        <f t="shared" si="12"/>
        <v>7585</v>
      </c>
      <c r="F68" s="54">
        <f t="shared" si="10"/>
        <v>70</v>
      </c>
      <c r="G68" s="54">
        <v>313</v>
      </c>
      <c r="H68" s="54">
        <v>52</v>
      </c>
      <c r="I68" s="54">
        <v>36</v>
      </c>
      <c r="J68" s="54">
        <v>221</v>
      </c>
      <c r="K68" s="54">
        <v>3</v>
      </c>
      <c r="L68" s="54">
        <v>11</v>
      </c>
      <c r="M68" s="54">
        <v>0</v>
      </c>
      <c r="N68" s="54">
        <v>7225</v>
      </c>
      <c r="O68" s="54">
        <v>2832</v>
      </c>
      <c r="P68" s="54">
        <v>2</v>
      </c>
      <c r="Q68" s="54">
        <v>4385</v>
      </c>
      <c r="R68" s="54">
        <v>6</v>
      </c>
      <c r="S68" s="54">
        <v>81</v>
      </c>
      <c r="T68" s="54">
        <v>23</v>
      </c>
      <c r="U68" s="54">
        <v>3</v>
      </c>
      <c r="V68" s="54">
        <v>0</v>
      </c>
      <c r="W68" s="54">
        <v>291</v>
      </c>
      <c r="X68" s="54">
        <v>2366</v>
      </c>
    </row>
    <row r="69" spans="1:24" s="5" customFormat="1" ht="14.25" customHeight="1">
      <c r="A69" s="48" t="s">
        <v>54</v>
      </c>
      <c r="B69" s="49"/>
      <c r="C69" s="54">
        <f t="shared" si="9"/>
        <v>13456</v>
      </c>
      <c r="D69" s="54">
        <f t="shared" si="11"/>
        <v>9846</v>
      </c>
      <c r="E69" s="54">
        <f t="shared" si="12"/>
        <v>9538</v>
      </c>
      <c r="F69" s="54">
        <f t="shared" si="10"/>
        <v>301</v>
      </c>
      <c r="G69" s="54">
        <v>1167</v>
      </c>
      <c r="H69" s="54">
        <v>409</v>
      </c>
      <c r="I69" s="54">
        <v>219</v>
      </c>
      <c r="J69" s="54">
        <v>516</v>
      </c>
      <c r="K69" s="54">
        <v>16</v>
      </c>
      <c r="L69" s="54">
        <v>10</v>
      </c>
      <c r="M69" s="54">
        <v>29</v>
      </c>
      <c r="N69" s="54">
        <v>8432</v>
      </c>
      <c r="O69" s="54">
        <v>3727</v>
      </c>
      <c r="P69" s="54">
        <v>0</v>
      </c>
      <c r="Q69" s="54">
        <v>4700</v>
      </c>
      <c r="R69" s="54">
        <v>5</v>
      </c>
      <c r="S69" s="54">
        <v>158</v>
      </c>
      <c r="T69" s="54">
        <v>32</v>
      </c>
      <c r="U69" s="54">
        <v>18</v>
      </c>
      <c r="V69" s="54">
        <v>0</v>
      </c>
      <c r="W69" s="54">
        <v>306</v>
      </c>
      <c r="X69" s="54">
        <v>3304</v>
      </c>
    </row>
    <row r="70" spans="1:24" s="5" customFormat="1" ht="14.25" customHeight="1">
      <c r="A70" s="48" t="s">
        <v>55</v>
      </c>
      <c r="B70" s="49"/>
      <c r="C70" s="54">
        <f t="shared" si="9"/>
        <v>12391</v>
      </c>
      <c r="D70" s="54">
        <f t="shared" si="11"/>
        <v>7251</v>
      </c>
      <c r="E70" s="54">
        <f t="shared" si="12"/>
        <v>6810</v>
      </c>
      <c r="F70" s="54">
        <f t="shared" si="10"/>
        <v>437</v>
      </c>
      <c r="G70" s="54">
        <v>1735</v>
      </c>
      <c r="H70" s="54">
        <v>534</v>
      </c>
      <c r="I70" s="54">
        <v>314</v>
      </c>
      <c r="J70" s="54">
        <v>864</v>
      </c>
      <c r="K70" s="54">
        <v>19</v>
      </c>
      <c r="L70" s="54">
        <v>31</v>
      </c>
      <c r="M70" s="54">
        <v>55</v>
      </c>
      <c r="N70" s="54">
        <v>5061</v>
      </c>
      <c r="O70" s="54">
        <v>1918</v>
      </c>
      <c r="P70" s="54">
        <v>4</v>
      </c>
      <c r="Q70" s="54">
        <v>3139</v>
      </c>
      <c r="R70" s="54">
        <v>0</v>
      </c>
      <c r="S70" s="54">
        <v>293</v>
      </c>
      <c r="T70" s="54">
        <v>45</v>
      </c>
      <c r="U70" s="54">
        <v>31</v>
      </c>
      <c r="V70" s="54">
        <v>0</v>
      </c>
      <c r="W70" s="54">
        <v>197</v>
      </c>
      <c r="X70" s="54">
        <v>4943</v>
      </c>
    </row>
    <row r="71" spans="1:24" s="5" customFormat="1" ht="14.25" customHeight="1">
      <c r="A71" s="48" t="s">
        <v>56</v>
      </c>
      <c r="B71" s="49"/>
      <c r="C71" s="54">
        <f t="shared" si="9"/>
        <v>10034</v>
      </c>
      <c r="D71" s="54">
        <f t="shared" si="11"/>
        <v>6211</v>
      </c>
      <c r="E71" s="54">
        <f t="shared" si="12"/>
        <v>5422</v>
      </c>
      <c r="F71" s="54">
        <f t="shared" si="10"/>
        <v>648</v>
      </c>
      <c r="G71" s="54">
        <v>1317</v>
      </c>
      <c r="H71" s="54">
        <v>185</v>
      </c>
      <c r="I71" s="54">
        <v>476</v>
      </c>
      <c r="J71" s="54">
        <v>494</v>
      </c>
      <c r="K71" s="54">
        <v>21</v>
      </c>
      <c r="L71" s="54">
        <v>5</v>
      </c>
      <c r="M71" s="54">
        <v>6</v>
      </c>
      <c r="N71" s="54">
        <v>4657</v>
      </c>
      <c r="O71" s="54">
        <v>1789</v>
      </c>
      <c r="P71" s="54">
        <v>0</v>
      </c>
      <c r="Q71" s="54">
        <v>2791</v>
      </c>
      <c r="R71" s="54">
        <v>77</v>
      </c>
      <c r="S71" s="54">
        <v>97</v>
      </c>
      <c r="T71" s="54">
        <v>57</v>
      </c>
      <c r="U71" s="54">
        <v>61</v>
      </c>
      <c r="V71" s="54">
        <v>11</v>
      </c>
      <c r="W71" s="54">
        <v>115</v>
      </c>
      <c r="X71" s="54">
        <v>3708</v>
      </c>
    </row>
    <row r="72" spans="1:24" s="5" customFormat="1" ht="14.25" customHeight="1">
      <c r="A72" s="48" t="s">
        <v>57</v>
      </c>
      <c r="B72" s="49"/>
      <c r="C72" s="54">
        <f t="shared" si="9"/>
        <v>23669</v>
      </c>
      <c r="D72" s="54">
        <f t="shared" si="11"/>
        <v>13922</v>
      </c>
      <c r="E72" s="54">
        <f t="shared" si="12"/>
        <v>13807</v>
      </c>
      <c r="F72" s="54">
        <f t="shared" si="10"/>
        <v>113</v>
      </c>
      <c r="G72" s="54">
        <v>716</v>
      </c>
      <c r="H72" s="54">
        <v>121</v>
      </c>
      <c r="I72" s="54">
        <v>97</v>
      </c>
      <c r="J72" s="54">
        <v>491</v>
      </c>
      <c r="K72" s="54">
        <v>5</v>
      </c>
      <c r="L72" s="54">
        <v>29</v>
      </c>
      <c r="M72" s="54">
        <v>0</v>
      </c>
      <c r="N72" s="54">
        <v>13004</v>
      </c>
      <c r="O72" s="54">
        <v>4934</v>
      </c>
      <c r="P72" s="54">
        <v>0</v>
      </c>
      <c r="Q72" s="54">
        <v>8070</v>
      </c>
      <c r="R72" s="54">
        <v>0</v>
      </c>
      <c r="S72" s="54">
        <v>149</v>
      </c>
      <c r="T72" s="54">
        <v>11</v>
      </c>
      <c r="U72" s="54">
        <v>13</v>
      </c>
      <c r="V72" s="54">
        <v>0</v>
      </c>
      <c r="W72" s="54">
        <v>436</v>
      </c>
      <c r="X72" s="54">
        <v>9311</v>
      </c>
    </row>
    <row r="73" spans="1:24" s="5" customFormat="1" ht="10.5" customHeight="1">
      <c r="A73" s="48"/>
      <c r="B73" s="49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</row>
    <row r="74" spans="1:24" s="5" customFormat="1" ht="14.25" customHeight="1">
      <c r="A74" s="48" t="s">
        <v>58</v>
      </c>
      <c r="B74" s="49"/>
      <c r="C74" s="54">
        <f t="shared" si="9"/>
        <v>3940</v>
      </c>
      <c r="D74" s="54">
        <f t="shared" si="11"/>
        <v>2240</v>
      </c>
      <c r="E74" s="54">
        <f t="shared" si="12"/>
        <v>2215</v>
      </c>
      <c r="F74" s="54">
        <f t="shared" si="10"/>
        <v>25</v>
      </c>
      <c r="G74" s="54">
        <v>208</v>
      </c>
      <c r="H74" s="54">
        <v>35</v>
      </c>
      <c r="I74" s="54">
        <v>7</v>
      </c>
      <c r="J74" s="54">
        <v>158</v>
      </c>
      <c r="K74" s="54">
        <v>8</v>
      </c>
      <c r="L74" s="54">
        <v>6</v>
      </c>
      <c r="M74" s="54">
        <v>7</v>
      </c>
      <c r="N74" s="54">
        <v>1954</v>
      </c>
      <c r="O74" s="54">
        <v>713</v>
      </c>
      <c r="P74" s="54">
        <v>0</v>
      </c>
      <c r="Q74" s="54">
        <v>1241</v>
      </c>
      <c r="R74" s="54">
        <v>0</v>
      </c>
      <c r="S74" s="54">
        <v>54</v>
      </c>
      <c r="T74" s="54">
        <v>3</v>
      </c>
      <c r="U74" s="54">
        <v>8</v>
      </c>
      <c r="V74" s="54">
        <v>0</v>
      </c>
      <c r="W74" s="54">
        <v>84</v>
      </c>
      <c r="X74" s="54">
        <v>1616</v>
      </c>
    </row>
    <row r="75" spans="1:24" s="5" customFormat="1" ht="14.25" customHeight="1">
      <c r="A75" s="48" t="s">
        <v>59</v>
      </c>
      <c r="B75" s="49"/>
      <c r="C75" s="54">
        <f t="shared" si="9"/>
        <v>11983</v>
      </c>
      <c r="D75" s="54">
        <f t="shared" si="11"/>
        <v>7169</v>
      </c>
      <c r="E75" s="54">
        <f t="shared" si="12"/>
        <v>6799</v>
      </c>
      <c r="F75" s="54">
        <f t="shared" si="10"/>
        <v>325</v>
      </c>
      <c r="G75" s="54">
        <v>1381</v>
      </c>
      <c r="H75" s="54">
        <v>456</v>
      </c>
      <c r="I75" s="54">
        <v>223</v>
      </c>
      <c r="J75" s="54">
        <v>644</v>
      </c>
      <c r="K75" s="54">
        <v>13</v>
      </c>
      <c r="L75" s="54">
        <v>23</v>
      </c>
      <c r="M75" s="54">
        <v>53</v>
      </c>
      <c r="N75" s="54">
        <v>5457</v>
      </c>
      <c r="O75" s="54">
        <v>2031</v>
      </c>
      <c r="P75" s="54">
        <v>0</v>
      </c>
      <c r="Q75" s="54">
        <v>3426</v>
      </c>
      <c r="R75" s="54">
        <v>0</v>
      </c>
      <c r="S75" s="54">
        <v>212</v>
      </c>
      <c r="T75" s="54">
        <v>36</v>
      </c>
      <c r="U75" s="54">
        <v>7</v>
      </c>
      <c r="V75" s="54">
        <v>0</v>
      </c>
      <c r="W75" s="54">
        <v>183</v>
      </c>
      <c r="X75" s="54">
        <v>4631</v>
      </c>
    </row>
    <row r="76" spans="1:24" s="5" customFormat="1" ht="14.25" customHeight="1">
      <c r="A76" s="48" t="s">
        <v>60</v>
      </c>
      <c r="B76" s="49"/>
      <c r="C76" s="54">
        <f t="shared" si="9"/>
        <v>10559</v>
      </c>
      <c r="D76" s="54">
        <f t="shared" si="11"/>
        <v>6746</v>
      </c>
      <c r="E76" s="54">
        <f t="shared" si="12"/>
        <v>5850</v>
      </c>
      <c r="F76" s="54">
        <f t="shared" si="10"/>
        <v>878</v>
      </c>
      <c r="G76" s="54">
        <v>1710</v>
      </c>
      <c r="H76" s="54">
        <v>454</v>
      </c>
      <c r="I76" s="54">
        <v>591</v>
      </c>
      <c r="J76" s="54">
        <v>610</v>
      </c>
      <c r="K76" s="54">
        <v>37</v>
      </c>
      <c r="L76" s="54">
        <v>41</v>
      </c>
      <c r="M76" s="54">
        <v>16</v>
      </c>
      <c r="N76" s="54">
        <v>4542</v>
      </c>
      <c r="O76" s="54">
        <v>1869</v>
      </c>
      <c r="P76" s="54">
        <v>0</v>
      </c>
      <c r="Q76" s="54">
        <v>2673</v>
      </c>
      <c r="R76" s="54">
        <v>0</v>
      </c>
      <c r="S76" s="54">
        <v>192</v>
      </c>
      <c r="T76" s="54">
        <v>234</v>
      </c>
      <c r="U76" s="54">
        <v>11</v>
      </c>
      <c r="V76" s="54">
        <v>0</v>
      </c>
      <c r="W76" s="54">
        <v>177</v>
      </c>
      <c r="X76" s="54">
        <v>3636</v>
      </c>
    </row>
    <row r="77" spans="1:24" s="5" customFormat="1" ht="14.25" customHeight="1">
      <c r="A77" s="48" t="s">
        <v>61</v>
      </c>
      <c r="B77" s="49"/>
      <c r="C77" s="54">
        <f t="shared" si="9"/>
        <v>13772</v>
      </c>
      <c r="D77" s="54">
        <f t="shared" si="11"/>
        <v>8750</v>
      </c>
      <c r="E77" s="54">
        <f t="shared" si="12"/>
        <v>7990</v>
      </c>
      <c r="F77" s="54">
        <f t="shared" si="10"/>
        <v>709</v>
      </c>
      <c r="G77" s="54">
        <v>2282</v>
      </c>
      <c r="H77" s="54">
        <v>791</v>
      </c>
      <c r="I77" s="54">
        <v>513</v>
      </c>
      <c r="J77" s="54">
        <v>904</v>
      </c>
      <c r="K77" s="54">
        <v>23</v>
      </c>
      <c r="L77" s="54">
        <v>25</v>
      </c>
      <c r="M77" s="54">
        <v>54</v>
      </c>
      <c r="N77" s="54">
        <v>5863</v>
      </c>
      <c r="O77" s="54">
        <v>2399</v>
      </c>
      <c r="P77" s="54">
        <v>0</v>
      </c>
      <c r="Q77" s="54">
        <v>3464</v>
      </c>
      <c r="R77" s="54">
        <v>0</v>
      </c>
      <c r="S77" s="54">
        <v>373</v>
      </c>
      <c r="T77" s="54">
        <v>118</v>
      </c>
      <c r="U77" s="54">
        <v>34</v>
      </c>
      <c r="V77" s="54">
        <v>1</v>
      </c>
      <c r="W77" s="54">
        <v>189</v>
      </c>
      <c r="X77" s="54">
        <v>4833</v>
      </c>
    </row>
    <row r="78" spans="1:24" s="5" customFormat="1" ht="14.25" customHeight="1">
      <c r="A78" s="48" t="s">
        <v>62</v>
      </c>
      <c r="B78" s="49"/>
      <c r="C78" s="54">
        <f t="shared" si="9"/>
        <v>5990</v>
      </c>
      <c r="D78" s="54">
        <f t="shared" si="11"/>
        <v>3746</v>
      </c>
      <c r="E78" s="54">
        <f t="shared" si="12"/>
        <v>3399</v>
      </c>
      <c r="F78" s="54">
        <f t="shared" si="10"/>
        <v>329</v>
      </c>
      <c r="G78" s="54">
        <v>1097</v>
      </c>
      <c r="H78" s="54">
        <v>350</v>
      </c>
      <c r="I78" s="54">
        <v>270</v>
      </c>
      <c r="J78" s="54">
        <v>437</v>
      </c>
      <c r="K78" s="54">
        <v>22</v>
      </c>
      <c r="L78" s="54">
        <v>13</v>
      </c>
      <c r="M78" s="54">
        <v>5</v>
      </c>
      <c r="N78" s="54">
        <v>2476</v>
      </c>
      <c r="O78" s="54">
        <v>937</v>
      </c>
      <c r="P78" s="54">
        <v>0</v>
      </c>
      <c r="Q78" s="54">
        <v>1537</v>
      </c>
      <c r="R78" s="54">
        <v>2</v>
      </c>
      <c r="S78" s="54">
        <v>118</v>
      </c>
      <c r="T78" s="54">
        <v>30</v>
      </c>
      <c r="U78" s="54">
        <v>7</v>
      </c>
      <c r="V78" s="54">
        <v>0</v>
      </c>
      <c r="W78" s="54">
        <v>92</v>
      </c>
      <c r="X78" s="54">
        <v>2152</v>
      </c>
    </row>
    <row r="79" spans="1:24" s="5" customFormat="1" ht="10.5" customHeight="1">
      <c r="A79" s="48"/>
      <c r="B79" s="49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</row>
    <row r="80" spans="1:24" s="5" customFormat="1" ht="14.25" customHeight="1">
      <c r="A80" s="59" t="s">
        <v>63</v>
      </c>
      <c r="B80" s="60"/>
      <c r="C80" s="61">
        <f t="shared" si="9"/>
        <v>133</v>
      </c>
      <c r="D80" s="62">
        <f t="shared" si="11"/>
        <v>111</v>
      </c>
      <c r="E80" s="62">
        <f t="shared" si="12"/>
        <v>91</v>
      </c>
      <c r="F80" s="62">
        <f t="shared" si="10"/>
        <v>18</v>
      </c>
      <c r="G80" s="62">
        <v>17</v>
      </c>
      <c r="H80" s="62">
        <v>3</v>
      </c>
      <c r="I80" s="62">
        <v>8</v>
      </c>
      <c r="J80" s="62">
        <v>3</v>
      </c>
      <c r="K80" s="62">
        <v>1</v>
      </c>
      <c r="L80" s="62">
        <v>0</v>
      </c>
      <c r="M80" s="62">
        <v>0</v>
      </c>
      <c r="N80" s="62">
        <v>16</v>
      </c>
      <c r="O80" s="62">
        <v>4</v>
      </c>
      <c r="P80" s="62">
        <v>0</v>
      </c>
      <c r="Q80" s="62">
        <v>12</v>
      </c>
      <c r="R80" s="62">
        <v>0</v>
      </c>
      <c r="S80" s="62">
        <v>2</v>
      </c>
      <c r="T80" s="62">
        <v>2</v>
      </c>
      <c r="U80" s="62">
        <v>67</v>
      </c>
      <c r="V80" s="62">
        <v>7</v>
      </c>
      <c r="W80" s="62">
        <v>5</v>
      </c>
      <c r="X80" s="62">
        <v>17</v>
      </c>
    </row>
    <row r="81" spans="1:24" ht="15" customHeight="1">
      <c r="A81" s="27" t="s">
        <v>68</v>
      </c>
      <c r="B81" s="27"/>
      <c r="C81" s="28"/>
      <c r="D81" s="28"/>
      <c r="E81" s="28"/>
      <c r="F81" s="28"/>
      <c r="G81" s="28"/>
      <c r="H81" s="28"/>
      <c r="I81" s="30"/>
      <c r="J81" s="30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</sheetData>
  <mergeCells count="15">
    <mergeCell ref="W7:W10"/>
    <mergeCell ref="X7:X10"/>
    <mergeCell ref="N9:N10"/>
    <mergeCell ref="S9:S10"/>
    <mergeCell ref="T9:T10"/>
    <mergeCell ref="U9:U10"/>
    <mergeCell ref="V9:V10"/>
    <mergeCell ref="A7:A10"/>
    <mergeCell ref="C7:C10"/>
    <mergeCell ref="D8:D10"/>
    <mergeCell ref="E8:E10"/>
    <mergeCell ref="F8:F10"/>
    <mergeCell ref="G9:G10"/>
    <mergeCell ref="L9:L10"/>
    <mergeCell ref="M9:M10"/>
  </mergeCells>
  <printOptions/>
  <pageMargins left="0.5905511811023623" right="0.53" top="0.5905511811023623" bottom="0.5905511811023623" header="0" footer="0"/>
  <pageSetup horizontalDpi="600" verticalDpi="600" orientation="portrait" pageOrder="overThenDown" paperSize="9" scale="6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2008-03-12T01:25:58Z</cp:lastPrinted>
  <dcterms:created xsi:type="dcterms:W3CDTF">2002-03-27T15:00:00Z</dcterms:created>
  <dcterms:modified xsi:type="dcterms:W3CDTF">2008-03-28T02:59:56Z</dcterms:modified>
  <cp:category/>
  <cp:version/>
  <cp:contentType/>
  <cp:contentStatus/>
</cp:coreProperties>
</file>