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N-05-19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<sst xmlns="http://schemas.openxmlformats.org/spreadsheetml/2006/main" count="78" uniqueCount="71">
  <si>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市   町   村   、   用   途   別</t>
  </si>
  <si>
    <t>総   農   地   転   用   面   積</t>
  </si>
  <si>
    <t>市  町  村</t>
  </si>
  <si>
    <t>総            数</t>
  </si>
  <si>
    <t>農  業  用  施  設</t>
  </si>
  <si>
    <t>住            宅</t>
  </si>
  <si>
    <t>工            場</t>
  </si>
  <si>
    <t>公    共    施    設</t>
  </si>
  <si>
    <t>学            校</t>
  </si>
  <si>
    <t>道      水      路</t>
  </si>
  <si>
    <t>そ      の      他</t>
  </si>
  <si>
    <t>う ち 市 街 化    区  域  外</t>
  </si>
  <si>
    <t>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</si>
  <si>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</si>
  <si>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</si>
  <si>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</si>
  <si>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</si>
  <si>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</si>
  <si>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</si>
  <si>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</si>
  <si>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</si>
  <si>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</si>
  <si>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</si>
  <si>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</si>
  <si>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</si>
  <si>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</si>
  <si>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</si>
  <si>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</si>
  <si>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</si>
  <si>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</si>
  <si>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</si>
  <si>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</si>
  <si>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</si>
  <si>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</si>
  <si>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</si>
  <si>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</si>
  <si>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</si>
  <si>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</si>
  <si>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</si>
  <si>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</si>
  <si>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</si>
  <si>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</si>
  <si>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</si>
  <si>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</si>
  <si>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</si>
  <si>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</si>
  <si>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</si>
  <si>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</si>
  <si>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</si>
  <si>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</si>
  <si>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</si>
  <si>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</si>
  <si>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</si>
  <si>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</si>
  <si>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</si>
  <si>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</si>
  <si>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</si>
  <si>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</si>
  <si>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</si>
  <si>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</si>
  <si>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</si>
  <si>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</si>
  <si>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</si>
  <si>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</si>
  <si>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平成１４年</t>
  </si>
  <si>
    <t xml:space="preserve">       １５</t>
  </si>
  <si>
    <t xml:space="preserve">       １６</t>
  </si>
  <si>
    <t xml:space="preserve">       １７</t>
  </si>
  <si>
    <t xml:space="preserve">          第１９表</t>
  </si>
  <si>
    <t xml:space="preserve">  資  料    大阪府環境農林水産部農政室「大阪府における農地動態調査」</t>
  </si>
  <si>
    <t>平成１８年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</si>
</sst>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\ ###;&quot;△&quot;#\ ###\ ###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 quotePrefix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distributed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 vertical="center" wrapText="1"/>
    </xf>
    <xf numFmtId="0" fontId="0" fillId="0" borderId="7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0" fontId="0" fillId="0" borderId="5" xfId="0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0" fillId="0" borderId="5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 quotePrefix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quotePrefix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9" width="14.59765625" style="0" customWidth="1"/>
    <col min="10" max="17" width="16.3984375" style="0" customWidth="1"/>
    <col min="18" max="18" width="10.5" style="0" bestFit="1" customWidth="1"/>
  </cols>
  <sheetData>
    <row r="1" spans="1:10" s="7" customFormat="1" ht="21.75" customHeight="1">
      <c r="A1" s="1" t="s">
        <v>68</v>
      </c>
      <c r="B1" s="2"/>
      <c r="C1" s="3"/>
      <c r="D1" s="4"/>
      <c r="E1" s="4"/>
      <c r="F1" s="3"/>
      <c r="G1" s="3"/>
      <c r="H1" s="3"/>
      <c r="I1" s="5" t="s">
        <v>0</v>
      </c>
      <c r="J1" s="6" t="s">
        <v>1</v>
      </c>
    </row>
    <row r="2" spans="1:10" s="7" customFormat="1" ht="24" customHeight="1">
      <c r="A2" s="1"/>
      <c r="B2" s="2"/>
      <c r="C2" s="3"/>
      <c r="D2" s="4"/>
      <c r="E2" s="4"/>
      <c r="F2" s="3"/>
      <c r="G2" s="3"/>
      <c r="H2" s="3"/>
      <c r="I2" s="5"/>
      <c r="J2" s="6"/>
    </row>
    <row r="3" s="7" customFormat="1" ht="15" customHeight="1" thickBot="1"/>
    <row r="4" spans="1:17" ht="30" customHeight="1">
      <c r="A4" s="46" t="s">
        <v>2</v>
      </c>
      <c r="B4" s="8" t="s">
        <v>3</v>
      </c>
      <c r="C4" s="9"/>
      <c r="D4" s="8" t="s">
        <v>4</v>
      </c>
      <c r="E4" s="10"/>
      <c r="F4" s="8" t="s">
        <v>5</v>
      </c>
      <c r="G4" s="10"/>
      <c r="H4" s="8" t="s">
        <v>6</v>
      </c>
      <c r="I4" s="9"/>
      <c r="J4" s="8" t="s">
        <v>7</v>
      </c>
      <c r="K4" s="9"/>
      <c r="L4" s="8" t="s">
        <v>8</v>
      </c>
      <c r="M4" s="10"/>
      <c r="N4" s="8" t="s">
        <v>9</v>
      </c>
      <c r="O4" s="10"/>
      <c r="P4" s="8" t="s">
        <v>10</v>
      </c>
      <c r="Q4" s="11"/>
    </row>
    <row r="5" spans="1:17" ht="30" customHeight="1">
      <c r="A5" s="47"/>
      <c r="B5" s="12"/>
      <c r="C5" s="13" t="s">
        <v>11</v>
      </c>
      <c r="D5" s="14"/>
      <c r="E5" s="13" t="s">
        <v>11</v>
      </c>
      <c r="F5" s="14"/>
      <c r="G5" s="13" t="s">
        <v>11</v>
      </c>
      <c r="H5" s="15"/>
      <c r="I5" s="13" t="s">
        <v>11</v>
      </c>
      <c r="J5" s="12"/>
      <c r="K5" s="13" t="s">
        <v>11</v>
      </c>
      <c r="L5" s="14"/>
      <c r="M5" s="13" t="s">
        <v>11</v>
      </c>
      <c r="N5" s="14"/>
      <c r="O5" s="13" t="s">
        <v>11</v>
      </c>
      <c r="P5" s="15"/>
      <c r="Q5" s="16" t="s">
        <v>11</v>
      </c>
    </row>
    <row r="6" spans="1:17" s="19" customFormat="1" ht="15" customHeight="1">
      <c r="A6" s="17"/>
      <c r="B6" s="18" t="s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9" customFormat="1" ht="15" customHeight="1">
      <c r="A7" s="20" t="s">
        <v>64</v>
      </c>
      <c r="B7" s="21">
        <v>2067496</v>
      </c>
      <c r="C7" s="21">
        <v>535182</v>
      </c>
      <c r="D7" s="21">
        <v>31611</v>
      </c>
      <c r="E7" s="21">
        <v>26937</v>
      </c>
      <c r="F7" s="21">
        <v>695692</v>
      </c>
      <c r="G7" s="21">
        <v>48908</v>
      </c>
      <c r="H7" s="21">
        <v>37929</v>
      </c>
      <c r="I7" s="21">
        <v>6267</v>
      </c>
      <c r="J7" s="21">
        <v>121116</v>
      </c>
      <c r="K7" s="21">
        <v>85859</v>
      </c>
      <c r="L7" s="21">
        <v>4830</v>
      </c>
      <c r="M7" s="21">
        <v>1875</v>
      </c>
      <c r="N7" s="21">
        <v>184703</v>
      </c>
      <c r="O7" s="21">
        <v>141165</v>
      </c>
      <c r="P7" s="21">
        <v>991615</v>
      </c>
      <c r="Q7" s="21">
        <v>224171</v>
      </c>
    </row>
    <row r="8" spans="1:17" s="19" customFormat="1" ht="15" customHeight="1">
      <c r="A8" s="22" t="s">
        <v>65</v>
      </c>
      <c r="B8" s="21">
        <v>2305867</v>
      </c>
      <c r="C8" s="21">
        <v>647573</v>
      </c>
      <c r="D8" s="21">
        <v>16166</v>
      </c>
      <c r="E8" s="21">
        <v>9494</v>
      </c>
      <c r="F8" s="21">
        <v>762462</v>
      </c>
      <c r="G8" s="21">
        <v>46729</v>
      </c>
      <c r="H8" s="21">
        <v>33417</v>
      </c>
      <c r="I8" s="21">
        <v>3627</v>
      </c>
      <c r="J8" s="21">
        <v>120956</v>
      </c>
      <c r="K8" s="21">
        <v>91167</v>
      </c>
      <c r="L8" s="21">
        <v>11303</v>
      </c>
      <c r="M8" s="21">
        <v>1839</v>
      </c>
      <c r="N8" s="21">
        <v>155358</v>
      </c>
      <c r="O8" s="21">
        <v>116062</v>
      </c>
      <c r="P8" s="21">
        <v>1206205</v>
      </c>
      <c r="Q8" s="21">
        <v>378655</v>
      </c>
    </row>
    <row r="9" spans="1:18" s="19" customFormat="1" ht="15" customHeight="1">
      <c r="A9" s="22" t="s">
        <v>66</v>
      </c>
      <c r="B9" s="21">
        <v>2319936</v>
      </c>
      <c r="C9" s="21">
        <v>688965</v>
      </c>
      <c r="D9" s="21">
        <v>14190</v>
      </c>
      <c r="E9" s="21">
        <v>8979</v>
      </c>
      <c r="F9" s="21">
        <v>774960</v>
      </c>
      <c r="G9" s="21">
        <v>45466</v>
      </c>
      <c r="H9" s="21">
        <v>42242</v>
      </c>
      <c r="I9" s="21">
        <v>621</v>
      </c>
      <c r="J9" s="21">
        <v>136713</v>
      </c>
      <c r="K9" s="21">
        <v>110049</v>
      </c>
      <c r="L9" s="21">
        <v>6754</v>
      </c>
      <c r="M9" s="21">
        <v>2110</v>
      </c>
      <c r="N9" s="21">
        <v>114447</v>
      </c>
      <c r="O9" s="21">
        <v>78301</v>
      </c>
      <c r="P9" s="21">
        <v>1230630</v>
      </c>
      <c r="Q9" s="21">
        <v>443439</v>
      </c>
      <c r="R9" s="23"/>
    </row>
    <row r="10" spans="1:18" s="19" customFormat="1" ht="15" customHeight="1">
      <c r="A10" s="22" t="s">
        <v>67</v>
      </c>
      <c r="B10" s="21">
        <v>2283827</v>
      </c>
      <c r="C10" s="21">
        <v>708389</v>
      </c>
      <c r="D10" s="21">
        <v>12187</v>
      </c>
      <c r="E10" s="21">
        <v>8298</v>
      </c>
      <c r="F10" s="21">
        <v>744461</v>
      </c>
      <c r="G10" s="21">
        <v>114941</v>
      </c>
      <c r="H10" s="21">
        <v>27745</v>
      </c>
      <c r="I10" s="21">
        <v>5206</v>
      </c>
      <c r="J10" s="21">
        <v>84327</v>
      </c>
      <c r="K10" s="21">
        <v>47809</v>
      </c>
      <c r="L10" s="21">
        <v>6791</v>
      </c>
      <c r="M10" s="21">
        <v>1788</v>
      </c>
      <c r="N10" s="21">
        <v>125146</v>
      </c>
      <c r="O10" s="21">
        <v>75000</v>
      </c>
      <c r="P10" s="21">
        <v>1283170</v>
      </c>
      <c r="Q10" s="21">
        <v>455347</v>
      </c>
      <c r="R10" s="23"/>
    </row>
    <row r="11" spans="1:18" s="19" customFormat="1" ht="15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3"/>
    </row>
    <row r="12" spans="1:18" s="33" customFormat="1" ht="15" customHeight="1">
      <c r="A12" s="25" t="s">
        <v>70</v>
      </c>
      <c r="B12" s="31">
        <f aca="true" t="shared" si="0" ref="B12:Q12">SUM(B14:B21)</f>
        <v>2188222</v>
      </c>
      <c r="C12" s="31">
        <f t="shared" si="0"/>
        <v>634503</v>
      </c>
      <c r="D12" s="31">
        <f t="shared" si="0"/>
        <v>12489</v>
      </c>
      <c r="E12" s="31">
        <f t="shared" si="0"/>
        <v>6573</v>
      </c>
      <c r="F12" s="31">
        <f t="shared" si="0"/>
        <v>691645</v>
      </c>
      <c r="G12" s="31">
        <f t="shared" si="0"/>
        <v>57590</v>
      </c>
      <c r="H12" s="31">
        <f t="shared" si="0"/>
        <v>31336</v>
      </c>
      <c r="I12" s="31">
        <f t="shared" si="0"/>
        <v>2263</v>
      </c>
      <c r="J12" s="31">
        <f t="shared" si="0"/>
        <v>72381</v>
      </c>
      <c r="K12" s="31">
        <f t="shared" si="0"/>
        <v>28410</v>
      </c>
      <c r="L12" s="31">
        <f t="shared" si="0"/>
        <v>13940</v>
      </c>
      <c r="M12" s="31">
        <f t="shared" si="0"/>
        <v>5036</v>
      </c>
      <c r="N12" s="31">
        <f t="shared" si="0"/>
        <v>143921</v>
      </c>
      <c r="O12" s="31">
        <f t="shared" si="0"/>
        <v>83034</v>
      </c>
      <c r="P12" s="31">
        <f t="shared" si="0"/>
        <v>1222510</v>
      </c>
      <c r="Q12" s="31">
        <f t="shared" si="0"/>
        <v>451597</v>
      </c>
      <c r="R12" s="32"/>
    </row>
    <row r="13" spans="1:17" s="33" customFormat="1" ht="15" customHeight="1">
      <c r="A13" s="2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3" customFormat="1" ht="15" customHeight="1">
      <c r="A14" s="25" t="s">
        <v>13</v>
      </c>
      <c r="B14" s="42">
        <f>D14+F14+H14+J14+L14+N14+P14</f>
        <v>73691</v>
      </c>
      <c r="C14" s="42">
        <f>E14+G14+I14+K14+M14+O14+Q14</f>
        <v>0</v>
      </c>
      <c r="D14" s="42">
        <f aca="true" t="shared" si="1" ref="D14:Q14">D23</f>
        <v>0</v>
      </c>
      <c r="E14" s="42">
        <f t="shared" si="1"/>
        <v>0</v>
      </c>
      <c r="F14" s="42">
        <f t="shared" si="1"/>
        <v>33978</v>
      </c>
      <c r="G14" s="42">
        <f t="shared" si="1"/>
        <v>0</v>
      </c>
      <c r="H14" s="42">
        <f t="shared" si="1"/>
        <v>297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2714</v>
      </c>
      <c r="M14" s="42">
        <f t="shared" si="1"/>
        <v>0</v>
      </c>
      <c r="N14" s="42">
        <f t="shared" si="1"/>
        <v>23</v>
      </c>
      <c r="O14" s="42">
        <f t="shared" si="1"/>
        <v>0</v>
      </c>
      <c r="P14" s="42">
        <f t="shared" si="1"/>
        <v>36679</v>
      </c>
      <c r="Q14" s="42">
        <f t="shared" si="1"/>
        <v>0</v>
      </c>
    </row>
    <row r="15" spans="1:17" s="33" customFormat="1" ht="15" customHeight="1">
      <c r="A15" s="25" t="s">
        <v>14</v>
      </c>
      <c r="B15" s="42">
        <f aca="true" t="shared" si="2" ref="B15:C21">D15+F15+H15+J15+L15+N15+P15</f>
        <v>267088</v>
      </c>
      <c r="C15" s="42">
        <f t="shared" si="2"/>
        <v>89233</v>
      </c>
      <c r="D15" s="42">
        <f aca="true" t="shared" si="3" ref="D15:Q15">D29+D31+D36+D51+D63</f>
        <v>630</v>
      </c>
      <c r="E15" s="42">
        <f t="shared" si="3"/>
        <v>506</v>
      </c>
      <c r="F15" s="42">
        <f t="shared" si="3"/>
        <v>65371</v>
      </c>
      <c r="G15" s="42">
        <f t="shared" si="3"/>
        <v>1953</v>
      </c>
      <c r="H15" s="42">
        <f t="shared" si="3"/>
        <v>2267</v>
      </c>
      <c r="I15" s="42">
        <f t="shared" si="3"/>
        <v>0</v>
      </c>
      <c r="J15" s="42">
        <f t="shared" si="3"/>
        <v>15513</v>
      </c>
      <c r="K15" s="42">
        <f t="shared" si="3"/>
        <v>2741</v>
      </c>
      <c r="L15" s="42">
        <f t="shared" si="3"/>
        <v>0</v>
      </c>
      <c r="M15" s="42">
        <f t="shared" si="3"/>
        <v>0</v>
      </c>
      <c r="N15" s="42">
        <f t="shared" si="3"/>
        <v>44506</v>
      </c>
      <c r="O15" s="42">
        <f t="shared" si="3"/>
        <v>5274</v>
      </c>
      <c r="P15" s="42">
        <f t="shared" si="3"/>
        <v>138801</v>
      </c>
      <c r="Q15" s="42">
        <f t="shared" si="3"/>
        <v>78759</v>
      </c>
    </row>
    <row r="16" spans="1:17" s="33" customFormat="1" ht="15" customHeight="1">
      <c r="A16" s="25" t="s">
        <v>15</v>
      </c>
      <c r="B16" s="42">
        <f t="shared" si="2"/>
        <v>134829</v>
      </c>
      <c r="C16" s="42">
        <f t="shared" si="2"/>
        <v>15711</v>
      </c>
      <c r="D16" s="42">
        <f>D26+D27+D47+D65+D64</f>
        <v>1612</v>
      </c>
      <c r="E16" s="42">
        <f aca="true" t="shared" si="4" ref="E16:Q16">E26+E27+E47+E65+E64</f>
        <v>578</v>
      </c>
      <c r="F16" s="42">
        <f t="shared" si="4"/>
        <v>61184</v>
      </c>
      <c r="G16" s="42">
        <f t="shared" si="4"/>
        <v>1026</v>
      </c>
      <c r="H16" s="42">
        <f t="shared" si="4"/>
        <v>448</v>
      </c>
      <c r="I16" s="42">
        <f t="shared" si="4"/>
        <v>0</v>
      </c>
      <c r="J16" s="42">
        <f t="shared" si="4"/>
        <v>11619</v>
      </c>
      <c r="K16" s="42">
        <f t="shared" si="4"/>
        <v>346</v>
      </c>
      <c r="L16" s="42">
        <f t="shared" si="4"/>
        <v>1718</v>
      </c>
      <c r="M16" s="42">
        <f t="shared" si="4"/>
        <v>1718</v>
      </c>
      <c r="N16" s="42">
        <f t="shared" si="4"/>
        <v>1727</v>
      </c>
      <c r="O16" s="42">
        <f t="shared" si="4"/>
        <v>1387</v>
      </c>
      <c r="P16" s="42">
        <f t="shared" si="4"/>
        <v>56521</v>
      </c>
      <c r="Q16" s="42">
        <f t="shared" si="4"/>
        <v>10656</v>
      </c>
    </row>
    <row r="17" spans="1:17" s="33" customFormat="1" ht="15" customHeight="1">
      <c r="A17" s="25" t="s">
        <v>16</v>
      </c>
      <c r="B17" s="42">
        <f t="shared" si="2"/>
        <v>328846</v>
      </c>
      <c r="C17" s="42">
        <f t="shared" si="2"/>
        <v>102468</v>
      </c>
      <c r="D17" s="42">
        <f>D33+D35+D41+D44+D50+D57+D59</f>
        <v>3730</v>
      </c>
      <c r="E17" s="42">
        <f aca="true" t="shared" si="5" ref="E17:Q17">E33+E35+E41+E44+E50+E57+E59</f>
        <v>1770</v>
      </c>
      <c r="F17" s="42">
        <f t="shared" si="5"/>
        <v>91772</v>
      </c>
      <c r="G17" s="42">
        <f t="shared" si="5"/>
        <v>2574</v>
      </c>
      <c r="H17" s="42">
        <f t="shared" si="5"/>
        <v>6024</v>
      </c>
      <c r="I17" s="42">
        <f t="shared" si="5"/>
        <v>0</v>
      </c>
      <c r="J17" s="42">
        <f t="shared" si="5"/>
        <v>14471</v>
      </c>
      <c r="K17" s="42">
        <f t="shared" si="5"/>
        <v>11687</v>
      </c>
      <c r="L17" s="42">
        <f t="shared" si="5"/>
        <v>4943</v>
      </c>
      <c r="M17" s="42">
        <f t="shared" si="5"/>
        <v>0</v>
      </c>
      <c r="N17" s="42">
        <f t="shared" si="5"/>
        <v>9746</v>
      </c>
      <c r="O17" s="42">
        <f t="shared" si="5"/>
        <v>310</v>
      </c>
      <c r="P17" s="42">
        <f t="shared" si="5"/>
        <v>198160</v>
      </c>
      <c r="Q17" s="42">
        <f t="shared" si="5"/>
        <v>86127</v>
      </c>
    </row>
    <row r="18" spans="1:17" s="33" customFormat="1" ht="15" customHeight="1">
      <c r="A18" s="25" t="s">
        <v>17</v>
      </c>
      <c r="B18" s="42">
        <f t="shared" si="2"/>
        <v>222299</v>
      </c>
      <c r="C18" s="42">
        <f t="shared" si="2"/>
        <v>23277</v>
      </c>
      <c r="D18" s="42">
        <f>D37+D48+D55</f>
        <v>548</v>
      </c>
      <c r="E18" s="42">
        <f aca="true" t="shared" si="6" ref="E18:Q18">E37+E48+E55</f>
        <v>548</v>
      </c>
      <c r="F18" s="42">
        <f t="shared" si="6"/>
        <v>66430</v>
      </c>
      <c r="G18" s="42">
        <f t="shared" si="6"/>
        <v>2047</v>
      </c>
      <c r="H18" s="42">
        <f t="shared" si="6"/>
        <v>7266</v>
      </c>
      <c r="I18" s="42">
        <f t="shared" si="6"/>
        <v>0</v>
      </c>
      <c r="J18" s="42">
        <f t="shared" si="6"/>
        <v>2719</v>
      </c>
      <c r="K18" s="42">
        <f t="shared" si="6"/>
        <v>772</v>
      </c>
      <c r="L18" s="42">
        <f t="shared" si="6"/>
        <v>77</v>
      </c>
      <c r="M18" s="42">
        <f t="shared" si="6"/>
        <v>0</v>
      </c>
      <c r="N18" s="42">
        <f t="shared" si="6"/>
        <v>4987</v>
      </c>
      <c r="O18" s="42">
        <f t="shared" si="6"/>
        <v>3860</v>
      </c>
      <c r="P18" s="42">
        <f t="shared" si="6"/>
        <v>140272</v>
      </c>
      <c r="Q18" s="42">
        <f t="shared" si="6"/>
        <v>16050</v>
      </c>
    </row>
    <row r="19" spans="1:17" s="33" customFormat="1" ht="15" customHeight="1">
      <c r="A19" s="25" t="s">
        <v>18</v>
      </c>
      <c r="B19" s="42">
        <f t="shared" si="2"/>
        <v>273863</v>
      </c>
      <c r="C19" s="42">
        <f t="shared" si="2"/>
        <v>116700</v>
      </c>
      <c r="D19" s="42">
        <f>D39+D42+D43+D49+D54+D60+D71+D72+D73</f>
        <v>1218</v>
      </c>
      <c r="E19" s="42">
        <f aca="true" t="shared" si="7" ref="E19:Q19">E39+E42+E43+E49+E54+E60+E71+E72+E73</f>
        <v>1119</v>
      </c>
      <c r="F19" s="42">
        <f t="shared" si="7"/>
        <v>78196</v>
      </c>
      <c r="G19" s="42">
        <f t="shared" si="7"/>
        <v>10439</v>
      </c>
      <c r="H19" s="42">
        <f t="shared" si="7"/>
        <v>2263</v>
      </c>
      <c r="I19" s="42">
        <f t="shared" si="7"/>
        <v>2263</v>
      </c>
      <c r="J19" s="42">
        <f t="shared" si="7"/>
        <v>3981</v>
      </c>
      <c r="K19" s="42">
        <f t="shared" si="7"/>
        <v>3981</v>
      </c>
      <c r="L19" s="42">
        <f t="shared" si="7"/>
        <v>1346</v>
      </c>
      <c r="M19" s="42">
        <f t="shared" si="7"/>
        <v>1346</v>
      </c>
      <c r="N19" s="42">
        <f t="shared" si="7"/>
        <v>13171</v>
      </c>
      <c r="O19" s="42">
        <f t="shared" si="7"/>
        <v>12396</v>
      </c>
      <c r="P19" s="42">
        <f t="shared" si="7"/>
        <v>173688</v>
      </c>
      <c r="Q19" s="42">
        <f t="shared" si="7"/>
        <v>85156</v>
      </c>
    </row>
    <row r="20" spans="1:17" s="33" customFormat="1" ht="15" customHeight="1">
      <c r="A20" s="25" t="s">
        <v>19</v>
      </c>
      <c r="B20" s="42">
        <f t="shared" si="2"/>
        <v>489351</v>
      </c>
      <c r="C20" s="42">
        <f t="shared" si="2"/>
        <v>178780</v>
      </c>
      <c r="D20" s="42">
        <f>D24+D30+D45+D53+D66</f>
        <v>1501</v>
      </c>
      <c r="E20" s="42">
        <f aca="true" t="shared" si="8" ref="E20:Q20">E24+E30+E45+E53+E66</f>
        <v>1501</v>
      </c>
      <c r="F20" s="42">
        <f t="shared" si="8"/>
        <v>149044</v>
      </c>
      <c r="G20" s="42">
        <f t="shared" si="8"/>
        <v>31491</v>
      </c>
      <c r="H20" s="42">
        <f t="shared" si="8"/>
        <v>8791</v>
      </c>
      <c r="I20" s="42">
        <f t="shared" si="8"/>
        <v>0</v>
      </c>
      <c r="J20" s="42">
        <f t="shared" si="8"/>
        <v>17495</v>
      </c>
      <c r="K20" s="42">
        <f t="shared" si="8"/>
        <v>3983</v>
      </c>
      <c r="L20" s="42">
        <f t="shared" si="8"/>
        <v>0</v>
      </c>
      <c r="M20" s="42">
        <f t="shared" si="8"/>
        <v>0</v>
      </c>
      <c r="N20" s="42">
        <f t="shared" si="8"/>
        <v>22224</v>
      </c>
      <c r="O20" s="42">
        <f t="shared" si="8"/>
        <v>16712</v>
      </c>
      <c r="P20" s="42">
        <f t="shared" si="8"/>
        <v>290296</v>
      </c>
      <c r="Q20" s="42">
        <f t="shared" si="8"/>
        <v>125093</v>
      </c>
    </row>
    <row r="21" spans="1:17" s="33" customFormat="1" ht="15" customHeight="1">
      <c r="A21" s="25" t="s">
        <v>20</v>
      </c>
      <c r="B21" s="42">
        <f t="shared" si="2"/>
        <v>398255</v>
      </c>
      <c r="C21" s="42">
        <f t="shared" si="2"/>
        <v>108334</v>
      </c>
      <c r="D21" s="42">
        <f>D25+D32+D38+D56+D61+D67+D69+D70</f>
        <v>3250</v>
      </c>
      <c r="E21" s="42">
        <f aca="true" t="shared" si="9" ref="E21:Q21">E25+E32+E38+E56+E61+E67+E69+E70</f>
        <v>551</v>
      </c>
      <c r="F21" s="42">
        <f t="shared" si="9"/>
        <v>145670</v>
      </c>
      <c r="G21" s="42">
        <f t="shared" si="9"/>
        <v>8060</v>
      </c>
      <c r="H21" s="42">
        <f t="shared" si="9"/>
        <v>3980</v>
      </c>
      <c r="I21" s="42">
        <f t="shared" si="9"/>
        <v>0</v>
      </c>
      <c r="J21" s="42">
        <f t="shared" si="9"/>
        <v>6583</v>
      </c>
      <c r="K21" s="42">
        <f t="shared" si="9"/>
        <v>4900</v>
      </c>
      <c r="L21" s="42">
        <f t="shared" si="9"/>
        <v>3142</v>
      </c>
      <c r="M21" s="42">
        <f t="shared" si="9"/>
        <v>1972</v>
      </c>
      <c r="N21" s="42">
        <f t="shared" si="9"/>
        <v>47537</v>
      </c>
      <c r="O21" s="42">
        <f t="shared" si="9"/>
        <v>43095</v>
      </c>
      <c r="P21" s="42">
        <f t="shared" si="9"/>
        <v>188093</v>
      </c>
      <c r="Q21" s="42">
        <f t="shared" si="9"/>
        <v>49756</v>
      </c>
    </row>
    <row r="22" spans="1:17" s="36" customFormat="1" ht="15" customHeight="1">
      <c r="A22" s="2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6" customFormat="1" ht="15" customHeight="1">
      <c r="A23" s="20" t="s">
        <v>21</v>
      </c>
      <c r="B23" s="43">
        <f>D23+F23+H23+J23+L23+N23+P23</f>
        <v>73691</v>
      </c>
      <c r="C23" s="43">
        <f>E23+G23+I23+K23+M23+O23+Q23</f>
        <v>0</v>
      </c>
      <c r="D23" s="35">
        <v>0</v>
      </c>
      <c r="E23" s="35">
        <v>0</v>
      </c>
      <c r="F23" s="35">
        <v>33978</v>
      </c>
      <c r="G23" s="35">
        <v>0</v>
      </c>
      <c r="H23" s="35">
        <v>297</v>
      </c>
      <c r="I23" s="35">
        <v>0</v>
      </c>
      <c r="J23" s="35">
        <v>0</v>
      </c>
      <c r="K23" s="35">
        <v>0</v>
      </c>
      <c r="L23" s="35">
        <v>2714</v>
      </c>
      <c r="M23" s="35">
        <v>0</v>
      </c>
      <c r="N23" s="35">
        <v>23</v>
      </c>
      <c r="O23" s="35">
        <v>0</v>
      </c>
      <c r="P23" s="35">
        <v>36679</v>
      </c>
      <c r="Q23" s="35">
        <v>0</v>
      </c>
    </row>
    <row r="24" spans="1:17" s="36" customFormat="1" ht="15" customHeight="1">
      <c r="A24" s="20" t="s">
        <v>22</v>
      </c>
      <c r="B24" s="43">
        <f aca="true" t="shared" si="10" ref="B24:C73">D24+F24+H24+J24+L24+N24+P24</f>
        <v>297145</v>
      </c>
      <c r="C24" s="43">
        <f t="shared" si="10"/>
        <v>104489</v>
      </c>
      <c r="D24" s="35">
        <v>1231</v>
      </c>
      <c r="E24" s="37">
        <v>1231</v>
      </c>
      <c r="F24" s="35">
        <v>103510</v>
      </c>
      <c r="G24" s="35">
        <v>28100</v>
      </c>
      <c r="H24" s="35">
        <v>4874</v>
      </c>
      <c r="I24" s="35">
        <v>0</v>
      </c>
      <c r="J24" s="35">
        <v>12556</v>
      </c>
      <c r="K24" s="35">
        <v>3078</v>
      </c>
      <c r="L24" s="35">
        <v>0</v>
      </c>
      <c r="M24" s="35">
        <v>0</v>
      </c>
      <c r="N24" s="35">
        <v>2831</v>
      </c>
      <c r="O24" s="35">
        <v>345</v>
      </c>
      <c r="P24" s="35">
        <v>172143</v>
      </c>
      <c r="Q24" s="35">
        <v>71735</v>
      </c>
    </row>
    <row r="25" spans="1:17" s="36" customFormat="1" ht="15" customHeight="1">
      <c r="A25" s="20" t="s">
        <v>23</v>
      </c>
      <c r="B25" s="43">
        <f t="shared" si="10"/>
        <v>114083</v>
      </c>
      <c r="C25" s="43">
        <f t="shared" si="10"/>
        <v>30184</v>
      </c>
      <c r="D25" s="35">
        <v>373</v>
      </c>
      <c r="E25" s="35">
        <v>0</v>
      </c>
      <c r="F25" s="35">
        <v>40481</v>
      </c>
      <c r="G25" s="37">
        <v>2740</v>
      </c>
      <c r="H25" s="35">
        <v>1504</v>
      </c>
      <c r="I25" s="35">
        <v>0</v>
      </c>
      <c r="J25" s="35">
        <v>711</v>
      </c>
      <c r="K25" s="35">
        <v>0</v>
      </c>
      <c r="L25" s="35">
        <v>0</v>
      </c>
      <c r="M25" s="35">
        <v>0</v>
      </c>
      <c r="N25" s="35">
        <v>769</v>
      </c>
      <c r="O25" s="37">
        <v>694</v>
      </c>
      <c r="P25" s="35">
        <v>70245</v>
      </c>
      <c r="Q25" s="35">
        <v>26750</v>
      </c>
    </row>
    <row r="26" spans="1:17" s="36" customFormat="1" ht="15" customHeight="1">
      <c r="A26" s="20" t="s">
        <v>24</v>
      </c>
      <c r="B26" s="43">
        <f t="shared" si="10"/>
        <v>45710</v>
      </c>
      <c r="C26" s="43">
        <f t="shared" si="10"/>
        <v>0</v>
      </c>
      <c r="D26" s="37">
        <v>275</v>
      </c>
      <c r="E26" s="35">
        <v>0</v>
      </c>
      <c r="F26" s="35">
        <v>17164</v>
      </c>
      <c r="G26" s="35">
        <v>0</v>
      </c>
      <c r="H26" s="35">
        <v>448</v>
      </c>
      <c r="I26" s="35">
        <v>0</v>
      </c>
      <c r="J26" s="35">
        <v>11273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16550</v>
      </c>
      <c r="Q26" s="35">
        <v>0</v>
      </c>
    </row>
    <row r="27" spans="1:17" s="36" customFormat="1" ht="15" customHeight="1">
      <c r="A27" s="20" t="s">
        <v>25</v>
      </c>
      <c r="B27" s="43">
        <f t="shared" si="10"/>
        <v>13739</v>
      </c>
      <c r="C27" s="43">
        <f t="shared" si="10"/>
        <v>2359</v>
      </c>
      <c r="D27" s="37">
        <v>0</v>
      </c>
      <c r="E27" s="35">
        <v>0</v>
      </c>
      <c r="F27" s="35">
        <v>6729</v>
      </c>
      <c r="G27" s="35">
        <v>79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1452</v>
      </c>
      <c r="O27" s="35">
        <v>1173</v>
      </c>
      <c r="P27" s="35">
        <v>5558</v>
      </c>
      <c r="Q27" s="35">
        <v>1107</v>
      </c>
    </row>
    <row r="28" spans="1:17" s="36" customFormat="1" ht="15" customHeight="1">
      <c r="A28" s="20"/>
      <c r="B28" s="43"/>
      <c r="C28" s="43"/>
      <c r="D28" s="35"/>
      <c r="E28" s="35"/>
      <c r="F28" s="35"/>
      <c r="G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36" customFormat="1" ht="15" customHeight="1">
      <c r="A29" s="20" t="s">
        <v>26</v>
      </c>
      <c r="B29" s="43">
        <f t="shared" si="10"/>
        <v>22431</v>
      </c>
      <c r="C29" s="43">
        <f t="shared" si="10"/>
        <v>0</v>
      </c>
      <c r="D29" s="35">
        <v>0</v>
      </c>
      <c r="E29" s="35">
        <v>0</v>
      </c>
      <c r="F29" s="35">
        <v>8299</v>
      </c>
      <c r="G29" s="35">
        <v>0</v>
      </c>
      <c r="H29" s="35">
        <v>0</v>
      </c>
      <c r="I29" s="35">
        <v>0</v>
      </c>
      <c r="J29" s="35">
        <v>9</v>
      </c>
      <c r="K29" s="35">
        <v>0</v>
      </c>
      <c r="L29" s="35">
        <v>0</v>
      </c>
      <c r="M29" s="35">
        <v>0</v>
      </c>
      <c r="N29" s="35">
        <v>135</v>
      </c>
      <c r="O29" s="35">
        <v>0</v>
      </c>
      <c r="P29" s="35">
        <v>13988</v>
      </c>
      <c r="Q29" s="35">
        <v>0</v>
      </c>
    </row>
    <row r="30" spans="1:17" s="36" customFormat="1" ht="15" customHeight="1">
      <c r="A30" s="20" t="s">
        <v>27</v>
      </c>
      <c r="B30" s="43">
        <f t="shared" si="10"/>
        <v>26703</v>
      </c>
      <c r="C30" s="43">
        <f t="shared" si="10"/>
        <v>0</v>
      </c>
      <c r="D30" s="35">
        <v>0</v>
      </c>
      <c r="E30" s="35">
        <v>0</v>
      </c>
      <c r="F30" s="35">
        <v>7525</v>
      </c>
      <c r="G30" s="35">
        <v>0</v>
      </c>
      <c r="H30" s="35">
        <v>683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475</v>
      </c>
      <c r="O30" s="35">
        <v>0</v>
      </c>
      <c r="P30" s="35">
        <v>18020</v>
      </c>
      <c r="Q30" s="35">
        <v>0</v>
      </c>
    </row>
    <row r="31" spans="1:17" s="36" customFormat="1" ht="15" customHeight="1">
      <c r="A31" s="20" t="s">
        <v>28</v>
      </c>
      <c r="B31" s="43">
        <f t="shared" si="10"/>
        <v>63927</v>
      </c>
      <c r="C31" s="43">
        <f t="shared" si="10"/>
        <v>34939</v>
      </c>
      <c r="D31" s="35">
        <v>107</v>
      </c>
      <c r="E31" s="37">
        <v>76</v>
      </c>
      <c r="F31" s="35">
        <v>19447</v>
      </c>
      <c r="G31" s="37">
        <v>637</v>
      </c>
      <c r="H31" s="35">
        <v>2266</v>
      </c>
      <c r="I31" s="35">
        <v>0</v>
      </c>
      <c r="J31" s="35">
        <v>2741</v>
      </c>
      <c r="K31" s="35">
        <v>2741</v>
      </c>
      <c r="L31" s="35">
        <v>0</v>
      </c>
      <c r="M31" s="35">
        <v>0</v>
      </c>
      <c r="N31" s="35">
        <v>4448</v>
      </c>
      <c r="O31" s="37">
        <v>4352</v>
      </c>
      <c r="P31" s="35">
        <v>34918</v>
      </c>
      <c r="Q31" s="35">
        <v>27133</v>
      </c>
    </row>
    <row r="32" spans="1:17" s="36" customFormat="1" ht="15" customHeight="1">
      <c r="A32" s="20" t="s">
        <v>29</v>
      </c>
      <c r="B32" s="43">
        <f t="shared" si="10"/>
        <v>57906</v>
      </c>
      <c r="C32" s="43">
        <f t="shared" si="10"/>
        <v>8691</v>
      </c>
      <c r="D32" s="35">
        <v>370</v>
      </c>
      <c r="E32" s="35">
        <v>199</v>
      </c>
      <c r="F32" s="35">
        <v>32938</v>
      </c>
      <c r="G32" s="37">
        <v>284</v>
      </c>
      <c r="H32" s="35">
        <v>947</v>
      </c>
      <c r="I32" s="35">
        <v>0</v>
      </c>
      <c r="J32" s="35">
        <v>3408</v>
      </c>
      <c r="K32" s="35">
        <v>2436</v>
      </c>
      <c r="L32" s="35">
        <v>3142</v>
      </c>
      <c r="M32" s="35">
        <v>1972</v>
      </c>
      <c r="N32" s="35">
        <v>2898</v>
      </c>
      <c r="O32" s="35">
        <v>64</v>
      </c>
      <c r="P32" s="35">
        <v>14203</v>
      </c>
      <c r="Q32" s="35">
        <v>3736</v>
      </c>
    </row>
    <row r="33" spans="1:17" s="36" customFormat="1" ht="15" customHeight="1">
      <c r="A33" s="20" t="s">
        <v>30</v>
      </c>
      <c r="B33" s="43">
        <f t="shared" si="10"/>
        <v>17742</v>
      </c>
      <c r="C33" s="43">
        <f t="shared" si="10"/>
        <v>0</v>
      </c>
      <c r="D33" s="35">
        <v>0</v>
      </c>
      <c r="E33" s="35">
        <v>0</v>
      </c>
      <c r="F33" s="35">
        <v>3682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4942</v>
      </c>
      <c r="M33" s="35">
        <v>0</v>
      </c>
      <c r="N33" s="35">
        <v>0</v>
      </c>
      <c r="O33" s="35">
        <v>0</v>
      </c>
      <c r="P33" s="35">
        <v>9118</v>
      </c>
      <c r="Q33" s="35">
        <v>0</v>
      </c>
    </row>
    <row r="34" spans="1:17" s="36" customFormat="1" ht="15" customHeight="1">
      <c r="A34" s="20"/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36" customFormat="1" ht="15" customHeight="1">
      <c r="A35" s="20" t="s">
        <v>31</v>
      </c>
      <c r="B35" s="43">
        <f t="shared" si="10"/>
        <v>137747</v>
      </c>
      <c r="C35" s="43">
        <f t="shared" si="10"/>
        <v>67172</v>
      </c>
      <c r="D35" s="37">
        <v>1623</v>
      </c>
      <c r="E35" s="37">
        <v>1379</v>
      </c>
      <c r="F35" s="35">
        <v>38857</v>
      </c>
      <c r="G35" s="35">
        <v>1332</v>
      </c>
      <c r="H35" s="35">
        <v>23</v>
      </c>
      <c r="I35" s="35">
        <v>0</v>
      </c>
      <c r="J35" s="35">
        <v>12416</v>
      </c>
      <c r="K35" s="35">
        <v>11687</v>
      </c>
      <c r="L35" s="35">
        <v>0</v>
      </c>
      <c r="M35" s="35">
        <v>0</v>
      </c>
      <c r="N35" s="35">
        <v>1173</v>
      </c>
      <c r="O35" s="35">
        <v>283</v>
      </c>
      <c r="P35" s="35">
        <v>83655</v>
      </c>
      <c r="Q35" s="35">
        <v>52491</v>
      </c>
    </row>
    <row r="36" spans="1:17" s="36" customFormat="1" ht="15" customHeight="1">
      <c r="A36" s="20" t="s">
        <v>32</v>
      </c>
      <c r="B36" s="43">
        <f t="shared" si="10"/>
        <v>168192</v>
      </c>
      <c r="C36" s="43">
        <f t="shared" si="10"/>
        <v>54294</v>
      </c>
      <c r="D36" s="37">
        <v>523</v>
      </c>
      <c r="E36" s="37">
        <v>430</v>
      </c>
      <c r="F36" s="35">
        <v>31916</v>
      </c>
      <c r="G36" s="37">
        <v>1316</v>
      </c>
      <c r="H36" s="35">
        <v>1</v>
      </c>
      <c r="I36" s="35">
        <v>0</v>
      </c>
      <c r="J36" s="35">
        <v>12763</v>
      </c>
      <c r="K36" s="35">
        <v>0</v>
      </c>
      <c r="L36" s="35">
        <v>0</v>
      </c>
      <c r="M36" s="35">
        <v>0</v>
      </c>
      <c r="N36" s="35">
        <v>39840</v>
      </c>
      <c r="O36" s="37">
        <v>922</v>
      </c>
      <c r="P36" s="35">
        <v>83149</v>
      </c>
      <c r="Q36" s="35">
        <v>51626</v>
      </c>
    </row>
    <row r="37" spans="1:17" s="36" customFormat="1" ht="15" customHeight="1">
      <c r="A37" s="20" t="s">
        <v>33</v>
      </c>
      <c r="B37" s="43">
        <f t="shared" si="10"/>
        <v>89547</v>
      </c>
      <c r="C37" s="43">
        <f t="shared" si="10"/>
        <v>13691</v>
      </c>
      <c r="D37" s="35">
        <v>211</v>
      </c>
      <c r="E37" s="35">
        <v>211</v>
      </c>
      <c r="F37" s="35">
        <v>25486</v>
      </c>
      <c r="G37" s="37">
        <v>2047</v>
      </c>
      <c r="H37" s="35">
        <v>2202</v>
      </c>
      <c r="I37" s="35">
        <v>0</v>
      </c>
      <c r="J37" s="35">
        <v>59</v>
      </c>
      <c r="K37" s="35">
        <v>59</v>
      </c>
      <c r="L37" s="35">
        <v>0</v>
      </c>
      <c r="M37" s="35">
        <v>0</v>
      </c>
      <c r="N37" s="35">
        <v>169</v>
      </c>
      <c r="O37" s="35">
        <v>0</v>
      </c>
      <c r="P37" s="35">
        <v>61420</v>
      </c>
      <c r="Q37" s="35">
        <v>11374</v>
      </c>
    </row>
    <row r="38" spans="1:17" s="36" customFormat="1" ht="15" customHeight="1">
      <c r="A38" s="20" t="s">
        <v>34</v>
      </c>
      <c r="B38" s="43">
        <f t="shared" si="10"/>
        <v>64846</v>
      </c>
      <c r="C38" s="43">
        <f t="shared" si="10"/>
        <v>16485</v>
      </c>
      <c r="D38" s="35">
        <v>709</v>
      </c>
      <c r="E38" s="35">
        <v>0</v>
      </c>
      <c r="F38" s="35">
        <v>17505</v>
      </c>
      <c r="G38" s="37">
        <v>1259</v>
      </c>
      <c r="H38" s="35">
        <v>1529</v>
      </c>
      <c r="I38" s="35">
        <v>0</v>
      </c>
      <c r="J38" s="35">
        <v>1920</v>
      </c>
      <c r="K38" s="35">
        <v>1920</v>
      </c>
      <c r="L38" s="35">
        <v>0</v>
      </c>
      <c r="M38" s="35">
        <v>0</v>
      </c>
      <c r="N38" s="35">
        <v>77</v>
      </c>
      <c r="O38" s="35">
        <v>0</v>
      </c>
      <c r="P38" s="35">
        <v>43106</v>
      </c>
      <c r="Q38" s="35">
        <v>13306</v>
      </c>
    </row>
    <row r="39" spans="1:17" s="36" customFormat="1" ht="15" customHeight="1">
      <c r="A39" s="20" t="s">
        <v>35</v>
      </c>
      <c r="B39" s="43">
        <f t="shared" si="10"/>
        <v>50866</v>
      </c>
      <c r="C39" s="43">
        <f t="shared" si="10"/>
        <v>16441</v>
      </c>
      <c r="D39" s="37">
        <v>791</v>
      </c>
      <c r="E39" s="37">
        <v>791</v>
      </c>
      <c r="F39" s="35">
        <v>17867</v>
      </c>
      <c r="G39" s="35">
        <v>3093</v>
      </c>
      <c r="H39" s="35">
        <v>0</v>
      </c>
      <c r="I39" s="35">
        <v>0</v>
      </c>
      <c r="J39" s="35">
        <v>1160</v>
      </c>
      <c r="K39" s="35">
        <v>1160</v>
      </c>
      <c r="L39" s="35">
        <v>1346</v>
      </c>
      <c r="M39" s="35">
        <v>1346</v>
      </c>
      <c r="N39" s="35">
        <v>449</v>
      </c>
      <c r="O39" s="35">
        <v>0</v>
      </c>
      <c r="P39" s="35">
        <v>29253</v>
      </c>
      <c r="Q39" s="35">
        <v>10051</v>
      </c>
    </row>
    <row r="40" spans="1:17" s="36" customFormat="1" ht="15" customHeight="1">
      <c r="A40" s="20"/>
      <c r="B40" s="43"/>
      <c r="C40" s="43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36" customFormat="1" ht="15" customHeight="1">
      <c r="A41" s="20" t="s">
        <v>36</v>
      </c>
      <c r="B41" s="43">
        <f t="shared" si="10"/>
        <v>45148</v>
      </c>
      <c r="C41" s="43">
        <f t="shared" si="10"/>
        <v>17378</v>
      </c>
      <c r="D41" s="35">
        <v>30</v>
      </c>
      <c r="E41" s="35">
        <v>0</v>
      </c>
      <c r="F41" s="35">
        <v>9181</v>
      </c>
      <c r="G41" s="35">
        <v>601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934</v>
      </c>
      <c r="O41" s="35">
        <v>0</v>
      </c>
      <c r="P41" s="35">
        <v>35003</v>
      </c>
      <c r="Q41" s="35">
        <v>16777</v>
      </c>
    </row>
    <row r="42" spans="1:17" s="36" customFormat="1" ht="15" customHeight="1">
      <c r="A42" s="26" t="s">
        <v>37</v>
      </c>
      <c r="B42" s="43">
        <f t="shared" si="10"/>
        <v>44204</v>
      </c>
      <c r="C42" s="43">
        <f t="shared" si="10"/>
        <v>21149</v>
      </c>
      <c r="D42" s="37">
        <v>414</v>
      </c>
      <c r="E42" s="35">
        <v>315</v>
      </c>
      <c r="F42" s="35">
        <v>14368</v>
      </c>
      <c r="G42" s="37">
        <v>2982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2258</v>
      </c>
      <c r="O42" s="37">
        <v>1995</v>
      </c>
      <c r="P42" s="35">
        <v>27164</v>
      </c>
      <c r="Q42" s="35">
        <v>15857</v>
      </c>
    </row>
    <row r="43" spans="1:17" s="36" customFormat="1" ht="15" customHeight="1">
      <c r="A43" s="20" t="s">
        <v>38</v>
      </c>
      <c r="B43" s="43">
        <f t="shared" si="10"/>
        <v>25856</v>
      </c>
      <c r="C43" s="43">
        <f t="shared" si="10"/>
        <v>12103</v>
      </c>
      <c r="D43" s="35">
        <v>0</v>
      </c>
      <c r="E43" s="35">
        <v>0</v>
      </c>
      <c r="F43" s="35">
        <v>5425</v>
      </c>
      <c r="G43" s="37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5562</v>
      </c>
      <c r="O43" s="35">
        <v>5499</v>
      </c>
      <c r="P43" s="35">
        <v>14869</v>
      </c>
      <c r="Q43" s="35">
        <v>6604</v>
      </c>
    </row>
    <row r="44" spans="1:17" s="36" customFormat="1" ht="15" customHeight="1">
      <c r="A44" s="20" t="s">
        <v>39</v>
      </c>
      <c r="B44" s="43">
        <f t="shared" si="10"/>
        <v>37610</v>
      </c>
      <c r="C44" s="43">
        <f t="shared" si="10"/>
        <v>28</v>
      </c>
      <c r="D44" s="35">
        <v>0</v>
      </c>
      <c r="E44" s="35">
        <v>0</v>
      </c>
      <c r="F44" s="35">
        <v>13258</v>
      </c>
      <c r="G44" s="35">
        <v>0</v>
      </c>
      <c r="H44" s="35">
        <v>3786</v>
      </c>
      <c r="I44" s="35">
        <v>0</v>
      </c>
      <c r="J44" s="35">
        <v>1765</v>
      </c>
      <c r="K44" s="35">
        <v>0</v>
      </c>
      <c r="L44" s="35">
        <v>0</v>
      </c>
      <c r="M44" s="35">
        <v>0</v>
      </c>
      <c r="N44" s="35">
        <v>2194</v>
      </c>
      <c r="O44" s="35">
        <v>0</v>
      </c>
      <c r="P44" s="35">
        <v>16607</v>
      </c>
      <c r="Q44" s="35">
        <v>28</v>
      </c>
    </row>
    <row r="45" spans="1:17" s="36" customFormat="1" ht="15" customHeight="1">
      <c r="A45" s="20" t="s">
        <v>40</v>
      </c>
      <c r="B45" s="43">
        <f t="shared" si="10"/>
        <v>149648</v>
      </c>
      <c r="C45" s="43">
        <f t="shared" si="10"/>
        <v>74291</v>
      </c>
      <c r="D45" s="37">
        <v>270</v>
      </c>
      <c r="E45" s="37">
        <v>270</v>
      </c>
      <c r="F45" s="35">
        <v>32958</v>
      </c>
      <c r="G45" s="37">
        <v>3391</v>
      </c>
      <c r="H45" s="35">
        <v>3234</v>
      </c>
      <c r="I45" s="35">
        <v>0</v>
      </c>
      <c r="J45" s="35">
        <v>3278</v>
      </c>
      <c r="K45" s="35">
        <v>905</v>
      </c>
      <c r="L45" s="35">
        <v>0</v>
      </c>
      <c r="M45" s="35">
        <v>0</v>
      </c>
      <c r="N45" s="35">
        <v>18438</v>
      </c>
      <c r="O45" s="37">
        <v>16367</v>
      </c>
      <c r="P45" s="35">
        <v>91470</v>
      </c>
      <c r="Q45" s="35">
        <v>53358</v>
      </c>
    </row>
    <row r="46" spans="1:17" s="36" customFormat="1" ht="15" customHeight="1">
      <c r="A46" s="20"/>
      <c r="B46" s="43"/>
      <c r="C46" s="4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s="36" customFormat="1" ht="15" customHeight="1">
      <c r="A47" s="20" t="s">
        <v>41</v>
      </c>
      <c r="B47" s="43">
        <f t="shared" si="10"/>
        <v>63047</v>
      </c>
      <c r="C47" s="43">
        <f t="shared" si="10"/>
        <v>3501</v>
      </c>
      <c r="D47" s="37">
        <v>95</v>
      </c>
      <c r="E47" s="37">
        <v>0</v>
      </c>
      <c r="F47" s="35">
        <v>35897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1718</v>
      </c>
      <c r="M47" s="35">
        <v>1718</v>
      </c>
      <c r="N47" s="35">
        <v>61</v>
      </c>
      <c r="O47" s="35">
        <v>0</v>
      </c>
      <c r="P47" s="35">
        <v>25276</v>
      </c>
      <c r="Q47" s="35">
        <v>1783</v>
      </c>
    </row>
    <row r="48" spans="1:17" s="36" customFormat="1" ht="15" customHeight="1">
      <c r="A48" s="20" t="s">
        <v>42</v>
      </c>
      <c r="B48" s="43">
        <f t="shared" si="10"/>
        <v>31360</v>
      </c>
      <c r="C48" s="43">
        <f t="shared" si="10"/>
        <v>7861</v>
      </c>
      <c r="D48" s="35">
        <v>0</v>
      </c>
      <c r="E48" s="35">
        <v>0</v>
      </c>
      <c r="F48" s="35">
        <v>8341</v>
      </c>
      <c r="G48" s="35">
        <v>0</v>
      </c>
      <c r="H48" s="35">
        <v>191</v>
      </c>
      <c r="I48" s="35">
        <v>0</v>
      </c>
      <c r="J48" s="35">
        <v>0</v>
      </c>
      <c r="K48" s="35">
        <v>0</v>
      </c>
      <c r="L48" s="35">
        <v>77</v>
      </c>
      <c r="M48" s="35">
        <v>0</v>
      </c>
      <c r="N48" s="35">
        <v>3860</v>
      </c>
      <c r="O48" s="37">
        <v>3860</v>
      </c>
      <c r="P48" s="35">
        <v>18891</v>
      </c>
      <c r="Q48" s="35">
        <v>4001</v>
      </c>
    </row>
    <row r="49" spans="1:17" s="36" customFormat="1" ht="15" customHeight="1">
      <c r="A49" s="20" t="s">
        <v>43</v>
      </c>
      <c r="B49" s="43">
        <f t="shared" si="10"/>
        <v>58974</v>
      </c>
      <c r="C49" s="43">
        <f t="shared" si="10"/>
        <v>28525</v>
      </c>
      <c r="D49" s="37">
        <v>13</v>
      </c>
      <c r="E49" s="37">
        <v>13</v>
      </c>
      <c r="F49" s="35">
        <v>11064</v>
      </c>
      <c r="G49" s="37">
        <v>500</v>
      </c>
      <c r="H49" s="35">
        <v>2263</v>
      </c>
      <c r="I49" s="35">
        <v>2263</v>
      </c>
      <c r="J49" s="35">
        <v>2175</v>
      </c>
      <c r="K49" s="35">
        <v>2175</v>
      </c>
      <c r="L49" s="35">
        <v>0</v>
      </c>
      <c r="M49" s="35">
        <v>0</v>
      </c>
      <c r="N49" s="35">
        <v>0</v>
      </c>
      <c r="O49" s="37">
        <v>0</v>
      </c>
      <c r="P49" s="35">
        <v>43459</v>
      </c>
      <c r="Q49" s="35">
        <v>23574</v>
      </c>
    </row>
    <row r="50" spans="1:17" s="36" customFormat="1" ht="15" customHeight="1">
      <c r="A50" s="20" t="s">
        <v>44</v>
      </c>
      <c r="B50" s="43">
        <f t="shared" si="10"/>
        <v>43387</v>
      </c>
      <c r="C50" s="43">
        <f t="shared" si="10"/>
        <v>7906</v>
      </c>
      <c r="D50" s="35">
        <v>0</v>
      </c>
      <c r="E50" s="35">
        <v>0</v>
      </c>
      <c r="F50" s="35">
        <v>6270</v>
      </c>
      <c r="G50" s="35">
        <v>0</v>
      </c>
      <c r="H50" s="35">
        <v>2215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3016</v>
      </c>
      <c r="O50" s="35">
        <v>0</v>
      </c>
      <c r="P50" s="35">
        <v>31886</v>
      </c>
      <c r="Q50" s="35">
        <v>7906</v>
      </c>
    </row>
    <row r="51" spans="1:17" s="36" customFormat="1" ht="15" customHeight="1">
      <c r="A51" s="20" t="s">
        <v>45</v>
      </c>
      <c r="B51" s="43">
        <f t="shared" si="10"/>
        <v>10389</v>
      </c>
      <c r="C51" s="43">
        <f t="shared" si="10"/>
        <v>0</v>
      </c>
      <c r="D51" s="35">
        <v>0</v>
      </c>
      <c r="E51" s="35">
        <v>0</v>
      </c>
      <c r="F51" s="35">
        <v>3560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83</v>
      </c>
      <c r="O51" s="35">
        <v>0</v>
      </c>
      <c r="P51" s="35">
        <v>6746</v>
      </c>
      <c r="Q51" s="35">
        <v>0</v>
      </c>
    </row>
    <row r="52" spans="1:17" s="36" customFormat="1" ht="15" customHeight="1">
      <c r="A52" s="20"/>
      <c r="B52" s="43"/>
      <c r="C52" s="4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s="36" customFormat="1" ht="15" customHeight="1">
      <c r="A53" s="20" t="s">
        <v>46</v>
      </c>
      <c r="B53" s="43">
        <f t="shared" si="10"/>
        <v>10580</v>
      </c>
      <c r="C53" s="43">
        <f t="shared" si="10"/>
        <v>0</v>
      </c>
      <c r="D53" s="35">
        <v>0</v>
      </c>
      <c r="E53" s="35">
        <v>0</v>
      </c>
      <c r="F53" s="35">
        <v>1580</v>
      </c>
      <c r="G53" s="35">
        <v>0</v>
      </c>
      <c r="H53" s="35">
        <v>0</v>
      </c>
      <c r="I53" s="35">
        <v>0</v>
      </c>
      <c r="J53" s="35">
        <v>1661</v>
      </c>
      <c r="K53" s="35">
        <v>0</v>
      </c>
      <c r="L53" s="35">
        <v>0</v>
      </c>
      <c r="M53" s="35">
        <v>0</v>
      </c>
      <c r="N53" s="35">
        <v>480</v>
      </c>
      <c r="O53" s="35">
        <v>0</v>
      </c>
      <c r="P53" s="35">
        <v>6859</v>
      </c>
      <c r="Q53" s="35">
        <v>0</v>
      </c>
    </row>
    <row r="54" spans="1:17" s="36" customFormat="1" ht="15" customHeight="1">
      <c r="A54" s="20" t="s">
        <v>47</v>
      </c>
      <c r="B54" s="43">
        <f t="shared" si="10"/>
        <v>25868</v>
      </c>
      <c r="C54" s="43">
        <f t="shared" si="10"/>
        <v>1922</v>
      </c>
      <c r="D54" s="35">
        <v>0</v>
      </c>
      <c r="E54" s="35">
        <v>0</v>
      </c>
      <c r="F54" s="35">
        <v>10711</v>
      </c>
      <c r="G54" s="35">
        <v>0</v>
      </c>
      <c r="H54" s="35">
        <v>0</v>
      </c>
      <c r="I54" s="35">
        <v>0</v>
      </c>
      <c r="J54" s="35">
        <v>646</v>
      </c>
      <c r="K54" s="35">
        <v>646</v>
      </c>
      <c r="L54" s="35">
        <v>0</v>
      </c>
      <c r="M54" s="35">
        <v>0</v>
      </c>
      <c r="N54" s="35">
        <v>0</v>
      </c>
      <c r="O54" s="35">
        <v>0</v>
      </c>
      <c r="P54" s="35">
        <v>14511</v>
      </c>
      <c r="Q54" s="35">
        <v>1276</v>
      </c>
    </row>
    <row r="55" spans="1:17" s="36" customFormat="1" ht="15" customHeight="1">
      <c r="A55" s="20" t="s">
        <v>48</v>
      </c>
      <c r="B55" s="43">
        <f t="shared" si="10"/>
        <v>101392</v>
      </c>
      <c r="C55" s="43">
        <f t="shared" si="10"/>
        <v>1725</v>
      </c>
      <c r="D55" s="35">
        <v>337</v>
      </c>
      <c r="E55" s="35">
        <v>337</v>
      </c>
      <c r="F55" s="35">
        <v>32603</v>
      </c>
      <c r="G55" s="35">
        <v>0</v>
      </c>
      <c r="H55" s="35">
        <v>4873</v>
      </c>
      <c r="I55" s="35">
        <v>0</v>
      </c>
      <c r="J55" s="35">
        <v>2660</v>
      </c>
      <c r="K55" s="35">
        <v>713</v>
      </c>
      <c r="L55" s="35">
        <v>0</v>
      </c>
      <c r="M55" s="35">
        <v>0</v>
      </c>
      <c r="N55" s="35">
        <v>958</v>
      </c>
      <c r="O55" s="35">
        <v>0</v>
      </c>
      <c r="P55" s="35">
        <v>59961</v>
      </c>
      <c r="Q55" s="35">
        <v>675</v>
      </c>
    </row>
    <row r="56" spans="1:17" s="36" customFormat="1" ht="15" customHeight="1">
      <c r="A56" s="20" t="s">
        <v>49</v>
      </c>
      <c r="B56" s="43">
        <f t="shared" si="10"/>
        <v>74854</v>
      </c>
      <c r="C56" s="43">
        <f t="shared" si="10"/>
        <v>36548</v>
      </c>
      <c r="D56" s="35">
        <v>1166</v>
      </c>
      <c r="E56" s="35">
        <v>0</v>
      </c>
      <c r="F56" s="35">
        <v>20718</v>
      </c>
      <c r="G56" s="35">
        <v>1778</v>
      </c>
      <c r="H56" s="35">
        <v>0</v>
      </c>
      <c r="I56" s="35">
        <v>0</v>
      </c>
      <c r="J56" s="35">
        <v>544</v>
      </c>
      <c r="K56" s="35">
        <v>544</v>
      </c>
      <c r="L56" s="35">
        <v>0</v>
      </c>
      <c r="M56" s="35">
        <v>0</v>
      </c>
      <c r="N56" s="35">
        <v>34239</v>
      </c>
      <c r="O56" s="37">
        <v>33461</v>
      </c>
      <c r="P56" s="35">
        <v>18187</v>
      </c>
      <c r="Q56" s="35">
        <v>765</v>
      </c>
    </row>
    <row r="57" spans="1:17" s="36" customFormat="1" ht="15" customHeight="1">
      <c r="A57" s="20" t="s">
        <v>50</v>
      </c>
      <c r="B57" s="43">
        <f t="shared" si="10"/>
        <v>12940</v>
      </c>
      <c r="C57" s="43">
        <f t="shared" si="10"/>
        <v>1938</v>
      </c>
      <c r="D57" s="35">
        <v>259</v>
      </c>
      <c r="E57" s="35">
        <v>175</v>
      </c>
      <c r="F57" s="35">
        <v>4490</v>
      </c>
      <c r="G57" s="35">
        <v>161</v>
      </c>
      <c r="H57" s="35">
        <v>0</v>
      </c>
      <c r="I57" s="35">
        <v>0</v>
      </c>
      <c r="J57" s="35">
        <v>290</v>
      </c>
      <c r="K57" s="35">
        <v>0</v>
      </c>
      <c r="L57" s="35">
        <v>0</v>
      </c>
      <c r="M57" s="35">
        <v>0</v>
      </c>
      <c r="N57" s="35">
        <v>56</v>
      </c>
      <c r="O57" s="35">
        <v>0</v>
      </c>
      <c r="P57" s="35">
        <v>7845</v>
      </c>
      <c r="Q57" s="35">
        <v>1602</v>
      </c>
    </row>
    <row r="58" spans="1:17" s="36" customFormat="1" ht="15" customHeight="1">
      <c r="A58" s="20"/>
      <c r="B58" s="43"/>
      <c r="C58" s="4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s="36" customFormat="1" ht="15" customHeight="1">
      <c r="A59" s="20" t="s">
        <v>51</v>
      </c>
      <c r="B59" s="43">
        <f t="shared" si="10"/>
        <v>34272</v>
      </c>
      <c r="C59" s="43">
        <f t="shared" si="10"/>
        <v>8046</v>
      </c>
      <c r="D59" s="35">
        <v>1818</v>
      </c>
      <c r="E59" s="37">
        <v>216</v>
      </c>
      <c r="F59" s="35">
        <v>16034</v>
      </c>
      <c r="G59" s="37">
        <v>480</v>
      </c>
      <c r="H59" s="35">
        <v>0</v>
      </c>
      <c r="I59" s="35">
        <v>0</v>
      </c>
      <c r="J59" s="35">
        <v>0</v>
      </c>
      <c r="K59" s="35">
        <v>0</v>
      </c>
      <c r="L59" s="37">
        <v>1</v>
      </c>
      <c r="M59" s="37">
        <v>0</v>
      </c>
      <c r="N59" s="35">
        <v>2373</v>
      </c>
      <c r="O59" s="37">
        <v>27</v>
      </c>
      <c r="P59" s="35">
        <v>14046</v>
      </c>
      <c r="Q59" s="35">
        <v>7323</v>
      </c>
    </row>
    <row r="60" spans="1:17" s="36" customFormat="1" ht="15" customHeight="1">
      <c r="A60" s="20" t="s">
        <v>52</v>
      </c>
      <c r="B60" s="43">
        <f t="shared" si="10"/>
        <v>22001</v>
      </c>
      <c r="C60" s="43">
        <f t="shared" si="10"/>
        <v>5081</v>
      </c>
      <c r="D60" s="35">
        <v>0</v>
      </c>
      <c r="E60" s="35">
        <v>0</v>
      </c>
      <c r="F60" s="35">
        <v>10362</v>
      </c>
      <c r="G60" s="35">
        <v>1545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11639</v>
      </c>
      <c r="Q60" s="35">
        <v>3536</v>
      </c>
    </row>
    <row r="61" spans="1:17" s="36" customFormat="1" ht="15" customHeight="1">
      <c r="A61" s="20" t="s">
        <v>53</v>
      </c>
      <c r="B61" s="43">
        <f t="shared" si="10"/>
        <v>23195</v>
      </c>
      <c r="C61" s="43">
        <f t="shared" si="10"/>
        <v>5359</v>
      </c>
      <c r="D61" s="35">
        <v>478</v>
      </c>
      <c r="E61" s="35">
        <v>198</v>
      </c>
      <c r="F61" s="35">
        <v>6767</v>
      </c>
      <c r="G61" s="37">
        <v>1533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15950</v>
      </c>
      <c r="Q61" s="35">
        <v>3628</v>
      </c>
    </row>
    <row r="62" spans="1:17" s="36" customFormat="1" ht="15" customHeight="1">
      <c r="A62" s="20"/>
      <c r="B62" s="43"/>
      <c r="C62" s="4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s="36" customFormat="1" ht="15" customHeight="1">
      <c r="A63" s="20" t="s">
        <v>54</v>
      </c>
      <c r="B63" s="43">
        <f t="shared" si="10"/>
        <v>2149</v>
      </c>
      <c r="C63" s="43">
        <f t="shared" si="10"/>
        <v>0</v>
      </c>
      <c r="D63" s="35">
        <v>0</v>
      </c>
      <c r="E63" s="35">
        <v>0</v>
      </c>
      <c r="F63" s="35">
        <v>2149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</row>
    <row r="64" spans="1:17" s="36" customFormat="1" ht="15" customHeight="1">
      <c r="A64" s="20" t="s">
        <v>55</v>
      </c>
      <c r="B64" s="43">
        <f t="shared" si="10"/>
        <v>4412</v>
      </c>
      <c r="C64" s="43">
        <f t="shared" si="10"/>
        <v>4412</v>
      </c>
      <c r="D64" s="35">
        <v>235</v>
      </c>
      <c r="E64" s="35">
        <v>235</v>
      </c>
      <c r="F64" s="35">
        <v>544</v>
      </c>
      <c r="G64" s="37">
        <v>544</v>
      </c>
      <c r="H64" s="35">
        <v>0</v>
      </c>
      <c r="I64" s="35">
        <v>0</v>
      </c>
      <c r="J64" s="35">
        <v>346</v>
      </c>
      <c r="K64" s="35">
        <v>346</v>
      </c>
      <c r="L64" s="35">
        <v>0</v>
      </c>
      <c r="M64" s="35">
        <v>0</v>
      </c>
      <c r="N64" s="35">
        <v>214</v>
      </c>
      <c r="O64" s="35">
        <v>214</v>
      </c>
      <c r="P64" s="35">
        <v>3073</v>
      </c>
      <c r="Q64" s="35">
        <v>3073</v>
      </c>
    </row>
    <row r="65" spans="1:17" s="36" customFormat="1" ht="15" customHeight="1">
      <c r="A65" s="20" t="s">
        <v>56</v>
      </c>
      <c r="B65" s="43">
        <f t="shared" si="10"/>
        <v>7921</v>
      </c>
      <c r="C65" s="43">
        <f t="shared" si="10"/>
        <v>5439</v>
      </c>
      <c r="D65" s="37">
        <v>1007</v>
      </c>
      <c r="E65" s="37">
        <v>343</v>
      </c>
      <c r="F65" s="35">
        <v>850</v>
      </c>
      <c r="G65" s="37">
        <v>403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6064</v>
      </c>
      <c r="Q65" s="35">
        <v>4693</v>
      </c>
    </row>
    <row r="66" spans="1:17" s="36" customFormat="1" ht="15" customHeight="1">
      <c r="A66" s="20" t="s">
        <v>57</v>
      </c>
      <c r="B66" s="43">
        <f t="shared" si="10"/>
        <v>5275</v>
      </c>
      <c r="C66" s="43">
        <f t="shared" si="10"/>
        <v>0</v>
      </c>
      <c r="D66" s="35">
        <v>0</v>
      </c>
      <c r="E66" s="35">
        <v>0</v>
      </c>
      <c r="F66" s="35">
        <v>3471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1804</v>
      </c>
      <c r="Q66" s="35">
        <v>0</v>
      </c>
    </row>
    <row r="67" spans="1:17" s="36" customFormat="1" ht="15" customHeight="1">
      <c r="A67" s="20" t="s">
        <v>58</v>
      </c>
      <c r="B67" s="43">
        <f t="shared" si="10"/>
        <v>35651</v>
      </c>
      <c r="C67" s="43">
        <f t="shared" si="10"/>
        <v>366</v>
      </c>
      <c r="D67" s="35">
        <v>0</v>
      </c>
      <c r="E67" s="35">
        <v>0</v>
      </c>
      <c r="F67" s="35">
        <v>15370</v>
      </c>
      <c r="G67" s="37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363</v>
      </c>
      <c r="O67" s="35">
        <v>191</v>
      </c>
      <c r="P67" s="35">
        <v>19918</v>
      </c>
      <c r="Q67" s="35">
        <v>175</v>
      </c>
    </row>
    <row r="68" spans="1:17" s="36" customFormat="1" ht="15" customHeight="1">
      <c r="A68" s="20"/>
      <c r="B68" s="43"/>
      <c r="C68" s="4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s="36" customFormat="1" ht="15" customHeight="1">
      <c r="A69" s="20" t="s">
        <v>59</v>
      </c>
      <c r="B69" s="43">
        <f t="shared" si="10"/>
        <v>4177</v>
      </c>
      <c r="C69" s="43">
        <f t="shared" si="10"/>
        <v>1844</v>
      </c>
      <c r="D69" s="38">
        <v>154</v>
      </c>
      <c r="E69" s="35">
        <v>154</v>
      </c>
      <c r="F69" s="39">
        <v>2362</v>
      </c>
      <c r="G69" s="39">
        <v>466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9">
        <v>267</v>
      </c>
      <c r="O69" s="38">
        <v>0</v>
      </c>
      <c r="P69" s="35">
        <v>1394</v>
      </c>
      <c r="Q69" s="35">
        <v>1224</v>
      </c>
    </row>
    <row r="70" spans="1:17" s="36" customFormat="1" ht="15" customHeight="1">
      <c r="A70" s="20" t="s">
        <v>60</v>
      </c>
      <c r="B70" s="43">
        <f t="shared" si="10"/>
        <v>23543</v>
      </c>
      <c r="C70" s="43">
        <f t="shared" si="10"/>
        <v>8857</v>
      </c>
      <c r="D70" s="35">
        <v>0</v>
      </c>
      <c r="E70" s="35">
        <v>0</v>
      </c>
      <c r="F70" s="39">
        <v>9529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9">
        <v>8924</v>
      </c>
      <c r="O70" s="35">
        <v>8685</v>
      </c>
      <c r="P70" s="39">
        <v>5090</v>
      </c>
      <c r="Q70" s="39">
        <v>172</v>
      </c>
    </row>
    <row r="71" spans="1:17" s="36" customFormat="1" ht="15" customHeight="1">
      <c r="A71" s="20" t="s">
        <v>61</v>
      </c>
      <c r="B71" s="43">
        <f t="shared" si="10"/>
        <v>12210</v>
      </c>
      <c r="C71" s="43">
        <f t="shared" si="10"/>
        <v>3596</v>
      </c>
      <c r="D71" s="35">
        <v>0</v>
      </c>
      <c r="E71" s="35">
        <v>0</v>
      </c>
      <c r="F71" s="39">
        <v>3816</v>
      </c>
      <c r="G71" s="38">
        <v>232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9">
        <v>0</v>
      </c>
      <c r="O71" s="39">
        <v>0</v>
      </c>
      <c r="P71" s="39">
        <v>8394</v>
      </c>
      <c r="Q71" s="39">
        <v>3364</v>
      </c>
    </row>
    <row r="72" spans="1:17" s="36" customFormat="1" ht="15" customHeight="1">
      <c r="A72" s="20" t="s">
        <v>62</v>
      </c>
      <c r="B72" s="43">
        <f t="shared" si="10"/>
        <v>22509</v>
      </c>
      <c r="C72" s="43">
        <f t="shared" si="10"/>
        <v>17539</v>
      </c>
      <c r="D72" s="35">
        <v>0</v>
      </c>
      <c r="E72" s="35">
        <v>0</v>
      </c>
      <c r="F72" s="39">
        <v>3080</v>
      </c>
      <c r="G72" s="38">
        <v>927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4902</v>
      </c>
      <c r="O72" s="35">
        <v>4902</v>
      </c>
      <c r="P72" s="39">
        <v>14527</v>
      </c>
      <c r="Q72" s="39">
        <v>11710</v>
      </c>
    </row>
    <row r="73" spans="1:17" s="36" customFormat="1" ht="15" customHeight="1">
      <c r="A73" s="27" t="s">
        <v>63</v>
      </c>
      <c r="B73" s="44">
        <f t="shared" si="10"/>
        <v>11375</v>
      </c>
      <c r="C73" s="45">
        <f t="shared" si="10"/>
        <v>10344</v>
      </c>
      <c r="D73" s="40">
        <v>0</v>
      </c>
      <c r="E73" s="40">
        <v>0</v>
      </c>
      <c r="F73" s="40">
        <v>1503</v>
      </c>
      <c r="G73" s="41">
        <v>1160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9872</v>
      </c>
      <c r="Q73" s="40">
        <v>9184</v>
      </c>
    </row>
    <row r="74" spans="1:9" s="30" customFormat="1" ht="15" customHeight="1">
      <c r="A74" s="28" t="s">
        <v>69</v>
      </c>
      <c r="B74" s="29"/>
      <c r="C74" s="29"/>
      <c r="D74" s="29"/>
      <c r="E74" s="29"/>
      <c r="F74" s="29"/>
      <c r="G74" s="29"/>
      <c r="H74" s="29"/>
      <c r="I74" s="29"/>
    </row>
  </sheetData>
  <mergeCells count="1">
    <mergeCell ref="A4:A5"/>
  </mergeCells>
  <printOptions/>
  <pageMargins left="0.5905511811023623" right="0.5905511811023623" top="0.45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2008-01-17T00:53:54Z</cp:lastPrinted>
  <dcterms:created xsi:type="dcterms:W3CDTF">2006-10-13T03:39:03Z</dcterms:created>
  <dcterms:modified xsi:type="dcterms:W3CDTF">2008-03-28T02:40:22Z</dcterms:modified>
  <cp:category/>
  <cp:version/>
  <cp:contentType/>
  <cp:contentStatus/>
</cp:coreProperties>
</file>