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105" activeTab="0"/>
  </bookViews>
  <sheets>
    <sheet name="n-15-10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<sst xmlns="http://schemas.openxmlformats.org/spreadsheetml/2006/main" count="79" uniqueCount="77">
  <si>
    <t xml:space="preserve"> </t>
  </si>
  <si>
    <t>行         政         財         産</t>
  </si>
  <si>
    <t>その他の行政機関</t>
  </si>
  <si>
    <t>公     共     用     財     産</t>
  </si>
  <si>
    <t>本庁舎</t>
  </si>
  <si>
    <t>その他</t>
  </si>
  <si>
    <t>㎡</t>
  </si>
  <si>
    <t>大阪府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</si>
  <si>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</si>
  <si>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</si>
  <si>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</si>
  <si>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</si>
  <si>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</si>
  <si>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</si>
  <si>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</si>
  <si>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</si>
  <si>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</si>
  <si>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</si>
  <si>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</si>
  <si>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</si>
  <si>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</si>
  <si>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</si>
  <si>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</si>
  <si>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</si>
  <si>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</si>
  <si>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</si>
  <si>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</si>
  <si>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</si>
  <si>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</si>
  <si>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</si>
  <si>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</si>
  <si>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</si>
  <si>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</si>
  <si>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</si>
  <si>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</si>
  <si>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</si>
  <si>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</si>
  <si>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</si>
  <si>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</si>
  <si>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</si>
  <si>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</si>
  <si>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</si>
  <si>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</si>
  <si>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</si>
  <si>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</si>
  <si>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</si>
  <si>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</si>
  <si>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</si>
  <si>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</si>
  <si>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</si>
  <si>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</si>
  <si>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</si>
  <si>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</si>
  <si>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</si>
  <si>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</si>
  <si>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</si>
  <si>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</si>
  <si>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</si>
  <si>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</si>
  <si>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普通財産   面    積</t>
  </si>
  <si>
    <t>警    察 消防施設</t>
  </si>
  <si>
    <t>公営住宅</t>
  </si>
  <si>
    <r>
      <t>市 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村</t>
    </r>
  </si>
  <si>
    <r>
      <t>総 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</si>
  <si>
    <r>
      <t xml:space="preserve">総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</si>
  <si>
    <r>
      <t xml:space="preserve">山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林</t>
    </r>
  </si>
  <si>
    <r>
      <t xml:space="preserve">学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校</t>
    </r>
  </si>
  <si>
    <r>
      <t xml:space="preserve">公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園</t>
    </r>
  </si>
  <si>
    <t xml:space="preserve">     府市町村、種類別公有財産保有高</t>
  </si>
  <si>
    <t xml:space="preserve">  資  料    大阪府総務部市町村課、財産活用課</t>
  </si>
  <si>
    <t xml:space="preserve">        １）用地面積である。</t>
  </si>
  <si>
    <t xml:space="preserve">          第１０表</t>
  </si>
  <si>
    <t>17</t>
  </si>
  <si>
    <t>平成15年度</t>
  </si>
  <si>
    <t>16</t>
  </si>
  <si>
    <t>18</t>
  </si>
  <si>
    <t>平成19年度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</si>
</sst>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,##0;&quot;△&quot;#,##0;&quot;－&quot;"/>
    <numFmt numFmtId="178" formatCode="###\ ###\ ##0;&quot;△&quot;###\ ###\ ##0;&quot;－&quot;"/>
    <numFmt numFmtId="179" formatCode="###\ ###\ ##0;&quot;△&quot;###\ ###\ ##0;"/>
    <numFmt numFmtId="180" formatCode="###\ ###\ ##0;&quot;△&quot;###\ ###\ ##0;&quot;-&quot;"/>
  </numFmts>
  <fonts count="12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78" fontId="8" fillId="0" borderId="0" xfId="0" applyNumberFormat="1" applyFont="1" applyFill="1" applyAlignment="1" applyProtection="1">
      <alignment/>
      <protection/>
    </xf>
    <xf numFmtId="178" fontId="7" fillId="0" borderId="0" xfId="0" applyNumberFormat="1" applyFont="1" applyFill="1" applyAlignment="1" applyProtection="1">
      <alignment/>
      <protection/>
    </xf>
    <xf numFmtId="179" fontId="7" fillId="0" borderId="0" xfId="0" applyNumberFormat="1" applyFont="1" applyFill="1" applyAlignment="1" applyProtection="1">
      <alignment horizontal="right"/>
      <protection/>
    </xf>
    <xf numFmtId="178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 horizontal="right"/>
    </xf>
    <xf numFmtId="178" fontId="7" fillId="0" borderId="1" xfId="0" applyNumberFormat="1" applyFont="1" applyFill="1" applyBorder="1" applyAlignment="1" applyProtection="1">
      <alignment/>
      <protection/>
    </xf>
    <xf numFmtId="178" fontId="7" fillId="0" borderId="1" xfId="0" applyNumberFormat="1" applyFont="1" applyFill="1" applyBorder="1" applyAlignment="1" applyProtection="1">
      <alignment horizontal="right"/>
      <protection/>
    </xf>
    <xf numFmtId="180" fontId="7" fillId="0" borderId="0" xfId="0" applyNumberFormat="1" applyFont="1" applyFill="1" applyAlignment="1" applyProtection="1">
      <alignment horizontal="right"/>
      <protection/>
    </xf>
    <xf numFmtId="180" fontId="8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 applyProtection="1" quotePrefix="1">
      <alignment horizontal="left" vertical="center"/>
      <protection/>
    </xf>
    <xf numFmtId="0" fontId="5" fillId="0" borderId="0" xfId="0" applyFont="1" applyFill="1" applyAlignment="1" applyProtection="1" quotePrefix="1">
      <alignment horizontal="left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7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 quotePrefix="1">
      <alignment horizontal="left" vertical="top"/>
    </xf>
    <xf numFmtId="0" fontId="0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 applyProtection="1">
      <alignment horizontal="left" vertical="center"/>
      <protection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1" xfId="0" applyFont="1" applyFill="1" applyBorder="1" applyAlignment="1" quotePrefix="1">
      <alignment horizontal="centerContinuous" vertical="center"/>
    </xf>
    <xf numFmtId="0" fontId="0" fillId="0" borderId="3" xfId="0" applyFont="1" applyFill="1" applyBorder="1" applyAlignment="1" applyProtection="1" quotePrefix="1">
      <alignment horizontal="centerContinuous" vertical="center"/>
      <protection/>
    </xf>
    <xf numFmtId="0" fontId="7" fillId="0" borderId="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 applyProtection="1" quotePrefix="1">
      <alignment horizontal="distributed"/>
      <protection/>
    </xf>
    <xf numFmtId="0" fontId="7" fillId="0" borderId="4" xfId="0" applyFont="1" applyFill="1" applyBorder="1" applyAlignment="1" applyProtection="1" quotePrefix="1">
      <alignment horizont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 applyProtection="1" quotePrefix="1">
      <alignment horizontal="center"/>
      <protection/>
    </xf>
    <xf numFmtId="178" fontId="7" fillId="0" borderId="0" xfId="0" applyNumberFormat="1" applyFont="1" applyFill="1" applyAlignment="1">
      <alignment/>
    </xf>
    <xf numFmtId="0" fontId="8" fillId="0" borderId="0" xfId="0" applyFont="1" applyFill="1" applyBorder="1" applyAlignment="1" applyProtection="1" quotePrefix="1">
      <alignment horizontal="distributed"/>
      <protection/>
    </xf>
    <xf numFmtId="0" fontId="8" fillId="0" borderId="4" xfId="0" applyFont="1" applyFill="1" applyBorder="1" applyAlignment="1" applyProtection="1" quotePrefix="1">
      <alignment horizontal="center"/>
      <protection/>
    </xf>
    <xf numFmtId="179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distributed"/>
      <protection/>
    </xf>
    <xf numFmtId="0" fontId="8" fillId="0" borderId="4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 applyProtection="1">
      <alignment horizontal="distributed"/>
      <protection/>
    </xf>
    <xf numFmtId="0" fontId="7" fillId="0" borderId="4" xfId="0" applyFont="1" applyFill="1" applyBorder="1" applyAlignment="1" applyProtection="1">
      <alignment horizontal="distributed"/>
      <protection/>
    </xf>
    <xf numFmtId="180" fontId="8" fillId="0" borderId="0" xfId="0" applyNumberFormat="1" applyFont="1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distributed"/>
      <protection/>
    </xf>
    <xf numFmtId="0" fontId="7" fillId="0" borderId="5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 quotePrefix="1">
      <alignment horizontal="left"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 quotePrefix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4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5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9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1" style="10" customWidth="1"/>
    <col min="2" max="2" width="0.4921875" style="10" customWidth="1"/>
    <col min="3" max="3" width="11.8984375" style="10" customWidth="1"/>
    <col min="4" max="4" width="11.3984375" style="10" customWidth="1"/>
    <col min="5" max="6" width="8.69921875" style="10" customWidth="1"/>
    <col min="7" max="11" width="10.19921875" style="10" customWidth="1"/>
    <col min="12" max="12" width="8.3984375" style="10" customWidth="1"/>
    <col min="13" max="13" width="9.59765625" style="10" customWidth="1"/>
    <col min="14" max="14" width="10.3984375" style="10" customWidth="1"/>
    <col min="15" max="16384" width="10.59765625" style="10" customWidth="1"/>
  </cols>
  <sheetData>
    <row r="1" spans="1:12" ht="21.75" customHeight="1">
      <c r="A1" s="11" t="s">
        <v>71</v>
      </c>
      <c r="B1" s="12"/>
      <c r="C1" s="13"/>
      <c r="D1" s="14"/>
      <c r="E1" s="15" t="s">
        <v>68</v>
      </c>
      <c r="G1" s="16"/>
      <c r="H1" s="16"/>
      <c r="I1" s="16"/>
      <c r="J1" s="16"/>
      <c r="K1" s="17"/>
      <c r="L1" s="17"/>
    </row>
    <row r="2" ht="24" customHeight="1"/>
    <row r="3" spans="1:14" ht="15" customHeight="1" thickBot="1">
      <c r="A3" s="18" t="s">
        <v>70</v>
      </c>
      <c r="B3" s="19"/>
      <c r="C3" s="20"/>
      <c r="D3" s="21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" customHeight="1">
      <c r="A4" s="56" t="s">
        <v>62</v>
      </c>
      <c r="B4" s="57"/>
      <c r="C4" s="62" t="s">
        <v>63</v>
      </c>
      <c r="D4" s="23" t="s">
        <v>0</v>
      </c>
      <c r="E4" s="24"/>
      <c r="F4" s="25" t="s">
        <v>1</v>
      </c>
      <c r="G4" s="25"/>
      <c r="H4" s="25"/>
      <c r="I4" s="26"/>
      <c r="J4" s="25"/>
      <c r="K4" s="25"/>
      <c r="L4" s="24"/>
      <c r="M4" s="24"/>
      <c r="N4" s="48" t="s">
        <v>59</v>
      </c>
    </row>
    <row r="5" spans="1:14" ht="18" customHeight="1">
      <c r="A5" s="58"/>
      <c r="B5" s="59"/>
      <c r="C5" s="53"/>
      <c r="D5" s="51" t="s">
        <v>64</v>
      </c>
      <c r="E5" s="51" t="s">
        <v>4</v>
      </c>
      <c r="F5" s="27" t="s">
        <v>2</v>
      </c>
      <c r="G5" s="25"/>
      <c r="H5" s="27" t="s">
        <v>3</v>
      </c>
      <c r="I5" s="17"/>
      <c r="J5" s="25"/>
      <c r="K5" s="25"/>
      <c r="L5" s="51" t="s">
        <v>65</v>
      </c>
      <c r="M5" s="51" t="s">
        <v>5</v>
      </c>
      <c r="N5" s="49"/>
    </row>
    <row r="6" spans="1:14" ht="18" customHeight="1">
      <c r="A6" s="58"/>
      <c r="B6" s="59"/>
      <c r="C6" s="53"/>
      <c r="D6" s="53"/>
      <c r="E6" s="63"/>
      <c r="F6" s="54" t="s">
        <v>60</v>
      </c>
      <c r="G6" s="51" t="s">
        <v>5</v>
      </c>
      <c r="H6" s="51" t="s">
        <v>66</v>
      </c>
      <c r="I6" s="51" t="s">
        <v>61</v>
      </c>
      <c r="J6" s="51" t="s">
        <v>67</v>
      </c>
      <c r="K6" s="51" t="s">
        <v>5</v>
      </c>
      <c r="L6" s="53"/>
      <c r="M6" s="53"/>
      <c r="N6" s="49"/>
    </row>
    <row r="7" spans="1:14" ht="18" customHeight="1">
      <c r="A7" s="60"/>
      <c r="B7" s="61"/>
      <c r="C7" s="52"/>
      <c r="D7" s="52"/>
      <c r="E7" s="64"/>
      <c r="F7" s="55"/>
      <c r="G7" s="52"/>
      <c r="H7" s="52"/>
      <c r="I7" s="52"/>
      <c r="J7" s="52"/>
      <c r="K7" s="52"/>
      <c r="L7" s="52"/>
      <c r="M7" s="52"/>
      <c r="N7" s="50"/>
    </row>
    <row r="8" spans="1:3" s="31" customFormat="1" ht="15" customHeight="1">
      <c r="A8" s="28"/>
      <c r="B8" s="29"/>
      <c r="C8" s="30" t="s">
        <v>6</v>
      </c>
    </row>
    <row r="9" spans="1:14" s="34" customFormat="1" ht="13.5" customHeight="1">
      <c r="A9" s="32" t="s">
        <v>73</v>
      </c>
      <c r="B9" s="33"/>
      <c r="C9" s="2">
        <v>137589472</v>
      </c>
      <c r="D9" s="2">
        <v>121367681</v>
      </c>
      <c r="E9" s="2">
        <v>573871</v>
      </c>
      <c r="F9" s="2">
        <v>757872</v>
      </c>
      <c r="G9" s="2">
        <v>3122355</v>
      </c>
      <c r="H9" s="2">
        <v>30480360</v>
      </c>
      <c r="I9" s="2">
        <v>19648215</v>
      </c>
      <c r="J9" s="2">
        <v>33874250</v>
      </c>
      <c r="K9" s="2">
        <v>30768345</v>
      </c>
      <c r="L9" s="2">
        <v>578422</v>
      </c>
      <c r="M9" s="2">
        <v>1563991</v>
      </c>
      <c r="N9" s="2">
        <v>16221791</v>
      </c>
    </row>
    <row r="10" spans="1:14" s="34" customFormat="1" ht="13.5" customHeight="1">
      <c r="A10" s="35" t="s">
        <v>74</v>
      </c>
      <c r="B10" s="33"/>
      <c r="C10" s="2">
        <v>138405911</v>
      </c>
      <c r="D10" s="2">
        <v>121500575</v>
      </c>
      <c r="E10" s="2">
        <v>559148</v>
      </c>
      <c r="F10" s="2">
        <v>760191</v>
      </c>
      <c r="G10" s="2">
        <v>3126088</v>
      </c>
      <c r="H10" s="2">
        <v>30420698</v>
      </c>
      <c r="I10" s="2">
        <v>19545172</v>
      </c>
      <c r="J10" s="2">
        <v>34160965</v>
      </c>
      <c r="K10" s="2">
        <v>30756910</v>
      </c>
      <c r="L10" s="2">
        <v>578332</v>
      </c>
      <c r="M10" s="2">
        <v>1593071</v>
      </c>
      <c r="N10" s="2">
        <v>16905337</v>
      </c>
    </row>
    <row r="11" spans="1:14" s="34" customFormat="1" ht="13.5" customHeight="1">
      <c r="A11" s="35" t="s">
        <v>72</v>
      </c>
      <c r="B11" s="33"/>
      <c r="C11" s="2">
        <v>138942051.21</v>
      </c>
      <c r="D11" s="2">
        <v>121564283.59</v>
      </c>
      <c r="E11" s="2">
        <v>572168.45</v>
      </c>
      <c r="F11" s="2">
        <v>767597.81</v>
      </c>
      <c r="G11" s="2">
        <v>3109721.32</v>
      </c>
      <c r="H11" s="2">
        <v>29865070.88</v>
      </c>
      <c r="I11" s="2">
        <v>19468576.7</v>
      </c>
      <c r="J11" s="2">
        <v>34629416.14</v>
      </c>
      <c r="K11" s="2">
        <v>30970393.29</v>
      </c>
      <c r="L11" s="2">
        <v>578332</v>
      </c>
      <c r="M11" s="2">
        <v>1603007</v>
      </c>
      <c r="N11" s="2">
        <v>17377767.62</v>
      </c>
    </row>
    <row r="12" spans="1:14" s="34" customFormat="1" ht="13.5" customHeight="1">
      <c r="A12" s="35" t="s">
        <v>75</v>
      </c>
      <c r="B12" s="33"/>
      <c r="C12" s="2">
        <v>139550076</v>
      </c>
      <c r="D12" s="2">
        <v>122053805</v>
      </c>
      <c r="E12" s="2">
        <v>575505</v>
      </c>
      <c r="F12" s="2">
        <v>769699</v>
      </c>
      <c r="G12" s="2">
        <v>2980703</v>
      </c>
      <c r="H12" s="2">
        <v>29743260</v>
      </c>
      <c r="I12" s="2">
        <v>19434840</v>
      </c>
      <c r="J12" s="2">
        <v>35531343</v>
      </c>
      <c r="K12" s="2">
        <v>30840776</v>
      </c>
      <c r="L12" s="2">
        <v>577514</v>
      </c>
      <c r="M12" s="2">
        <v>1600165</v>
      </c>
      <c r="N12" s="2">
        <v>17496271</v>
      </c>
    </row>
    <row r="13" spans="1:14" s="34" customFormat="1" ht="15" customHeight="1">
      <c r="A13" s="35"/>
      <c r="B13" s="33"/>
      <c r="C13" s="2"/>
      <c r="D13" s="2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s="34" customFormat="1" ht="13.5" customHeight="1">
      <c r="A14" s="37" t="s">
        <v>76</v>
      </c>
      <c r="B14" s="38"/>
      <c r="C14" s="39">
        <f>SUM(C16:C25)</f>
        <v>140804958</v>
      </c>
      <c r="D14" s="39">
        <f>SUM(D16:D25)</f>
        <v>122799412</v>
      </c>
      <c r="E14" s="39">
        <f>SUM(E16:E25)</f>
        <v>572352</v>
      </c>
      <c r="F14" s="39">
        <f aca="true" t="shared" si="0" ref="F14:M14">SUM(F16:F25)</f>
        <v>771466</v>
      </c>
      <c r="G14" s="39">
        <f t="shared" si="0"/>
        <v>2946815</v>
      </c>
      <c r="H14" s="39">
        <f t="shared" si="0"/>
        <v>29591858</v>
      </c>
      <c r="I14" s="39">
        <f t="shared" si="0"/>
        <v>19346106</v>
      </c>
      <c r="J14" s="39">
        <f t="shared" si="0"/>
        <v>36331991</v>
      </c>
      <c r="K14" s="39">
        <f t="shared" si="0"/>
        <v>31070638</v>
      </c>
      <c r="L14" s="39">
        <f t="shared" si="0"/>
        <v>577514</v>
      </c>
      <c r="M14" s="39">
        <f t="shared" si="0"/>
        <v>1590672</v>
      </c>
      <c r="N14" s="39">
        <f>SUM(N16:N25)</f>
        <v>18005546</v>
      </c>
    </row>
    <row r="15" spans="1:14" s="34" customFormat="1" ht="15" customHeight="1">
      <c r="A15" s="35"/>
      <c r="B15" s="3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s="34" customFormat="1" ht="13.5" customHeight="1">
      <c r="A16" s="40" t="s">
        <v>7</v>
      </c>
      <c r="B16" s="41"/>
      <c r="C16" s="1">
        <f>D16+N16</f>
        <v>44820656</v>
      </c>
      <c r="D16" s="39">
        <f>SUM(E16:M16)</f>
        <v>38116435</v>
      </c>
      <c r="E16" s="1">
        <v>71750</v>
      </c>
      <c r="F16" s="1">
        <v>485835</v>
      </c>
      <c r="G16" s="1">
        <v>434354</v>
      </c>
      <c r="H16" s="1">
        <v>5711937</v>
      </c>
      <c r="I16" s="1">
        <v>11294346</v>
      </c>
      <c r="J16" s="1">
        <v>8094499</v>
      </c>
      <c r="K16" s="1">
        <v>11998534</v>
      </c>
      <c r="L16" s="1">
        <v>25180</v>
      </c>
      <c r="M16" s="9">
        <v>0</v>
      </c>
      <c r="N16" s="1">
        <v>6704221</v>
      </c>
    </row>
    <row r="17" spans="1:14" s="34" customFormat="1" ht="15" customHeight="1">
      <c r="A17" s="42"/>
      <c r="B17" s="4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34" customFormat="1" ht="13.5" customHeight="1">
      <c r="A18" s="40" t="s">
        <v>8</v>
      </c>
      <c r="B18" s="41"/>
      <c r="C18" s="39">
        <f>C27</f>
        <v>29102016</v>
      </c>
      <c r="D18" s="39">
        <f aca="true" t="shared" si="1" ref="D18:N18">D27</f>
        <v>24342547</v>
      </c>
      <c r="E18" s="39">
        <f t="shared" si="1"/>
        <v>13691</v>
      </c>
      <c r="F18" s="39">
        <f t="shared" si="1"/>
        <v>108719</v>
      </c>
      <c r="G18" s="39">
        <f t="shared" si="1"/>
        <v>999372</v>
      </c>
      <c r="H18" s="39">
        <f t="shared" si="1"/>
        <v>5147896</v>
      </c>
      <c r="I18" s="39">
        <f t="shared" si="1"/>
        <v>5542435</v>
      </c>
      <c r="J18" s="39">
        <f t="shared" si="1"/>
        <v>6936723</v>
      </c>
      <c r="K18" s="39">
        <f t="shared" si="1"/>
        <v>5593711</v>
      </c>
      <c r="L18" s="44">
        <f t="shared" si="1"/>
        <v>0</v>
      </c>
      <c r="M18" s="44">
        <f t="shared" si="1"/>
        <v>0</v>
      </c>
      <c r="N18" s="39">
        <f t="shared" si="1"/>
        <v>4759469</v>
      </c>
    </row>
    <row r="19" spans="1:14" s="34" customFormat="1" ht="13.5" customHeight="1">
      <c r="A19" s="40" t="s">
        <v>9</v>
      </c>
      <c r="B19" s="41"/>
      <c r="C19" s="39">
        <f>C33+C35+C40+C55+C67</f>
        <v>10460520</v>
      </c>
      <c r="D19" s="39">
        <f aca="true" t="shared" si="2" ref="D19:N19">D33+D35+D40+D55+D67</f>
        <v>10047745</v>
      </c>
      <c r="E19" s="39">
        <f t="shared" si="2"/>
        <v>63727</v>
      </c>
      <c r="F19" s="39">
        <f t="shared" si="2"/>
        <v>43334</v>
      </c>
      <c r="G19" s="39">
        <f t="shared" si="2"/>
        <v>473760</v>
      </c>
      <c r="H19" s="39">
        <f t="shared" si="2"/>
        <v>3385364</v>
      </c>
      <c r="I19" s="39">
        <f t="shared" si="2"/>
        <v>189829</v>
      </c>
      <c r="J19" s="39">
        <f t="shared" si="2"/>
        <v>3787282</v>
      </c>
      <c r="K19" s="39">
        <f t="shared" si="2"/>
        <v>1982253</v>
      </c>
      <c r="L19" s="39">
        <f t="shared" si="2"/>
        <v>101020</v>
      </c>
      <c r="M19" s="39">
        <f t="shared" si="2"/>
        <v>21176</v>
      </c>
      <c r="N19" s="39">
        <f t="shared" si="2"/>
        <v>412775</v>
      </c>
    </row>
    <row r="20" spans="1:14" s="34" customFormat="1" ht="13.5" customHeight="1">
      <c r="A20" s="40" t="s">
        <v>10</v>
      </c>
      <c r="B20" s="41"/>
      <c r="C20" s="39">
        <f>C30+C31+C51+C68+C69</f>
        <v>9444250</v>
      </c>
      <c r="D20" s="39">
        <f aca="true" t="shared" si="3" ref="D20:N20">D30+D31+D51+D68+D69</f>
        <v>7112157</v>
      </c>
      <c r="E20" s="39">
        <f t="shared" si="3"/>
        <v>35570</v>
      </c>
      <c r="F20" s="39">
        <f t="shared" si="3"/>
        <v>33414</v>
      </c>
      <c r="G20" s="39">
        <f t="shared" si="3"/>
        <v>442511</v>
      </c>
      <c r="H20" s="39">
        <f t="shared" si="3"/>
        <v>1914607</v>
      </c>
      <c r="I20" s="39">
        <f t="shared" si="3"/>
        <v>162802</v>
      </c>
      <c r="J20" s="39">
        <f t="shared" si="3"/>
        <v>3425203</v>
      </c>
      <c r="K20" s="39">
        <f t="shared" si="3"/>
        <v>1060069</v>
      </c>
      <c r="L20" s="44">
        <f t="shared" si="3"/>
        <v>0</v>
      </c>
      <c r="M20" s="39">
        <f t="shared" si="3"/>
        <v>37981</v>
      </c>
      <c r="N20" s="39">
        <f t="shared" si="3"/>
        <v>2332093</v>
      </c>
    </row>
    <row r="21" spans="1:14" s="34" customFormat="1" ht="13.5" customHeight="1">
      <c r="A21" s="40" t="s">
        <v>11</v>
      </c>
      <c r="B21" s="41"/>
      <c r="C21" s="39">
        <f>C37+C39+C45+C48+C54+C61+C63</f>
        <v>8032713</v>
      </c>
      <c r="D21" s="39">
        <f aca="true" t="shared" si="4" ref="D21:N21">D37+D39+D45+D48+D54+D61+D63</f>
        <v>7755440</v>
      </c>
      <c r="E21" s="39">
        <f t="shared" si="4"/>
        <v>59574</v>
      </c>
      <c r="F21" s="39">
        <f t="shared" si="4"/>
        <v>16655</v>
      </c>
      <c r="G21" s="39">
        <f t="shared" si="4"/>
        <v>235771</v>
      </c>
      <c r="H21" s="39">
        <f t="shared" si="4"/>
        <v>3603387</v>
      </c>
      <c r="I21" s="39">
        <f t="shared" si="4"/>
        <v>203316</v>
      </c>
      <c r="J21" s="39">
        <f t="shared" si="4"/>
        <v>1821117</v>
      </c>
      <c r="K21" s="39">
        <f t="shared" si="4"/>
        <v>1769048</v>
      </c>
      <c r="L21" s="39">
        <f t="shared" si="4"/>
        <v>46572</v>
      </c>
      <c r="M21" s="44">
        <f t="shared" si="4"/>
        <v>0</v>
      </c>
      <c r="N21" s="39">
        <f t="shared" si="4"/>
        <v>277273</v>
      </c>
    </row>
    <row r="22" spans="1:14" s="34" customFormat="1" ht="13.5" customHeight="1">
      <c r="A22" s="40" t="s">
        <v>12</v>
      </c>
      <c r="B22" s="41"/>
      <c r="C22" s="39">
        <f>C41+C52+C59</f>
        <v>4957264</v>
      </c>
      <c r="D22" s="39">
        <f aca="true" t="shared" si="5" ref="D22:N22">D41+D52+D59</f>
        <v>4495711</v>
      </c>
      <c r="E22" s="39">
        <f t="shared" si="5"/>
        <v>57536</v>
      </c>
      <c r="F22" s="39">
        <f t="shared" si="5"/>
        <v>20559</v>
      </c>
      <c r="G22" s="39">
        <f t="shared" si="5"/>
        <v>120137</v>
      </c>
      <c r="H22" s="39">
        <f t="shared" si="5"/>
        <v>2016491</v>
      </c>
      <c r="I22" s="39">
        <f t="shared" si="5"/>
        <v>449227</v>
      </c>
      <c r="J22" s="39">
        <f t="shared" si="5"/>
        <v>1101718</v>
      </c>
      <c r="K22" s="39">
        <f t="shared" si="5"/>
        <v>730043</v>
      </c>
      <c r="L22" s="44">
        <f t="shared" si="5"/>
        <v>0</v>
      </c>
      <c r="M22" s="44">
        <f>M41+M52+M59</f>
        <v>0</v>
      </c>
      <c r="N22" s="39">
        <f t="shared" si="5"/>
        <v>461553</v>
      </c>
    </row>
    <row r="23" spans="1:14" s="34" customFormat="1" ht="13.5" customHeight="1">
      <c r="A23" s="40" t="s">
        <v>13</v>
      </c>
      <c r="B23" s="41"/>
      <c r="C23" s="39">
        <f>C43+C46+C47+C53+C58+C64+C75+C76+C77</f>
        <v>8661917</v>
      </c>
      <c r="D23" s="39">
        <f aca="true" t="shared" si="6" ref="D23:N23">D43+D46+D47+D53+D58+D64+D75+D76+D77</f>
        <v>7893302</v>
      </c>
      <c r="E23" s="39">
        <f t="shared" si="6"/>
        <v>100847</v>
      </c>
      <c r="F23" s="39">
        <f t="shared" si="6"/>
        <v>25024</v>
      </c>
      <c r="G23" s="39">
        <f t="shared" si="6"/>
        <v>75919</v>
      </c>
      <c r="H23" s="39">
        <f t="shared" si="6"/>
        <v>2127779</v>
      </c>
      <c r="I23" s="39">
        <f t="shared" si="6"/>
        <v>153938</v>
      </c>
      <c r="J23" s="39">
        <f t="shared" si="6"/>
        <v>2579947</v>
      </c>
      <c r="K23" s="39">
        <f t="shared" si="6"/>
        <v>2448319</v>
      </c>
      <c r="L23" s="39">
        <f t="shared" si="6"/>
        <v>378513</v>
      </c>
      <c r="M23" s="39">
        <f t="shared" si="6"/>
        <v>3016</v>
      </c>
      <c r="N23" s="39">
        <f t="shared" si="6"/>
        <v>768615</v>
      </c>
    </row>
    <row r="24" spans="1:14" s="34" customFormat="1" ht="13.5" customHeight="1">
      <c r="A24" s="40" t="s">
        <v>14</v>
      </c>
      <c r="B24" s="41"/>
      <c r="C24" s="39">
        <f>C28+C34+C49+C57+C70</f>
        <v>14866572</v>
      </c>
      <c r="D24" s="39">
        <f aca="true" t="shared" si="7" ref="D24:N24">D28+D34+D49+D57+D70</f>
        <v>14113726</v>
      </c>
      <c r="E24" s="39">
        <f t="shared" si="7"/>
        <v>77001</v>
      </c>
      <c r="F24" s="39">
        <f t="shared" si="7"/>
        <v>16008</v>
      </c>
      <c r="G24" s="39">
        <f t="shared" si="7"/>
        <v>126870</v>
      </c>
      <c r="H24" s="39">
        <f t="shared" si="7"/>
        <v>3799171</v>
      </c>
      <c r="I24" s="39">
        <f t="shared" si="7"/>
        <v>835895</v>
      </c>
      <c r="J24" s="39">
        <f t="shared" si="7"/>
        <v>7177431</v>
      </c>
      <c r="K24" s="39">
        <f t="shared" si="7"/>
        <v>2081350</v>
      </c>
      <c r="L24" s="44">
        <f t="shared" si="7"/>
        <v>0</v>
      </c>
      <c r="M24" s="44">
        <f t="shared" si="7"/>
        <v>0</v>
      </c>
      <c r="N24" s="39">
        <f t="shared" si="7"/>
        <v>752846</v>
      </c>
    </row>
    <row r="25" spans="1:14" s="34" customFormat="1" ht="13.5" customHeight="1">
      <c r="A25" s="40" t="s">
        <v>15</v>
      </c>
      <c r="B25" s="41"/>
      <c r="C25" s="39">
        <f>C29+C36+C42+C60+C65+C71+C73+C74</f>
        <v>10459050</v>
      </c>
      <c r="D25" s="39">
        <f aca="true" t="shared" si="8" ref="D25:N25">D29+D36+D42+D60+D65+D71+D73+D74</f>
        <v>8922349</v>
      </c>
      <c r="E25" s="39">
        <f t="shared" si="8"/>
        <v>92656</v>
      </c>
      <c r="F25" s="39">
        <f t="shared" si="8"/>
        <v>21918</v>
      </c>
      <c r="G25" s="39">
        <f t="shared" si="8"/>
        <v>38121</v>
      </c>
      <c r="H25" s="39">
        <f t="shared" si="8"/>
        <v>1885226</v>
      </c>
      <c r="I25" s="39">
        <f t="shared" si="8"/>
        <v>514318</v>
      </c>
      <c r="J25" s="39">
        <f t="shared" si="8"/>
        <v>1408071</v>
      </c>
      <c r="K25" s="39">
        <f t="shared" si="8"/>
        <v>3407311</v>
      </c>
      <c r="L25" s="39">
        <f t="shared" si="8"/>
        <v>26229</v>
      </c>
      <c r="M25" s="39">
        <f t="shared" si="8"/>
        <v>1528499</v>
      </c>
      <c r="N25" s="39">
        <f t="shared" si="8"/>
        <v>1536701</v>
      </c>
    </row>
    <row r="26" spans="1:14" s="34" customFormat="1" ht="15" customHeight="1">
      <c r="A26" s="42"/>
      <c r="B26" s="4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s="34" customFormat="1" ht="13.5" customHeight="1">
      <c r="A27" s="42" t="s">
        <v>16</v>
      </c>
      <c r="B27" s="43"/>
      <c r="C27" s="3">
        <f>D27+N27</f>
        <v>29102016</v>
      </c>
      <c r="D27" s="3">
        <v>24342547</v>
      </c>
      <c r="E27" s="4">
        <v>13691</v>
      </c>
      <c r="F27" s="4">
        <v>108719</v>
      </c>
      <c r="G27" s="4">
        <v>999372</v>
      </c>
      <c r="H27" s="4">
        <v>5147896</v>
      </c>
      <c r="I27" s="4">
        <v>5542435</v>
      </c>
      <c r="J27" s="4">
        <v>6936723</v>
      </c>
      <c r="K27" s="4">
        <v>5593711</v>
      </c>
      <c r="L27" s="8">
        <v>0</v>
      </c>
      <c r="M27" s="8">
        <v>0</v>
      </c>
      <c r="N27" s="4">
        <v>4759469</v>
      </c>
    </row>
    <row r="28" spans="1:14" s="34" customFormat="1" ht="13.5" customHeight="1">
      <c r="A28" s="42" t="s">
        <v>17</v>
      </c>
      <c r="B28" s="43"/>
      <c r="C28" s="3">
        <f aca="true" t="shared" si="9" ref="C28:C77">D28+N28</f>
        <v>11275817</v>
      </c>
      <c r="D28" s="3">
        <v>10752356</v>
      </c>
      <c r="E28" s="4">
        <v>33884</v>
      </c>
      <c r="F28" s="4">
        <v>0</v>
      </c>
      <c r="G28" s="4">
        <v>101452</v>
      </c>
      <c r="H28" s="4">
        <v>2910996</v>
      </c>
      <c r="I28" s="4">
        <v>606957</v>
      </c>
      <c r="J28" s="4">
        <v>5651020</v>
      </c>
      <c r="K28" s="4">
        <v>1448047</v>
      </c>
      <c r="L28" s="8">
        <v>0</v>
      </c>
      <c r="M28" s="8">
        <v>0</v>
      </c>
      <c r="N28" s="4">
        <v>523461</v>
      </c>
    </row>
    <row r="29" spans="1:14" s="34" customFormat="1" ht="13.5" customHeight="1">
      <c r="A29" s="42" t="s">
        <v>18</v>
      </c>
      <c r="B29" s="43"/>
      <c r="C29" s="3">
        <f t="shared" si="9"/>
        <v>2983594</v>
      </c>
      <c r="D29" s="3">
        <v>2849084</v>
      </c>
      <c r="E29" s="4">
        <v>7623</v>
      </c>
      <c r="F29" s="4">
        <v>5198</v>
      </c>
      <c r="G29" s="4">
        <v>25777</v>
      </c>
      <c r="H29" s="4">
        <v>540124</v>
      </c>
      <c r="I29" s="4">
        <v>123339</v>
      </c>
      <c r="J29" s="4">
        <v>520047</v>
      </c>
      <c r="K29" s="4">
        <v>1375968</v>
      </c>
      <c r="L29" s="8">
        <v>26229</v>
      </c>
      <c r="M29" s="8">
        <v>224779</v>
      </c>
      <c r="N29" s="4">
        <v>134510</v>
      </c>
    </row>
    <row r="30" spans="1:14" s="34" customFormat="1" ht="13.5" customHeight="1">
      <c r="A30" s="42" t="s">
        <v>19</v>
      </c>
      <c r="B30" s="43"/>
      <c r="C30" s="3">
        <f t="shared" si="9"/>
        <v>2895100</v>
      </c>
      <c r="D30" s="3">
        <v>2759603</v>
      </c>
      <c r="E30" s="4">
        <v>13127</v>
      </c>
      <c r="F30" s="4">
        <v>15196</v>
      </c>
      <c r="G30" s="4">
        <v>228688</v>
      </c>
      <c r="H30" s="4">
        <v>1080476</v>
      </c>
      <c r="I30" s="4">
        <v>87959</v>
      </c>
      <c r="J30" s="4">
        <v>1074870</v>
      </c>
      <c r="K30" s="4">
        <v>259287</v>
      </c>
      <c r="L30" s="8">
        <v>0</v>
      </c>
      <c r="M30" s="8">
        <v>0</v>
      </c>
      <c r="N30" s="4">
        <v>135497</v>
      </c>
    </row>
    <row r="31" spans="1:14" s="34" customFormat="1" ht="13.5" customHeight="1">
      <c r="A31" s="42" t="s">
        <v>20</v>
      </c>
      <c r="B31" s="43"/>
      <c r="C31" s="3">
        <f t="shared" si="9"/>
        <v>1790104</v>
      </c>
      <c r="D31" s="3">
        <v>1457967</v>
      </c>
      <c r="E31" s="4">
        <v>7311</v>
      </c>
      <c r="F31" s="4">
        <v>3789</v>
      </c>
      <c r="G31" s="4">
        <v>43974</v>
      </c>
      <c r="H31" s="4">
        <v>261337</v>
      </c>
      <c r="I31" s="4">
        <v>26913</v>
      </c>
      <c r="J31" s="4">
        <v>997828</v>
      </c>
      <c r="K31" s="4">
        <v>116815</v>
      </c>
      <c r="L31" s="8">
        <v>0</v>
      </c>
      <c r="M31" s="8">
        <v>0</v>
      </c>
      <c r="N31" s="4">
        <v>332137</v>
      </c>
    </row>
    <row r="32" spans="1:14" s="34" customFormat="1" ht="15" customHeight="1">
      <c r="A32" s="42"/>
      <c r="B32" s="43"/>
      <c r="C32" s="3">
        <f t="shared" si="9"/>
        <v>0</v>
      </c>
      <c r="D32" s="3"/>
      <c r="E32" s="5"/>
      <c r="F32" s="5"/>
      <c r="G32" s="5"/>
      <c r="H32" s="5"/>
      <c r="I32" s="5"/>
      <c r="J32" s="5"/>
      <c r="K32" s="5"/>
      <c r="L32" s="8"/>
      <c r="M32" s="8"/>
      <c r="N32" s="5"/>
    </row>
    <row r="33" spans="1:14" s="34" customFormat="1" ht="13.5" customHeight="1">
      <c r="A33" s="42" t="s">
        <v>21</v>
      </c>
      <c r="B33" s="43"/>
      <c r="C33" s="3">
        <f t="shared" si="9"/>
        <v>3428273</v>
      </c>
      <c r="D33" s="3">
        <v>3356425</v>
      </c>
      <c r="E33" s="4">
        <v>16743</v>
      </c>
      <c r="F33" s="4">
        <v>9858</v>
      </c>
      <c r="G33" s="4">
        <v>186844</v>
      </c>
      <c r="H33" s="4">
        <v>962726</v>
      </c>
      <c r="I33" s="4">
        <v>85679</v>
      </c>
      <c r="J33" s="4">
        <v>1658081</v>
      </c>
      <c r="K33" s="4">
        <v>436494</v>
      </c>
      <c r="L33" s="8">
        <v>0</v>
      </c>
      <c r="M33" s="8">
        <v>0</v>
      </c>
      <c r="N33" s="4">
        <v>71848</v>
      </c>
    </row>
    <row r="34" spans="1:14" s="34" customFormat="1" ht="13.5" customHeight="1">
      <c r="A34" s="42" t="s">
        <v>22</v>
      </c>
      <c r="B34" s="43"/>
      <c r="C34" s="3">
        <f t="shared" si="9"/>
        <v>504856</v>
      </c>
      <c r="D34" s="3">
        <v>467830</v>
      </c>
      <c r="E34" s="4">
        <v>7079</v>
      </c>
      <c r="F34" s="4">
        <v>2210</v>
      </c>
      <c r="G34" s="4">
        <v>15811</v>
      </c>
      <c r="H34" s="4">
        <v>134654</v>
      </c>
      <c r="I34" s="4">
        <v>35002</v>
      </c>
      <c r="J34" s="4">
        <v>183991</v>
      </c>
      <c r="K34" s="4">
        <v>89083</v>
      </c>
      <c r="L34" s="8">
        <v>0</v>
      </c>
      <c r="M34" s="8">
        <v>0</v>
      </c>
      <c r="N34" s="4">
        <v>37026</v>
      </c>
    </row>
    <row r="35" spans="1:14" s="34" customFormat="1" ht="13.5" customHeight="1">
      <c r="A35" s="42" t="s">
        <v>23</v>
      </c>
      <c r="B35" s="43"/>
      <c r="C35" s="3">
        <f t="shared" si="9"/>
        <v>3730512</v>
      </c>
      <c r="D35" s="3">
        <v>3611897</v>
      </c>
      <c r="E35" s="4">
        <v>17703</v>
      </c>
      <c r="F35" s="4">
        <v>19895</v>
      </c>
      <c r="G35" s="4">
        <v>191077</v>
      </c>
      <c r="H35" s="4">
        <v>1240380</v>
      </c>
      <c r="I35" s="4">
        <v>42590</v>
      </c>
      <c r="J35" s="4">
        <v>1244110</v>
      </c>
      <c r="K35" s="4">
        <v>769121</v>
      </c>
      <c r="L35" s="8">
        <v>87021</v>
      </c>
      <c r="M35" s="8">
        <v>0</v>
      </c>
      <c r="N35" s="4">
        <v>118615</v>
      </c>
    </row>
    <row r="36" spans="1:14" s="34" customFormat="1" ht="13.5" customHeight="1">
      <c r="A36" s="42" t="s">
        <v>24</v>
      </c>
      <c r="B36" s="43"/>
      <c r="C36" s="3">
        <f t="shared" si="9"/>
        <v>904852</v>
      </c>
      <c r="D36" s="3">
        <v>888849</v>
      </c>
      <c r="E36" s="4">
        <v>28315</v>
      </c>
      <c r="F36" s="4">
        <v>4913</v>
      </c>
      <c r="G36" s="4">
        <v>10710</v>
      </c>
      <c r="H36" s="4">
        <v>267506</v>
      </c>
      <c r="I36" s="4">
        <v>153424</v>
      </c>
      <c r="J36" s="4">
        <v>192201</v>
      </c>
      <c r="K36" s="4">
        <v>231780</v>
      </c>
      <c r="L36" s="8">
        <v>0</v>
      </c>
      <c r="M36" s="8">
        <v>0</v>
      </c>
      <c r="N36" s="4">
        <v>16003</v>
      </c>
    </row>
    <row r="37" spans="1:14" s="34" customFormat="1" ht="13.5" customHeight="1">
      <c r="A37" s="42" t="s">
        <v>25</v>
      </c>
      <c r="B37" s="43"/>
      <c r="C37" s="3">
        <f t="shared" si="9"/>
        <v>935460</v>
      </c>
      <c r="D37" s="3">
        <v>891402</v>
      </c>
      <c r="E37" s="4">
        <v>5692</v>
      </c>
      <c r="F37" s="4">
        <v>0</v>
      </c>
      <c r="G37" s="4">
        <v>66082</v>
      </c>
      <c r="H37" s="4">
        <v>365127</v>
      </c>
      <c r="I37" s="4">
        <v>51568</v>
      </c>
      <c r="J37" s="4">
        <v>219201</v>
      </c>
      <c r="K37" s="4">
        <v>137160</v>
      </c>
      <c r="L37" s="8">
        <v>46572</v>
      </c>
      <c r="M37" s="8">
        <v>0</v>
      </c>
      <c r="N37" s="4">
        <v>44058</v>
      </c>
    </row>
    <row r="38" spans="1:14" s="34" customFormat="1" ht="15" customHeight="1">
      <c r="A38" s="42"/>
      <c r="B38" s="43"/>
      <c r="C38" s="3">
        <f t="shared" si="9"/>
        <v>0</v>
      </c>
      <c r="D38" s="3"/>
      <c r="E38" s="5"/>
      <c r="F38" s="5"/>
      <c r="G38" s="5"/>
      <c r="H38" s="5"/>
      <c r="I38" s="5"/>
      <c r="J38" s="5"/>
      <c r="K38" s="5"/>
      <c r="L38" s="8"/>
      <c r="M38" s="8"/>
      <c r="N38" s="5"/>
    </row>
    <row r="39" spans="1:14" s="34" customFormat="1" ht="13.5" customHeight="1">
      <c r="A39" s="42" t="s">
        <v>26</v>
      </c>
      <c r="B39" s="43"/>
      <c r="C39" s="3">
        <f t="shared" si="9"/>
        <v>3005595</v>
      </c>
      <c r="D39" s="3">
        <v>2927595</v>
      </c>
      <c r="E39" s="4">
        <v>7769</v>
      </c>
      <c r="F39" s="4">
        <v>4301</v>
      </c>
      <c r="G39" s="4">
        <v>9377</v>
      </c>
      <c r="H39" s="4">
        <v>1329925</v>
      </c>
      <c r="I39" s="4">
        <v>2335</v>
      </c>
      <c r="J39" s="4">
        <v>867814</v>
      </c>
      <c r="K39" s="4">
        <v>706074</v>
      </c>
      <c r="L39" s="8">
        <v>0</v>
      </c>
      <c r="M39" s="8">
        <v>0</v>
      </c>
      <c r="N39" s="4">
        <v>78000</v>
      </c>
    </row>
    <row r="40" spans="1:14" s="34" customFormat="1" ht="13.5" customHeight="1">
      <c r="A40" s="42" t="s">
        <v>27</v>
      </c>
      <c r="B40" s="43"/>
      <c r="C40" s="3">
        <f t="shared" si="9"/>
        <v>2296357</v>
      </c>
      <c r="D40" s="3">
        <v>2179894</v>
      </c>
      <c r="E40" s="4">
        <v>16034</v>
      </c>
      <c r="F40" s="4">
        <v>8853</v>
      </c>
      <c r="G40" s="4">
        <v>95839</v>
      </c>
      <c r="H40" s="4">
        <v>835698</v>
      </c>
      <c r="I40" s="4">
        <v>23736</v>
      </c>
      <c r="J40" s="4">
        <v>727092</v>
      </c>
      <c r="K40" s="4">
        <v>472642</v>
      </c>
      <c r="L40" s="8">
        <v>0</v>
      </c>
      <c r="M40" s="8">
        <v>0</v>
      </c>
      <c r="N40" s="4">
        <v>116463</v>
      </c>
    </row>
    <row r="41" spans="1:14" s="34" customFormat="1" ht="13.5" customHeight="1">
      <c r="A41" s="42" t="s">
        <v>28</v>
      </c>
      <c r="B41" s="43"/>
      <c r="C41" s="3">
        <f t="shared" si="9"/>
        <v>1621055</v>
      </c>
      <c r="D41" s="3">
        <v>1563062</v>
      </c>
      <c r="E41" s="4">
        <v>9934</v>
      </c>
      <c r="F41" s="4">
        <v>7205</v>
      </c>
      <c r="G41" s="4">
        <v>88578</v>
      </c>
      <c r="H41" s="4">
        <v>750092</v>
      </c>
      <c r="I41" s="4">
        <v>193296</v>
      </c>
      <c r="J41" s="4">
        <v>285555</v>
      </c>
      <c r="K41" s="4">
        <v>228402</v>
      </c>
      <c r="L41" s="8">
        <v>0</v>
      </c>
      <c r="M41" s="8">
        <v>0</v>
      </c>
      <c r="N41" s="4">
        <v>57993</v>
      </c>
    </row>
    <row r="42" spans="1:14" s="34" customFormat="1" ht="13.5" customHeight="1">
      <c r="A42" s="42" t="s">
        <v>29</v>
      </c>
      <c r="B42" s="43"/>
      <c r="C42" s="3">
        <f t="shared" si="9"/>
        <v>2096075</v>
      </c>
      <c r="D42" s="3">
        <v>2065326</v>
      </c>
      <c r="E42" s="4">
        <v>18154</v>
      </c>
      <c r="F42" s="4">
        <v>1978</v>
      </c>
      <c r="G42" s="4">
        <v>0</v>
      </c>
      <c r="H42" s="4">
        <v>294501</v>
      </c>
      <c r="I42" s="4">
        <v>110589</v>
      </c>
      <c r="J42" s="4">
        <v>52568</v>
      </c>
      <c r="K42" s="4">
        <v>283816</v>
      </c>
      <c r="L42" s="8">
        <v>0</v>
      </c>
      <c r="M42" s="8">
        <v>1303720</v>
      </c>
      <c r="N42" s="4">
        <v>30749</v>
      </c>
    </row>
    <row r="43" spans="1:14" s="34" customFormat="1" ht="13.5" customHeight="1">
      <c r="A43" s="42" t="s">
        <v>30</v>
      </c>
      <c r="B43" s="43"/>
      <c r="C43" s="3">
        <f t="shared" si="9"/>
        <v>1457310</v>
      </c>
      <c r="D43" s="3">
        <v>1415365</v>
      </c>
      <c r="E43" s="4">
        <v>6170</v>
      </c>
      <c r="F43" s="4">
        <v>4837</v>
      </c>
      <c r="G43" s="4">
        <v>7482</v>
      </c>
      <c r="H43" s="4">
        <v>482422</v>
      </c>
      <c r="I43" s="4">
        <v>55141</v>
      </c>
      <c r="J43" s="4">
        <v>505331</v>
      </c>
      <c r="K43" s="4">
        <v>353982</v>
      </c>
      <c r="L43" s="8">
        <v>0</v>
      </c>
      <c r="M43" s="8">
        <v>0</v>
      </c>
      <c r="N43" s="4">
        <v>41945</v>
      </c>
    </row>
    <row r="44" spans="1:14" s="34" customFormat="1" ht="15" customHeight="1">
      <c r="A44" s="42"/>
      <c r="B44" s="43"/>
      <c r="C44" s="3">
        <f t="shared" si="9"/>
        <v>0</v>
      </c>
      <c r="D44" s="3"/>
      <c r="E44" s="5"/>
      <c r="F44" s="5"/>
      <c r="G44" s="5"/>
      <c r="H44" s="5"/>
      <c r="I44" s="5"/>
      <c r="J44" s="5"/>
      <c r="K44" s="5"/>
      <c r="L44" s="8"/>
      <c r="M44" s="8"/>
      <c r="N44" s="5"/>
    </row>
    <row r="45" spans="1:14" s="34" customFormat="1" ht="13.5" customHeight="1">
      <c r="A45" s="42" t="s">
        <v>31</v>
      </c>
      <c r="B45" s="43"/>
      <c r="C45" s="3">
        <f t="shared" si="9"/>
        <v>1325765</v>
      </c>
      <c r="D45" s="3">
        <v>1272462</v>
      </c>
      <c r="E45" s="4">
        <v>11098</v>
      </c>
      <c r="F45" s="4">
        <v>4684</v>
      </c>
      <c r="G45" s="4">
        <v>89428</v>
      </c>
      <c r="H45" s="4">
        <v>652250</v>
      </c>
      <c r="I45" s="4">
        <v>58881</v>
      </c>
      <c r="J45" s="4">
        <v>196154</v>
      </c>
      <c r="K45" s="4">
        <v>259967</v>
      </c>
      <c r="L45" s="8">
        <v>0</v>
      </c>
      <c r="M45" s="8">
        <v>0</v>
      </c>
      <c r="N45" s="4">
        <v>53303</v>
      </c>
    </row>
    <row r="46" spans="1:14" s="34" customFormat="1" ht="13.5" customHeight="1">
      <c r="A46" s="42" t="s">
        <v>32</v>
      </c>
      <c r="B46" s="43"/>
      <c r="C46" s="3">
        <f t="shared" si="9"/>
        <v>2825788</v>
      </c>
      <c r="D46" s="3">
        <v>2708808</v>
      </c>
      <c r="E46" s="4">
        <v>20665</v>
      </c>
      <c r="F46" s="4">
        <v>12058</v>
      </c>
      <c r="G46" s="4">
        <v>19839</v>
      </c>
      <c r="H46" s="4">
        <v>479554</v>
      </c>
      <c r="I46" s="4">
        <v>28134</v>
      </c>
      <c r="J46" s="4">
        <v>1389074</v>
      </c>
      <c r="K46" s="4">
        <v>380971</v>
      </c>
      <c r="L46" s="8">
        <v>378513</v>
      </c>
      <c r="M46" s="8">
        <v>0</v>
      </c>
      <c r="N46" s="4">
        <v>116980</v>
      </c>
    </row>
    <row r="47" spans="1:14" s="34" customFormat="1" ht="13.5" customHeight="1">
      <c r="A47" s="42" t="s">
        <v>33</v>
      </c>
      <c r="B47" s="43"/>
      <c r="C47" s="3">
        <f t="shared" si="9"/>
        <v>770383</v>
      </c>
      <c r="D47" s="3">
        <v>733895</v>
      </c>
      <c r="E47" s="4">
        <v>12040</v>
      </c>
      <c r="F47" s="4">
        <v>3325</v>
      </c>
      <c r="G47" s="4">
        <v>29835</v>
      </c>
      <c r="H47" s="4">
        <v>338053</v>
      </c>
      <c r="I47" s="4">
        <v>32627</v>
      </c>
      <c r="J47" s="4">
        <v>107666</v>
      </c>
      <c r="K47" s="4">
        <v>210349</v>
      </c>
      <c r="L47" s="8">
        <v>0</v>
      </c>
      <c r="M47" s="8">
        <v>0</v>
      </c>
      <c r="N47" s="4">
        <v>36488</v>
      </c>
    </row>
    <row r="48" spans="1:14" s="34" customFormat="1" ht="13.5" customHeight="1">
      <c r="A48" s="42" t="s">
        <v>34</v>
      </c>
      <c r="B48" s="43"/>
      <c r="C48" s="3">
        <f t="shared" si="9"/>
        <v>790973</v>
      </c>
      <c r="D48" s="3">
        <v>776859</v>
      </c>
      <c r="E48" s="4">
        <v>9331</v>
      </c>
      <c r="F48" s="4">
        <v>3178</v>
      </c>
      <c r="G48" s="4">
        <v>706</v>
      </c>
      <c r="H48" s="4">
        <v>362907</v>
      </c>
      <c r="I48" s="4">
        <v>60877</v>
      </c>
      <c r="J48" s="4">
        <v>239071</v>
      </c>
      <c r="K48" s="4">
        <v>100789</v>
      </c>
      <c r="L48" s="8">
        <v>0</v>
      </c>
      <c r="M48" s="8">
        <v>0</v>
      </c>
      <c r="N48" s="4">
        <v>14114</v>
      </c>
    </row>
    <row r="49" spans="1:14" s="34" customFormat="1" ht="13.5" customHeight="1">
      <c r="A49" s="42" t="s">
        <v>35</v>
      </c>
      <c r="B49" s="43"/>
      <c r="C49" s="3">
        <f t="shared" si="9"/>
        <v>2368139</v>
      </c>
      <c r="D49" s="3">
        <v>2315787</v>
      </c>
      <c r="E49" s="4">
        <v>6623</v>
      </c>
      <c r="F49" s="4">
        <v>11858</v>
      </c>
      <c r="G49" s="4">
        <v>0</v>
      </c>
      <c r="H49" s="4">
        <v>575148</v>
      </c>
      <c r="I49" s="4">
        <v>179068</v>
      </c>
      <c r="J49" s="4">
        <v>1195414</v>
      </c>
      <c r="K49" s="4">
        <v>347676</v>
      </c>
      <c r="L49" s="8">
        <v>0</v>
      </c>
      <c r="M49" s="8">
        <v>0</v>
      </c>
      <c r="N49" s="4">
        <v>52352</v>
      </c>
    </row>
    <row r="50" spans="1:14" s="34" customFormat="1" ht="15" customHeight="1">
      <c r="A50" s="42"/>
      <c r="B50" s="43"/>
      <c r="C50" s="3">
        <f t="shared" si="9"/>
        <v>0</v>
      </c>
      <c r="D50" s="3"/>
      <c r="E50" s="5"/>
      <c r="F50" s="5"/>
      <c r="G50" s="5"/>
      <c r="H50" s="5"/>
      <c r="I50" s="5"/>
      <c r="J50" s="5"/>
      <c r="K50" s="5"/>
      <c r="L50" s="8"/>
      <c r="M50" s="8"/>
      <c r="N50" s="5"/>
    </row>
    <row r="51" spans="1:14" s="34" customFormat="1" ht="13.5" customHeight="1">
      <c r="A51" s="42" t="s">
        <v>36</v>
      </c>
      <c r="B51" s="43"/>
      <c r="C51" s="3">
        <f t="shared" si="9"/>
        <v>3068125</v>
      </c>
      <c r="D51" s="3">
        <v>2338703</v>
      </c>
      <c r="E51" s="4">
        <v>10720</v>
      </c>
      <c r="F51" s="4">
        <v>9907</v>
      </c>
      <c r="G51" s="4">
        <v>166530</v>
      </c>
      <c r="H51" s="4">
        <v>351341</v>
      </c>
      <c r="I51" s="4">
        <v>26519</v>
      </c>
      <c r="J51" s="4">
        <v>1270571</v>
      </c>
      <c r="K51" s="4">
        <v>503115</v>
      </c>
      <c r="L51" s="8">
        <v>0</v>
      </c>
      <c r="M51" s="8">
        <v>0</v>
      </c>
      <c r="N51" s="4">
        <v>729422</v>
      </c>
    </row>
    <row r="52" spans="1:14" s="34" customFormat="1" ht="13.5" customHeight="1">
      <c r="A52" s="42" t="s">
        <v>37</v>
      </c>
      <c r="B52" s="43"/>
      <c r="C52" s="3">
        <f t="shared" si="9"/>
        <v>560714</v>
      </c>
      <c r="D52" s="3">
        <v>525899</v>
      </c>
      <c r="E52" s="4">
        <v>7624</v>
      </c>
      <c r="F52" s="4">
        <v>471</v>
      </c>
      <c r="G52" s="4">
        <v>1338</v>
      </c>
      <c r="H52" s="4">
        <v>263993</v>
      </c>
      <c r="I52" s="4">
        <v>0</v>
      </c>
      <c r="J52" s="4">
        <v>113040</v>
      </c>
      <c r="K52" s="4">
        <v>139433</v>
      </c>
      <c r="L52" s="8">
        <v>0</v>
      </c>
      <c r="M52" s="8">
        <v>0</v>
      </c>
      <c r="N52" s="4">
        <v>34815</v>
      </c>
    </row>
    <row r="53" spans="1:14" s="34" customFormat="1" ht="13.5" customHeight="1">
      <c r="A53" s="42" t="s">
        <v>38</v>
      </c>
      <c r="B53" s="43"/>
      <c r="C53" s="3">
        <f t="shared" si="9"/>
        <v>935620</v>
      </c>
      <c r="D53" s="3">
        <v>922058</v>
      </c>
      <c r="E53" s="4">
        <v>24337</v>
      </c>
      <c r="F53" s="4">
        <v>0</v>
      </c>
      <c r="G53" s="4">
        <v>0</v>
      </c>
      <c r="H53" s="4">
        <v>357316</v>
      </c>
      <c r="I53" s="4">
        <v>35745</v>
      </c>
      <c r="J53" s="4">
        <v>151702</v>
      </c>
      <c r="K53" s="4">
        <v>352958</v>
      </c>
      <c r="L53" s="8">
        <v>0</v>
      </c>
      <c r="M53" s="8">
        <v>0</v>
      </c>
      <c r="N53" s="4">
        <v>13562</v>
      </c>
    </row>
    <row r="54" spans="1:14" s="34" customFormat="1" ht="13.5" customHeight="1">
      <c r="A54" s="42" t="s">
        <v>39</v>
      </c>
      <c r="B54" s="43"/>
      <c r="C54" s="3">
        <f t="shared" si="9"/>
        <v>722185</v>
      </c>
      <c r="D54" s="3">
        <v>694443</v>
      </c>
      <c r="E54" s="4">
        <v>13450</v>
      </c>
      <c r="F54" s="4">
        <v>194</v>
      </c>
      <c r="G54" s="4">
        <v>30601</v>
      </c>
      <c r="H54" s="4">
        <v>372894</v>
      </c>
      <c r="I54" s="4">
        <v>19409</v>
      </c>
      <c r="J54" s="4">
        <v>103135</v>
      </c>
      <c r="K54" s="4">
        <v>154760</v>
      </c>
      <c r="L54" s="8">
        <v>0</v>
      </c>
      <c r="M54" s="8">
        <v>0</v>
      </c>
      <c r="N54" s="4">
        <v>27742</v>
      </c>
    </row>
    <row r="55" spans="1:14" s="34" customFormat="1" ht="13.5" customHeight="1">
      <c r="A55" s="42" t="s">
        <v>40</v>
      </c>
      <c r="B55" s="43"/>
      <c r="C55" s="3">
        <f t="shared" si="9"/>
        <v>751511</v>
      </c>
      <c r="D55" s="3">
        <v>661200</v>
      </c>
      <c r="E55" s="4">
        <v>7045</v>
      </c>
      <c r="F55" s="4">
        <v>2306</v>
      </c>
      <c r="G55" s="4">
        <v>0</v>
      </c>
      <c r="H55" s="4">
        <v>257734</v>
      </c>
      <c r="I55" s="4">
        <v>23145</v>
      </c>
      <c r="J55" s="4">
        <v>104359</v>
      </c>
      <c r="K55" s="4">
        <v>266611</v>
      </c>
      <c r="L55" s="8">
        <v>0</v>
      </c>
      <c r="M55" s="8">
        <v>0</v>
      </c>
      <c r="N55" s="4">
        <v>90311</v>
      </c>
    </row>
    <row r="56" spans="1:14" s="34" customFormat="1" ht="15" customHeight="1">
      <c r="A56" s="42"/>
      <c r="B56" s="43"/>
      <c r="C56" s="3">
        <f t="shared" si="9"/>
        <v>0</v>
      </c>
      <c r="D56" s="3"/>
      <c r="E56" s="5"/>
      <c r="F56" s="5"/>
      <c r="G56" s="5"/>
      <c r="H56" s="5"/>
      <c r="I56" s="5"/>
      <c r="J56" s="5"/>
      <c r="K56" s="5"/>
      <c r="L56" s="8"/>
      <c r="M56" s="8"/>
      <c r="N56" s="5"/>
    </row>
    <row r="57" spans="1:14" s="34" customFormat="1" ht="13.5" customHeight="1">
      <c r="A57" s="42" t="s">
        <v>41</v>
      </c>
      <c r="B57" s="43"/>
      <c r="C57" s="3">
        <f t="shared" si="9"/>
        <v>585911</v>
      </c>
      <c r="D57" s="3">
        <v>459938</v>
      </c>
      <c r="E57" s="4">
        <v>19021</v>
      </c>
      <c r="F57" s="4">
        <v>821</v>
      </c>
      <c r="G57" s="4">
        <v>9607</v>
      </c>
      <c r="H57" s="4">
        <v>141614</v>
      </c>
      <c r="I57" s="4">
        <v>7265</v>
      </c>
      <c r="J57" s="4">
        <v>141842</v>
      </c>
      <c r="K57" s="4">
        <v>139768</v>
      </c>
      <c r="L57" s="8">
        <v>0</v>
      </c>
      <c r="M57" s="8">
        <v>0</v>
      </c>
      <c r="N57" s="4">
        <v>125973</v>
      </c>
    </row>
    <row r="58" spans="1:14" s="34" customFormat="1" ht="13.5" customHeight="1">
      <c r="A58" s="42" t="s">
        <v>42</v>
      </c>
      <c r="B58" s="43"/>
      <c r="C58" s="3">
        <f t="shared" si="9"/>
        <v>895818</v>
      </c>
      <c r="D58" s="3">
        <v>811867</v>
      </c>
      <c r="E58" s="4">
        <v>9966</v>
      </c>
      <c r="F58" s="4">
        <v>0</v>
      </c>
      <c r="G58" s="4">
        <v>15797</v>
      </c>
      <c r="H58" s="4">
        <v>155292</v>
      </c>
      <c r="I58" s="4">
        <v>2291</v>
      </c>
      <c r="J58" s="4">
        <v>84093</v>
      </c>
      <c r="K58" s="4">
        <v>544428</v>
      </c>
      <c r="L58" s="8">
        <v>0</v>
      </c>
      <c r="M58" s="8">
        <v>0</v>
      </c>
      <c r="N58" s="4">
        <v>83951</v>
      </c>
    </row>
    <row r="59" spans="1:14" s="34" customFormat="1" ht="13.5" customHeight="1">
      <c r="A59" s="42" t="s">
        <v>43</v>
      </c>
      <c r="B59" s="43"/>
      <c r="C59" s="3">
        <f t="shared" si="9"/>
        <v>2775495</v>
      </c>
      <c r="D59" s="3">
        <v>2406750</v>
      </c>
      <c r="E59" s="4">
        <v>39978</v>
      </c>
      <c r="F59" s="4">
        <v>12883</v>
      </c>
      <c r="G59" s="4">
        <v>30221</v>
      </c>
      <c r="H59" s="4">
        <v>1002406</v>
      </c>
      <c r="I59" s="4">
        <v>255931</v>
      </c>
      <c r="J59" s="4">
        <v>703123</v>
      </c>
      <c r="K59" s="4">
        <v>362208</v>
      </c>
      <c r="L59" s="8">
        <v>0</v>
      </c>
      <c r="M59" s="8">
        <v>0</v>
      </c>
      <c r="N59" s="4">
        <v>368745</v>
      </c>
    </row>
    <row r="60" spans="1:14" s="34" customFormat="1" ht="13.5" customHeight="1">
      <c r="A60" s="42" t="s">
        <v>44</v>
      </c>
      <c r="B60" s="43"/>
      <c r="C60" s="3">
        <f t="shared" si="9"/>
        <v>778099</v>
      </c>
      <c r="D60" s="3">
        <v>753825</v>
      </c>
      <c r="E60" s="4">
        <v>10017</v>
      </c>
      <c r="F60" s="4">
        <v>4854</v>
      </c>
      <c r="G60" s="4">
        <v>0</v>
      </c>
      <c r="H60" s="4">
        <v>274656</v>
      </c>
      <c r="I60" s="4">
        <v>32058</v>
      </c>
      <c r="J60" s="4">
        <v>191415</v>
      </c>
      <c r="K60" s="4">
        <v>240825</v>
      </c>
      <c r="L60" s="8">
        <v>0</v>
      </c>
      <c r="M60" s="8">
        <v>0</v>
      </c>
      <c r="N60" s="4">
        <v>24274</v>
      </c>
    </row>
    <row r="61" spans="1:14" s="34" customFormat="1" ht="13.5" customHeight="1">
      <c r="A61" s="42" t="s">
        <v>45</v>
      </c>
      <c r="B61" s="43"/>
      <c r="C61" s="3">
        <f t="shared" si="9"/>
        <v>517079</v>
      </c>
      <c r="D61" s="3">
        <v>470398</v>
      </c>
      <c r="E61" s="4">
        <v>9623</v>
      </c>
      <c r="F61" s="4">
        <v>2210</v>
      </c>
      <c r="G61" s="4">
        <v>38645</v>
      </c>
      <c r="H61" s="4">
        <v>205946</v>
      </c>
      <c r="I61" s="4">
        <v>3274</v>
      </c>
      <c r="J61" s="4">
        <v>86572</v>
      </c>
      <c r="K61" s="4">
        <v>124128</v>
      </c>
      <c r="L61" s="8">
        <v>0</v>
      </c>
      <c r="M61" s="8">
        <v>0</v>
      </c>
      <c r="N61" s="4">
        <v>46681</v>
      </c>
    </row>
    <row r="62" spans="1:14" s="34" customFormat="1" ht="15" customHeight="1">
      <c r="A62" s="42"/>
      <c r="B62" s="43"/>
      <c r="C62" s="3">
        <f t="shared" si="9"/>
        <v>0</v>
      </c>
      <c r="D62" s="3"/>
      <c r="E62" s="5"/>
      <c r="F62" s="5"/>
      <c r="G62" s="5"/>
      <c r="H62" s="5"/>
      <c r="I62" s="5"/>
      <c r="J62" s="5"/>
      <c r="K62" s="5"/>
      <c r="L62" s="8"/>
      <c r="M62" s="8"/>
      <c r="N62" s="5"/>
    </row>
    <row r="63" spans="1:14" s="34" customFormat="1" ht="13.5" customHeight="1">
      <c r="A63" s="42" t="s">
        <v>46</v>
      </c>
      <c r="B63" s="43"/>
      <c r="C63" s="3">
        <f t="shared" si="9"/>
        <v>735656</v>
      </c>
      <c r="D63" s="3">
        <v>722281</v>
      </c>
      <c r="E63" s="4">
        <v>2611</v>
      </c>
      <c r="F63" s="4">
        <v>2088</v>
      </c>
      <c r="G63" s="4">
        <v>932</v>
      </c>
      <c r="H63" s="4">
        <v>314338</v>
      </c>
      <c r="I63" s="4">
        <v>6972</v>
      </c>
      <c r="J63" s="4">
        <v>109170</v>
      </c>
      <c r="K63" s="4">
        <v>286170</v>
      </c>
      <c r="L63" s="8">
        <v>0</v>
      </c>
      <c r="M63" s="8">
        <v>0</v>
      </c>
      <c r="N63" s="4">
        <v>13375</v>
      </c>
    </row>
    <row r="64" spans="1:14" s="34" customFormat="1" ht="13.5" customHeight="1">
      <c r="A64" s="42" t="s">
        <v>47</v>
      </c>
      <c r="B64" s="43"/>
      <c r="C64" s="3">
        <f t="shared" si="9"/>
        <v>583832</v>
      </c>
      <c r="D64" s="3">
        <v>570099</v>
      </c>
      <c r="E64" s="4">
        <v>11487</v>
      </c>
      <c r="F64" s="4">
        <v>749</v>
      </c>
      <c r="G64" s="4">
        <v>0</v>
      </c>
      <c r="H64" s="4">
        <v>160561</v>
      </c>
      <c r="I64" s="4">
        <v>0</v>
      </c>
      <c r="J64" s="4">
        <v>215720</v>
      </c>
      <c r="K64" s="4">
        <v>181582</v>
      </c>
      <c r="L64" s="8">
        <v>0</v>
      </c>
      <c r="M64" s="8">
        <v>0</v>
      </c>
      <c r="N64" s="4">
        <v>13733</v>
      </c>
    </row>
    <row r="65" spans="1:14" s="34" customFormat="1" ht="13.5" customHeight="1">
      <c r="A65" s="42" t="s">
        <v>48</v>
      </c>
      <c r="B65" s="43"/>
      <c r="C65" s="3">
        <f t="shared" si="9"/>
        <v>1204776</v>
      </c>
      <c r="D65" s="3">
        <v>1156461</v>
      </c>
      <c r="E65" s="4">
        <v>12507</v>
      </c>
      <c r="F65" s="4">
        <v>3293</v>
      </c>
      <c r="G65" s="4">
        <v>0</v>
      </c>
      <c r="H65" s="4">
        <v>268566</v>
      </c>
      <c r="I65" s="4">
        <v>0</v>
      </c>
      <c r="J65" s="4">
        <v>274536</v>
      </c>
      <c r="K65" s="4">
        <v>597559</v>
      </c>
      <c r="L65" s="8">
        <v>0</v>
      </c>
      <c r="M65" s="8">
        <v>0</v>
      </c>
      <c r="N65" s="4">
        <v>48315</v>
      </c>
    </row>
    <row r="66" spans="1:14" s="34" customFormat="1" ht="15" customHeight="1">
      <c r="A66" s="42"/>
      <c r="B66" s="43"/>
      <c r="C66" s="3">
        <f t="shared" si="9"/>
        <v>0</v>
      </c>
      <c r="D66" s="3"/>
      <c r="E66" s="5"/>
      <c r="F66" s="5"/>
      <c r="G66" s="5"/>
      <c r="H66" s="5"/>
      <c r="I66" s="5"/>
      <c r="J66" s="5"/>
      <c r="K66" s="5"/>
      <c r="L66" s="8"/>
      <c r="M66" s="8"/>
      <c r="N66" s="5"/>
    </row>
    <row r="67" spans="1:14" s="34" customFormat="1" ht="13.5" customHeight="1">
      <c r="A67" s="42" t="s">
        <v>49</v>
      </c>
      <c r="B67" s="43"/>
      <c r="C67" s="3">
        <f t="shared" si="9"/>
        <v>253867</v>
      </c>
      <c r="D67" s="3">
        <v>238329</v>
      </c>
      <c r="E67" s="4">
        <v>6202</v>
      </c>
      <c r="F67" s="4">
        <v>2422</v>
      </c>
      <c r="G67" s="4">
        <v>0</v>
      </c>
      <c r="H67" s="4">
        <v>88826</v>
      </c>
      <c r="I67" s="4">
        <v>14679</v>
      </c>
      <c r="J67" s="4">
        <v>53640</v>
      </c>
      <c r="K67" s="4">
        <v>37385</v>
      </c>
      <c r="L67" s="8">
        <v>13999</v>
      </c>
      <c r="M67" s="8">
        <v>21176</v>
      </c>
      <c r="N67" s="4">
        <v>15538</v>
      </c>
    </row>
    <row r="68" spans="1:14" s="34" customFormat="1" ht="13.5" customHeight="1">
      <c r="A68" s="42" t="s">
        <v>50</v>
      </c>
      <c r="B68" s="43"/>
      <c r="C68" s="3">
        <f t="shared" si="9"/>
        <v>1495735</v>
      </c>
      <c r="D68" s="3">
        <v>404860</v>
      </c>
      <c r="E68" s="4">
        <v>1655</v>
      </c>
      <c r="F68" s="4">
        <v>3111</v>
      </c>
      <c r="G68" s="4">
        <v>1883</v>
      </c>
      <c r="H68" s="4">
        <v>158085</v>
      </c>
      <c r="I68" s="4">
        <v>9473</v>
      </c>
      <c r="J68" s="4">
        <v>81934</v>
      </c>
      <c r="K68" s="4">
        <v>148719</v>
      </c>
      <c r="L68" s="8">
        <v>0</v>
      </c>
      <c r="M68" s="8">
        <v>0</v>
      </c>
      <c r="N68" s="4">
        <v>1090875</v>
      </c>
    </row>
    <row r="69" spans="1:14" s="34" customFormat="1" ht="13.5" customHeight="1">
      <c r="A69" s="42" t="s">
        <v>51</v>
      </c>
      <c r="B69" s="43"/>
      <c r="C69" s="3">
        <f t="shared" si="9"/>
        <v>195186</v>
      </c>
      <c r="D69" s="3">
        <v>151024</v>
      </c>
      <c r="E69" s="4">
        <v>2757</v>
      </c>
      <c r="F69" s="4">
        <v>1411</v>
      </c>
      <c r="G69" s="4">
        <v>1436</v>
      </c>
      <c r="H69" s="4">
        <v>63368</v>
      </c>
      <c r="I69" s="4">
        <v>11938</v>
      </c>
      <c r="J69" s="4">
        <v>0</v>
      </c>
      <c r="K69" s="4">
        <v>32133</v>
      </c>
      <c r="L69" s="8">
        <v>0</v>
      </c>
      <c r="M69" s="8">
        <v>37981</v>
      </c>
      <c r="N69" s="4">
        <v>44162</v>
      </c>
    </row>
    <row r="70" spans="1:14" s="34" customFormat="1" ht="13.5" customHeight="1">
      <c r="A70" s="42" t="s">
        <v>52</v>
      </c>
      <c r="B70" s="43"/>
      <c r="C70" s="3">
        <f t="shared" si="9"/>
        <v>131849</v>
      </c>
      <c r="D70" s="3">
        <v>117815</v>
      </c>
      <c r="E70" s="4">
        <v>10394</v>
      </c>
      <c r="F70" s="4">
        <v>1119</v>
      </c>
      <c r="G70" s="4">
        <v>0</v>
      </c>
      <c r="H70" s="4">
        <v>36759</v>
      </c>
      <c r="I70" s="4">
        <v>7603</v>
      </c>
      <c r="J70" s="4">
        <v>5164</v>
      </c>
      <c r="K70" s="4">
        <v>56776</v>
      </c>
      <c r="L70" s="8">
        <v>0</v>
      </c>
      <c r="M70" s="8">
        <v>0</v>
      </c>
      <c r="N70" s="4">
        <v>14034</v>
      </c>
    </row>
    <row r="71" spans="1:14" s="34" customFormat="1" ht="13.5" customHeight="1">
      <c r="A71" s="42" t="s">
        <v>53</v>
      </c>
      <c r="B71" s="43"/>
      <c r="C71" s="3">
        <f t="shared" si="9"/>
        <v>1974936</v>
      </c>
      <c r="D71" s="3">
        <v>739570</v>
      </c>
      <c r="E71" s="4">
        <v>8970</v>
      </c>
      <c r="F71" s="4">
        <v>563</v>
      </c>
      <c r="G71" s="4">
        <v>0</v>
      </c>
      <c r="H71" s="4">
        <v>138303</v>
      </c>
      <c r="I71" s="4">
        <v>21862</v>
      </c>
      <c r="J71" s="4">
        <v>177304</v>
      </c>
      <c r="K71" s="4">
        <v>392568</v>
      </c>
      <c r="L71" s="8">
        <v>0</v>
      </c>
      <c r="M71" s="8">
        <v>0</v>
      </c>
      <c r="N71" s="4">
        <v>1235366</v>
      </c>
    </row>
    <row r="72" spans="1:14" s="34" customFormat="1" ht="15" customHeight="1">
      <c r="A72" s="42"/>
      <c r="B72" s="43"/>
      <c r="C72" s="3">
        <f t="shared" si="9"/>
        <v>0</v>
      </c>
      <c r="D72" s="3"/>
      <c r="E72" s="5"/>
      <c r="F72" s="5"/>
      <c r="G72" s="5"/>
      <c r="H72" s="5"/>
      <c r="I72" s="5"/>
      <c r="J72" s="5"/>
      <c r="K72" s="5"/>
      <c r="L72" s="8"/>
      <c r="M72" s="8"/>
      <c r="N72" s="5"/>
    </row>
    <row r="73" spans="1:14" s="34" customFormat="1" ht="13.5" customHeight="1">
      <c r="A73" s="42" t="s">
        <v>54</v>
      </c>
      <c r="B73" s="43"/>
      <c r="C73" s="3">
        <f t="shared" si="9"/>
        <v>166067</v>
      </c>
      <c r="D73" s="3">
        <v>165330</v>
      </c>
      <c r="E73" s="4">
        <v>1538</v>
      </c>
      <c r="F73" s="4">
        <v>645</v>
      </c>
      <c r="G73" s="4">
        <v>1634</v>
      </c>
      <c r="H73" s="4">
        <v>25987</v>
      </c>
      <c r="I73" s="4">
        <v>8162</v>
      </c>
      <c r="J73" s="4">
        <v>0</v>
      </c>
      <c r="K73" s="4">
        <v>127364</v>
      </c>
      <c r="L73" s="8">
        <v>0</v>
      </c>
      <c r="M73" s="8">
        <v>0</v>
      </c>
      <c r="N73" s="4">
        <v>737</v>
      </c>
    </row>
    <row r="74" spans="1:14" s="34" customFormat="1" ht="13.5" customHeight="1">
      <c r="A74" s="42" t="s">
        <v>55</v>
      </c>
      <c r="B74" s="43"/>
      <c r="C74" s="3">
        <f t="shared" si="9"/>
        <v>350651</v>
      </c>
      <c r="D74" s="3">
        <v>303904</v>
      </c>
      <c r="E74" s="4">
        <v>5532</v>
      </c>
      <c r="F74" s="4">
        <v>474</v>
      </c>
      <c r="G74" s="4">
        <v>0</v>
      </c>
      <c r="H74" s="4">
        <v>75583</v>
      </c>
      <c r="I74" s="4">
        <v>64884</v>
      </c>
      <c r="J74" s="4">
        <v>0</v>
      </c>
      <c r="K74" s="4">
        <v>157431</v>
      </c>
      <c r="L74" s="8">
        <v>0</v>
      </c>
      <c r="M74" s="8">
        <v>0</v>
      </c>
      <c r="N74" s="4">
        <v>46747</v>
      </c>
    </row>
    <row r="75" spans="1:14" s="34" customFormat="1" ht="13.5" customHeight="1">
      <c r="A75" s="42" t="s">
        <v>56</v>
      </c>
      <c r="B75" s="43"/>
      <c r="C75" s="3">
        <f t="shared" si="9"/>
        <v>186405</v>
      </c>
      <c r="D75" s="3">
        <v>167332</v>
      </c>
      <c r="E75" s="4">
        <v>8099</v>
      </c>
      <c r="F75" s="4">
        <v>0</v>
      </c>
      <c r="G75" s="4">
        <v>0</v>
      </c>
      <c r="H75" s="4">
        <v>34346</v>
      </c>
      <c r="I75" s="4">
        <v>0</v>
      </c>
      <c r="J75" s="4">
        <v>32166</v>
      </c>
      <c r="K75" s="4">
        <v>92721</v>
      </c>
      <c r="L75" s="8">
        <v>0</v>
      </c>
      <c r="M75" s="8">
        <v>0</v>
      </c>
      <c r="N75" s="4">
        <v>19073</v>
      </c>
    </row>
    <row r="76" spans="1:14" s="34" customFormat="1" ht="13.5" customHeight="1">
      <c r="A76" s="42" t="s">
        <v>57</v>
      </c>
      <c r="B76" s="43"/>
      <c r="C76" s="3">
        <f t="shared" si="9"/>
        <v>888461</v>
      </c>
      <c r="D76" s="3">
        <v>449756</v>
      </c>
      <c r="E76" s="4">
        <v>5267</v>
      </c>
      <c r="F76" s="4">
        <v>2772</v>
      </c>
      <c r="G76" s="4">
        <v>2966</v>
      </c>
      <c r="H76" s="4">
        <v>89787</v>
      </c>
      <c r="I76" s="4">
        <v>0</v>
      </c>
      <c r="J76" s="4">
        <v>84735</v>
      </c>
      <c r="K76" s="4">
        <v>264229</v>
      </c>
      <c r="L76" s="8">
        <v>0</v>
      </c>
      <c r="M76" s="8">
        <v>0</v>
      </c>
      <c r="N76" s="4">
        <v>438705</v>
      </c>
    </row>
    <row r="77" spans="1:14" s="34" customFormat="1" ht="13.5" customHeight="1">
      <c r="A77" s="42" t="s">
        <v>58</v>
      </c>
      <c r="B77" s="43"/>
      <c r="C77" s="3">
        <f t="shared" si="9"/>
        <v>118300</v>
      </c>
      <c r="D77" s="3">
        <v>114122</v>
      </c>
      <c r="E77" s="4">
        <v>2816</v>
      </c>
      <c r="F77" s="4">
        <v>1283</v>
      </c>
      <c r="G77" s="4">
        <v>0</v>
      </c>
      <c r="H77" s="4">
        <v>30448</v>
      </c>
      <c r="I77" s="4">
        <v>0</v>
      </c>
      <c r="J77" s="4">
        <v>9460</v>
      </c>
      <c r="K77" s="4">
        <v>67099</v>
      </c>
      <c r="L77" s="8">
        <v>0</v>
      </c>
      <c r="M77" s="8">
        <v>3016</v>
      </c>
      <c r="N77" s="4">
        <v>4178</v>
      </c>
    </row>
    <row r="78" spans="1:14" s="34" customFormat="1" ht="9" customHeight="1">
      <c r="A78" s="45"/>
      <c r="B78" s="46"/>
      <c r="C78" s="6"/>
      <c r="D78" s="6"/>
      <c r="E78" s="6"/>
      <c r="F78" s="6"/>
      <c r="G78" s="6"/>
      <c r="H78" s="6"/>
      <c r="I78" s="7"/>
      <c r="J78" s="6"/>
      <c r="K78" s="6"/>
      <c r="L78" s="7"/>
      <c r="M78" s="7"/>
      <c r="N78" s="6"/>
    </row>
    <row r="79" spans="1:2" ht="15" customHeight="1">
      <c r="A79" s="47" t="s">
        <v>69</v>
      </c>
      <c r="B79" s="47"/>
    </row>
  </sheetData>
  <mergeCells count="13">
    <mergeCell ref="A4:B7"/>
    <mergeCell ref="C4:C7"/>
    <mergeCell ref="D5:D7"/>
    <mergeCell ref="E5:E7"/>
    <mergeCell ref="G6:G7"/>
    <mergeCell ref="H6:H7"/>
    <mergeCell ref="I6:I7"/>
    <mergeCell ref="F6:F7"/>
    <mergeCell ref="N4:N7"/>
    <mergeCell ref="J6:J7"/>
    <mergeCell ref="K6:K7"/>
    <mergeCell ref="L5:L7"/>
    <mergeCell ref="M5:M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10:A12" numberStoredAsText="1"/>
    <ignoredError sqref="D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2009-02-02T01:33:39Z</cp:lastPrinted>
  <dcterms:created xsi:type="dcterms:W3CDTF">2002-03-27T15:00:00Z</dcterms:created>
  <dcterms:modified xsi:type="dcterms:W3CDTF">2009-03-04T05:52:37Z</dcterms:modified>
  <cp:category/>
  <cp:version/>
  <cp:contentType/>
  <cp:contentStatus/>
</cp:coreProperties>
</file>