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10095" windowHeight="7170" tabRatio="605" activeTab="1"/>
  </bookViews>
  <sheets>
    <sheet name="n-09-04-阪急京阪" sheetId="1" r:id="rId1"/>
    <sheet name="n-09-04近鉄阪神南海" sheetId="2" r:id="rId2"/>
    <sheet name="n-09-04中小" sheetId="3" r:id="rId3"/>
  </sheets>
  <definedNames>
    <definedName name="_xlnm.Print_Area" localSheetId="2">'n-09-04中小'!$A$1:$O$71</definedName>
  </definedNames>
  <calcPr fullCalcOnLoad="1"/>
</workbook>
</file>

<file path=xl/sharedStrings.xml><?xml version="1.0" encoding="utf-8"?>
<sst xmlns="http://schemas.openxmlformats.org/spreadsheetml/2006/main" count="493" uniqueCount="352">
  <si>
    <t>　        近畿日本鉄道、能勢電鉄は交通量調査による。北大阪急行電鉄の「総数」は交通量調査によるものであるが、「うち定期」数は</t>
  </si>
  <si>
    <t>　        一日平均である。</t>
  </si>
  <si>
    <t>総　数</t>
  </si>
  <si>
    <t>うち定期</t>
  </si>
  <si>
    <t>人</t>
  </si>
  <si>
    <t>(阪 急 電 鉄 総 数)</t>
  </si>
  <si>
    <t>石橋</t>
  </si>
  <si>
    <t>箕面線経由</t>
  </si>
  <si>
    <t>池田</t>
  </si>
  <si>
    <t>阪 急 箕 面 線</t>
  </si>
  <si>
    <t>宝塚線経由</t>
  </si>
  <si>
    <t>桜井</t>
  </si>
  <si>
    <t>阪 急 京 都 本 線</t>
  </si>
  <si>
    <t>牧落</t>
  </si>
  <si>
    <t>梅田</t>
  </si>
  <si>
    <t>箕面</t>
  </si>
  <si>
    <t>十三</t>
  </si>
  <si>
    <t>神戸宝塚線経由</t>
  </si>
  <si>
    <t>南方</t>
  </si>
  <si>
    <t>崇禅寺</t>
  </si>
  <si>
    <t>淡路</t>
  </si>
  <si>
    <t>千里線経由</t>
  </si>
  <si>
    <t>上新庄</t>
  </si>
  <si>
    <t>相川</t>
  </si>
  <si>
    <t>正雀</t>
  </si>
  <si>
    <t>南茨木</t>
  </si>
  <si>
    <t>茨木市</t>
  </si>
  <si>
    <t>総持寺</t>
  </si>
  <si>
    <t>富田</t>
  </si>
  <si>
    <t>高槻市</t>
  </si>
  <si>
    <t>上牧</t>
  </si>
  <si>
    <t>水無瀬</t>
  </si>
  <si>
    <t>阪 急 千 里 線</t>
  </si>
  <si>
    <t>天神橋筋六丁目</t>
  </si>
  <si>
    <t>柴島</t>
  </si>
  <si>
    <t>京都線経由</t>
  </si>
  <si>
    <t>下新庄</t>
  </si>
  <si>
    <t>吹田</t>
  </si>
  <si>
    <t>豊津</t>
  </si>
  <si>
    <t>関大前</t>
  </si>
  <si>
    <t>千里山</t>
  </si>
  <si>
    <t>南千里</t>
  </si>
  <si>
    <t>山田</t>
  </si>
  <si>
    <t>北千里</t>
  </si>
  <si>
    <t>阪 急 神 戸 本 線</t>
  </si>
  <si>
    <t>中津</t>
  </si>
  <si>
    <t>京都宝塚線経由</t>
  </si>
  <si>
    <t>神崎川</t>
  </si>
  <si>
    <t>阪 急 宝 塚 本 線</t>
  </si>
  <si>
    <t>京都･神戸線経由</t>
  </si>
  <si>
    <t>三国</t>
  </si>
  <si>
    <t>庄内</t>
  </si>
  <si>
    <t>服部</t>
  </si>
  <si>
    <t>曽根</t>
  </si>
  <si>
    <t>岡町</t>
  </si>
  <si>
    <t>豊中</t>
  </si>
  <si>
    <t>蛍池</t>
  </si>
  <si>
    <t xml:space="preserve">        １）南海電気鉄道、阪神電気鉄道、水間鉄道、泉北高速鉄道、大阪高速鉄道は各年中の１日平均。阪急電鉄、京阪電気鉄道、</t>
  </si>
  <si>
    <t xml:space="preserve">        ２）私鉄により交通量調査は毎年実施していないため直近の調査を用いた。</t>
  </si>
  <si>
    <t xml:space="preserve">        ３）「｛ 」印は乗換駅を表わす。</t>
  </si>
  <si>
    <t>(京阪電気鉄道総数)</t>
  </si>
  <si>
    <t xml:space="preserve">     　 １７</t>
  </si>
  <si>
    <t>京  阪  本  線</t>
  </si>
  <si>
    <t>淀屋橋</t>
  </si>
  <si>
    <t>北浜</t>
  </si>
  <si>
    <t>天満橋</t>
  </si>
  <si>
    <t>京橋</t>
  </si>
  <si>
    <t>野江</t>
  </si>
  <si>
    <t>関目</t>
  </si>
  <si>
    <t>森小路</t>
  </si>
  <si>
    <t>千林</t>
  </si>
  <si>
    <t>滝井</t>
  </si>
  <si>
    <t>土居</t>
  </si>
  <si>
    <t>守口市</t>
  </si>
  <si>
    <t>西三荘</t>
  </si>
  <si>
    <t>門真市</t>
  </si>
  <si>
    <t>古川橋</t>
  </si>
  <si>
    <t>大和田</t>
  </si>
  <si>
    <t>萱島</t>
  </si>
  <si>
    <t>寝屋川市</t>
  </si>
  <si>
    <t>香里園</t>
  </si>
  <si>
    <t>光善寺</t>
  </si>
  <si>
    <t>枚方公園</t>
  </si>
  <si>
    <t>枚方市</t>
  </si>
  <si>
    <t>御殿山</t>
  </si>
  <si>
    <t>牧野</t>
  </si>
  <si>
    <t>樟葉</t>
  </si>
  <si>
    <t>京 阪 交 野 線</t>
  </si>
  <si>
    <t>宮之阪</t>
  </si>
  <si>
    <t>星ケ丘</t>
  </si>
  <si>
    <t>村野</t>
  </si>
  <si>
    <t>郡津</t>
  </si>
  <si>
    <t>交野市</t>
  </si>
  <si>
    <t>河内森</t>
  </si>
  <si>
    <t>私市</t>
  </si>
  <si>
    <t xml:space="preserve">           第 ４ 表</t>
  </si>
  <si>
    <r>
      <t xml:space="preserve">    </t>
    </r>
    <r>
      <rPr>
        <sz val="11"/>
        <rFont val="ＭＳ 明朝"/>
        <family val="1"/>
      </rPr>
      <t xml:space="preserve">資 </t>
    </r>
    <r>
      <rPr>
        <sz val="11"/>
        <rFont val="ＭＳ 明朝"/>
        <family val="1"/>
      </rPr>
      <t xml:space="preserve"> </t>
    </r>
    <r>
      <rPr>
        <sz val="11"/>
        <rFont val="ＭＳ 明朝"/>
        <family val="1"/>
      </rPr>
      <t>料</t>
    </r>
    <r>
      <rPr>
        <sz val="11"/>
        <rFont val="ＭＳ 明朝"/>
        <family val="1"/>
      </rPr>
      <t xml:space="preserve">  </t>
    </r>
    <r>
      <rPr>
        <sz val="11"/>
        <rFont val="ＭＳ 明朝"/>
        <family val="1"/>
      </rPr>
      <t xml:space="preserve">  阪急電鉄株式会社、京阪電気鉄道株式会社</t>
    </r>
  </si>
  <si>
    <t>(近畿日本鉄道総数）</t>
  </si>
  <si>
    <t>近 鉄 奈 良 線</t>
  </si>
  <si>
    <t>河内永和</t>
  </si>
  <si>
    <t>河内小阪</t>
  </si>
  <si>
    <t>八戸ノ里</t>
  </si>
  <si>
    <t>若江岩田</t>
  </si>
  <si>
    <t>河内花園</t>
  </si>
  <si>
    <t>東花園</t>
  </si>
  <si>
    <t>瓢箪山</t>
  </si>
  <si>
    <t>近 鉄 南 大 阪 線</t>
  </si>
  <si>
    <t>枚岡</t>
  </si>
  <si>
    <t>大阪阿部野橋</t>
  </si>
  <si>
    <t>額田</t>
  </si>
  <si>
    <t>河堀口</t>
  </si>
  <si>
    <t>石切</t>
  </si>
  <si>
    <t>北田辺</t>
  </si>
  <si>
    <t>今川</t>
  </si>
  <si>
    <t>近 鉄 道 明 寺 線</t>
  </si>
  <si>
    <t>針中野</t>
  </si>
  <si>
    <t>柏原南口</t>
  </si>
  <si>
    <t>矢田</t>
  </si>
  <si>
    <t>柏原</t>
  </si>
  <si>
    <t>河内天美</t>
  </si>
  <si>
    <t>布忍</t>
  </si>
  <si>
    <t>近 鉄 信 貴 線</t>
  </si>
  <si>
    <t>高見ノ里</t>
  </si>
  <si>
    <t>服部川</t>
  </si>
  <si>
    <t>河内松原</t>
  </si>
  <si>
    <t>信貴山口</t>
  </si>
  <si>
    <t>恵我ノ荘</t>
  </si>
  <si>
    <t>高鷲</t>
  </si>
  <si>
    <t>西 信 貴 鋼 索 線</t>
  </si>
  <si>
    <t>藤井寺</t>
  </si>
  <si>
    <t>高安山</t>
  </si>
  <si>
    <t>土師ノ里</t>
  </si>
  <si>
    <t>道明寺</t>
  </si>
  <si>
    <t>近 鉄 けいはんな線</t>
  </si>
  <si>
    <t>古市</t>
  </si>
  <si>
    <t>長田</t>
  </si>
  <si>
    <t>駒ヶ谷</t>
  </si>
  <si>
    <t>荒本</t>
  </si>
  <si>
    <t>上ノ太子</t>
  </si>
  <si>
    <t>吉田</t>
  </si>
  <si>
    <t>新石切</t>
  </si>
  <si>
    <t>近 鉄 長 野 線</t>
  </si>
  <si>
    <t>喜志</t>
  </si>
  <si>
    <t>富田林</t>
  </si>
  <si>
    <t>富田林西口</t>
  </si>
  <si>
    <t>川西</t>
  </si>
  <si>
    <t>滝谷不動</t>
  </si>
  <si>
    <t>(阪神電気鉄道総数)</t>
  </si>
  <si>
    <t>汐ノ宮</t>
  </si>
  <si>
    <t>河内長野</t>
  </si>
  <si>
    <t>近 鉄 難 波 線</t>
  </si>
  <si>
    <t>近鉄難波</t>
  </si>
  <si>
    <t>近鉄日本橋</t>
  </si>
  <si>
    <t>近 鉄 大 阪 線</t>
  </si>
  <si>
    <t>阪  神  本  線</t>
  </si>
  <si>
    <t>上本町</t>
  </si>
  <si>
    <t>鶴橋</t>
  </si>
  <si>
    <t>福島</t>
  </si>
  <si>
    <t>今里</t>
  </si>
  <si>
    <t>野田</t>
  </si>
  <si>
    <t>布施</t>
  </si>
  <si>
    <t>淀川</t>
  </si>
  <si>
    <t>俊徳道</t>
  </si>
  <si>
    <t>姫島</t>
  </si>
  <si>
    <t>長瀬</t>
  </si>
  <si>
    <t>千船</t>
  </si>
  <si>
    <t>弥刀</t>
  </si>
  <si>
    <t>久宝寺口</t>
  </si>
  <si>
    <t>阪 神 西 大 阪 線</t>
  </si>
  <si>
    <t>近鉄八尾</t>
  </si>
  <si>
    <t>西九条</t>
  </si>
  <si>
    <t>河内山本</t>
  </si>
  <si>
    <t>千鳥橋</t>
  </si>
  <si>
    <t>高安</t>
  </si>
  <si>
    <t>伝法</t>
  </si>
  <si>
    <t>恩智</t>
  </si>
  <si>
    <t>福</t>
  </si>
  <si>
    <t>法善寺</t>
  </si>
  <si>
    <t>出来島</t>
  </si>
  <si>
    <t>堅下</t>
  </si>
  <si>
    <t>安堂</t>
  </si>
  <si>
    <t>河内国分</t>
  </si>
  <si>
    <t>大阪教育大前</t>
  </si>
  <si>
    <r>
      <t xml:space="preserve">  </t>
    </r>
    <r>
      <rPr>
        <sz val="11"/>
        <rFont val="ＭＳ 明朝"/>
        <family val="1"/>
      </rPr>
      <t xml:space="preserve">資 </t>
    </r>
    <r>
      <rPr>
        <sz val="11"/>
        <rFont val="ＭＳ 明朝"/>
        <family val="1"/>
      </rPr>
      <t xml:space="preserve"> </t>
    </r>
    <r>
      <rPr>
        <sz val="11"/>
        <rFont val="ＭＳ 明朝"/>
        <family val="1"/>
      </rPr>
      <t>料</t>
    </r>
    <r>
      <rPr>
        <sz val="11"/>
        <rFont val="ＭＳ 明朝"/>
        <family val="1"/>
      </rPr>
      <t xml:space="preserve">  </t>
    </r>
    <r>
      <rPr>
        <sz val="11"/>
        <rFont val="ＭＳ 明朝"/>
        <family val="1"/>
      </rPr>
      <t xml:space="preserve"> 近鉄日本鉄道株式会社､阪神電気鉄道株式会社</t>
    </r>
  </si>
  <si>
    <t xml:space="preserve">          第 ４ 表</t>
  </si>
  <si>
    <t xml:space="preserve">        １）南海電気鉄道、阪神電気鉄道、水間鉄道、泉北高速鉄道、大阪高速鉄道は各年中の１日平均。阪急電鉄、京阪電気鉄道、</t>
  </si>
  <si>
    <t xml:space="preserve">        ２）私鉄により交通量調査は毎年実施していないため直近の調査を用いた。</t>
  </si>
  <si>
    <t xml:space="preserve">        ３）「｛ 」印は乗換駅を表わす。</t>
  </si>
  <si>
    <t>南 海 高 野 線</t>
  </si>
  <si>
    <t>汐見橋</t>
  </si>
  <si>
    <t>芦原町</t>
  </si>
  <si>
    <t>木津川</t>
  </si>
  <si>
    <t>津守</t>
  </si>
  <si>
    <t>西天下茶屋</t>
  </si>
  <si>
    <t>岸里玉出</t>
  </si>
  <si>
    <t>南  海  本  線</t>
  </si>
  <si>
    <t>南海線</t>
  </si>
  <si>
    <t>他会社線</t>
  </si>
  <si>
    <t>難波</t>
  </si>
  <si>
    <t>帝塚山</t>
  </si>
  <si>
    <t>今宮戎</t>
  </si>
  <si>
    <t>住吉東</t>
  </si>
  <si>
    <t>新今宮</t>
  </si>
  <si>
    <t>沢ノ町</t>
  </si>
  <si>
    <t>萩ノ茶屋</t>
  </si>
  <si>
    <t>我孫子前</t>
  </si>
  <si>
    <t>浅香山</t>
  </si>
  <si>
    <t>天下茶屋</t>
  </si>
  <si>
    <t>堺東</t>
  </si>
  <si>
    <t>高野線</t>
  </si>
  <si>
    <t>三国ケ丘</t>
  </si>
  <si>
    <t>粉浜</t>
  </si>
  <si>
    <t>百舌鳥八幡</t>
  </si>
  <si>
    <t>住吉大社</t>
  </si>
  <si>
    <t>中百舌鳥</t>
  </si>
  <si>
    <t>住ノ江</t>
  </si>
  <si>
    <t>白鷺</t>
  </si>
  <si>
    <t>七道</t>
  </si>
  <si>
    <t>初芝</t>
  </si>
  <si>
    <t>萩原天神</t>
  </si>
  <si>
    <t>堺</t>
  </si>
  <si>
    <t>北野田</t>
  </si>
  <si>
    <t>湊</t>
  </si>
  <si>
    <t>狭山</t>
  </si>
  <si>
    <t>石津川</t>
  </si>
  <si>
    <t>大阪狭山市</t>
  </si>
  <si>
    <t>諏訪ノ森</t>
  </si>
  <si>
    <t>金剛</t>
  </si>
  <si>
    <t>滝谷</t>
  </si>
  <si>
    <t>浜寺公園</t>
  </si>
  <si>
    <t>千代田</t>
  </si>
  <si>
    <t>羽衣</t>
  </si>
  <si>
    <t>高師浜線</t>
  </si>
  <si>
    <t>三日市町</t>
  </si>
  <si>
    <t>高石</t>
  </si>
  <si>
    <t>美加の台</t>
  </si>
  <si>
    <t>北助松</t>
  </si>
  <si>
    <t>千早口</t>
  </si>
  <si>
    <t>松ノ浜</t>
  </si>
  <si>
    <t>天見</t>
  </si>
  <si>
    <t>泉大津</t>
  </si>
  <si>
    <t>忠岡</t>
  </si>
  <si>
    <t>高  師  浜  線</t>
  </si>
  <si>
    <t>春木</t>
  </si>
  <si>
    <t>和泉大宮</t>
  </si>
  <si>
    <t>岸和田</t>
  </si>
  <si>
    <t>蛸地蔵</t>
  </si>
  <si>
    <t>伽羅橋</t>
  </si>
  <si>
    <t>高師浜</t>
  </si>
  <si>
    <t>貝塚</t>
  </si>
  <si>
    <t>二色ノ浜</t>
  </si>
  <si>
    <t>多  奈  川  線</t>
  </si>
  <si>
    <t>鶴原</t>
  </si>
  <si>
    <t>井原里</t>
  </si>
  <si>
    <t>みさき公園</t>
  </si>
  <si>
    <t>泉佐野</t>
  </si>
  <si>
    <t>深日町</t>
  </si>
  <si>
    <t>空港線</t>
  </si>
  <si>
    <t>羽倉崎</t>
  </si>
  <si>
    <t>深日港</t>
  </si>
  <si>
    <t>吉見ノ里</t>
  </si>
  <si>
    <t>多奈川</t>
  </si>
  <si>
    <t>岡田浦</t>
  </si>
  <si>
    <t>樽井</t>
  </si>
  <si>
    <t>空  港  線</t>
  </si>
  <si>
    <t>尾崎</t>
  </si>
  <si>
    <t>鳥取ノ荘</t>
  </si>
  <si>
    <t>箱作</t>
  </si>
  <si>
    <t>淡輪</t>
  </si>
  <si>
    <t>りんくうタウン</t>
  </si>
  <si>
    <t>多奈川線</t>
  </si>
  <si>
    <t>関西空港</t>
  </si>
  <si>
    <t>孝子</t>
  </si>
  <si>
    <t xml:space="preserve"> </t>
  </si>
  <si>
    <t xml:space="preserve">  資  料    南海電気鉄道株式会社</t>
  </si>
  <si>
    <t>乗  車  人  員</t>
  </si>
  <si>
    <t>降  車  人  員</t>
  </si>
  <si>
    <t>水  間  鉄  道</t>
  </si>
  <si>
    <t>本             線</t>
  </si>
  <si>
    <t>大阪空港</t>
  </si>
  <si>
    <t>貝塚市役所前</t>
  </si>
  <si>
    <t>近義の里</t>
  </si>
  <si>
    <t>柴原</t>
  </si>
  <si>
    <t>石才</t>
  </si>
  <si>
    <t>少路</t>
  </si>
  <si>
    <t>清児</t>
  </si>
  <si>
    <t>千里中央</t>
  </si>
  <si>
    <t>名越</t>
  </si>
  <si>
    <t>森</t>
  </si>
  <si>
    <t>万博記念公園</t>
  </si>
  <si>
    <t>三ツ松</t>
  </si>
  <si>
    <t>宇野辺</t>
  </si>
  <si>
    <t>三ケ山口</t>
  </si>
  <si>
    <t>水間</t>
  </si>
  <si>
    <t>沢良宜</t>
  </si>
  <si>
    <t>摂津</t>
  </si>
  <si>
    <t>能  勢  電  鉄</t>
  </si>
  <si>
    <t>南摂津</t>
  </si>
  <si>
    <t>大日</t>
  </si>
  <si>
    <t xml:space="preserve">彩　 都 　線 </t>
  </si>
  <si>
    <t>公園東口</t>
  </si>
  <si>
    <t>阪大病院前</t>
  </si>
  <si>
    <t>豊川</t>
  </si>
  <si>
    <t>妙見口</t>
  </si>
  <si>
    <t>彩都西</t>
  </si>
  <si>
    <t>ときわ台</t>
  </si>
  <si>
    <t>光風台</t>
  </si>
  <si>
    <t>北大阪急行電鉄</t>
  </si>
  <si>
    <t>桃山台</t>
  </si>
  <si>
    <t>緑地公園</t>
  </si>
  <si>
    <t>泉 北 高 速 鉄 道</t>
  </si>
  <si>
    <t>ア）</t>
  </si>
  <si>
    <t>深井</t>
  </si>
  <si>
    <t>泉ケ丘</t>
  </si>
  <si>
    <t>栂美木多</t>
  </si>
  <si>
    <t>光明池</t>
  </si>
  <si>
    <t>和泉中央</t>
  </si>
  <si>
    <t xml:space="preserve">  資  料    水間鉄道株式会社、能勢電鉄株式会社、北大阪急行電鉄株式会社、大阪府都市開発株式会社、大阪高速鉄道株式会社</t>
  </si>
  <si>
    <t>イ) 大 阪 高 速 鉄 道</t>
  </si>
  <si>
    <t xml:space="preserve"> </t>
  </si>
  <si>
    <t>(南海電気鉄道総数)</t>
  </si>
  <si>
    <t xml:space="preserve">            近畿日本鉄道、能勢電鉄は交通量調査による。北大阪急行電鉄の「総数」は交通量調査によるものであるが、「うち定期」数は</t>
  </si>
  <si>
    <t xml:space="preserve">            一日平均である。</t>
  </si>
  <si>
    <t>私　鉄　各　駅　別</t>
  </si>
  <si>
    <t xml:space="preserve">乗  降  人  員 （続） </t>
  </si>
  <si>
    <t>乗  車  人  員</t>
  </si>
  <si>
    <t>降  車  人  員</t>
  </si>
  <si>
    <t xml:space="preserve">        イ）彩都線豊川駅～彩都西駅については、平成19年3月19日開業のため定期外乗降客は営業日数(13日)、定期乗客は1ヶ月(31日)で除算</t>
  </si>
  <si>
    <t>線・駅 名</t>
  </si>
  <si>
    <t xml:space="preserve">        ア）南海高野線への連絡旅客を含む。</t>
  </si>
  <si>
    <t>平成１５年</t>
  </si>
  <si>
    <r>
      <t xml:space="preserve">   </t>
    </r>
    <r>
      <rPr>
        <sz val="11"/>
        <rFont val="ＭＳ 明朝"/>
        <family val="1"/>
      </rPr>
      <t xml:space="preserve"> </t>
    </r>
    <r>
      <rPr>
        <sz val="11"/>
        <rFont val="ＭＳ 明朝"/>
        <family val="1"/>
      </rPr>
      <t xml:space="preserve">  　１６</t>
    </r>
  </si>
  <si>
    <r>
      <t xml:space="preserve">   </t>
    </r>
    <r>
      <rPr>
        <sz val="11"/>
        <rFont val="ＭＳ 明朝"/>
        <family val="1"/>
      </rPr>
      <t xml:space="preserve"> </t>
    </r>
    <r>
      <rPr>
        <sz val="11"/>
        <rFont val="ＭＳ 明朝"/>
        <family val="1"/>
      </rPr>
      <t xml:space="preserve">  　１７</t>
    </r>
  </si>
  <si>
    <r>
      <t xml:space="preserve">   </t>
    </r>
    <r>
      <rPr>
        <sz val="11"/>
        <rFont val="ＭＳ 明朝"/>
        <family val="1"/>
      </rPr>
      <t xml:space="preserve"> </t>
    </r>
    <r>
      <rPr>
        <sz val="11"/>
        <rFont val="ＭＳ 明朝"/>
        <family val="1"/>
      </rPr>
      <t xml:space="preserve">  　１８</t>
    </r>
  </si>
  <si>
    <t>平成１９年</t>
  </si>
  <si>
    <t>平  成  １５ 年</t>
  </si>
  <si>
    <t xml:space="preserve">     　 １６</t>
  </si>
  <si>
    <t xml:space="preserve">     　 １８</t>
  </si>
  <si>
    <t>平成１９年</t>
  </si>
  <si>
    <t>　　　　１２</t>
  </si>
  <si>
    <t xml:space="preserve">      　１５　</t>
  </si>
  <si>
    <t>平成１５年</t>
  </si>
  <si>
    <r>
      <t xml:space="preserve">   </t>
    </r>
    <r>
      <rPr>
        <sz val="11"/>
        <rFont val="ＭＳ 明朝"/>
        <family val="1"/>
      </rPr>
      <t xml:space="preserve"> </t>
    </r>
    <r>
      <rPr>
        <sz val="11"/>
        <rFont val="ＭＳ 明朝"/>
        <family val="1"/>
      </rPr>
      <t xml:space="preserve">  　１６</t>
    </r>
  </si>
  <si>
    <r>
      <t xml:space="preserve">   </t>
    </r>
    <r>
      <rPr>
        <sz val="11"/>
        <rFont val="ＭＳ 明朝"/>
        <family val="1"/>
      </rPr>
      <t xml:space="preserve"> </t>
    </r>
    <r>
      <rPr>
        <sz val="11"/>
        <rFont val="ＭＳ 明朝"/>
        <family val="1"/>
      </rPr>
      <t xml:space="preserve">  　１７</t>
    </r>
  </si>
  <si>
    <r>
      <t xml:space="preserve">   </t>
    </r>
    <r>
      <rPr>
        <sz val="11"/>
        <rFont val="ＭＳ 明朝"/>
        <family val="1"/>
      </rPr>
      <t xml:space="preserve"> </t>
    </r>
    <r>
      <rPr>
        <sz val="11"/>
        <rFont val="ＭＳ 明朝"/>
        <family val="1"/>
      </rPr>
      <t xml:space="preserve">  　１８</t>
    </r>
  </si>
  <si>
    <r>
      <t xml:space="preserve">     </t>
    </r>
    <r>
      <rPr>
        <sz val="11"/>
        <rFont val="ＭＳ 明朝"/>
        <family val="1"/>
      </rPr>
      <t>１０</t>
    </r>
    <r>
      <rPr>
        <sz val="11"/>
        <rFont val="ＭＳ 明朝"/>
        <family val="1"/>
      </rPr>
      <t xml:space="preserve">  </t>
    </r>
  </si>
  <si>
    <r>
      <t>平成</t>
    </r>
    <r>
      <rPr>
        <sz val="11"/>
        <rFont val="ＭＳ 明朝"/>
        <family val="1"/>
      </rPr>
      <t xml:space="preserve"> ７</t>
    </r>
    <r>
      <rPr>
        <sz val="11"/>
        <rFont val="ＭＳ 明朝"/>
        <family val="1"/>
      </rPr>
      <t>年</t>
    </r>
  </si>
  <si>
    <t>平成１７年</t>
  </si>
  <si>
    <t xml:space="preserve">    私 鉄 各 駅 別 乗 降 人 員</t>
  </si>
  <si>
    <t xml:space="preserve">         私 鉄 各 駅 別 乗 降 人 員 （続）</t>
  </si>
  <si>
    <t xml:space="preserve"> </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</si>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</sst>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numFmt numFmtId="178" formatCode="#\ ###\ ###"/>
    <numFmt numFmtId="179" formatCode="#\ ###\ ##0#"/>
    <numFmt numFmtId="180" formatCode="#\ ###\ ###;&quot;-&quot;"/>
    <numFmt numFmtId="181" formatCode="#\ ###\ ###;;&quot;-&quot;"/>
  </numFmts>
  <fonts count="44">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10"/>
      <name val="ＭＳ 明朝"/>
      <family val="1"/>
    </font>
    <font>
      <u val="single"/>
      <sz val="11"/>
      <color indexed="12"/>
      <name val="ＭＳ 明朝"/>
      <family val="1"/>
    </font>
    <font>
      <u val="single"/>
      <sz val="11"/>
      <color indexed="36"/>
      <name val="ＭＳ 明朝"/>
      <family val="1"/>
    </font>
    <font>
      <sz val="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medium"/>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43" fillId="32" borderId="0" applyNumberFormat="0" applyBorder="0" applyAlignment="0" applyProtection="0"/>
  </cellStyleXfs>
  <cellXfs count="244">
    <xf numFmtId="0" fontId="0" fillId="0" borderId="0" xfId="0" applyAlignment="1">
      <alignment/>
    </xf>
    <xf numFmtId="0" fontId="0" fillId="0" borderId="0" xfId="0" applyNumberFormat="1" applyAlignment="1">
      <alignment/>
    </xf>
    <xf numFmtId="0" fontId="0" fillId="0" borderId="0" xfId="0" applyNumberFormat="1" applyAlignment="1">
      <alignment vertical="center"/>
    </xf>
    <xf numFmtId="176" fontId="0" fillId="0" borderId="0" xfId="0" applyNumberFormat="1" applyAlignment="1">
      <alignment/>
    </xf>
    <xf numFmtId="176" fontId="0" fillId="0" borderId="0" xfId="0" applyNumberFormat="1" applyAlignment="1">
      <alignment vertical="center"/>
    </xf>
    <xf numFmtId="0" fontId="7" fillId="0" borderId="0" xfId="0" applyFont="1" applyAlignment="1">
      <alignment/>
    </xf>
    <xf numFmtId="0" fontId="7" fillId="0" borderId="0" xfId="0" applyNumberFormat="1" applyFont="1" applyAlignment="1">
      <alignment/>
    </xf>
    <xf numFmtId="0" fontId="7" fillId="0" borderId="0" xfId="0" applyNumberFormat="1" applyFont="1" applyAlignment="1" quotePrefix="1">
      <alignment horizontal="left" vertical="top"/>
    </xf>
    <xf numFmtId="0" fontId="7" fillId="0" borderId="10" xfId="0" applyNumberFormat="1" applyFont="1" applyBorder="1" applyAlignment="1" quotePrefix="1">
      <alignment horizontal="left" vertical="top"/>
    </xf>
    <xf numFmtId="176" fontId="0" fillId="0" borderId="0" xfId="0" applyNumberFormat="1" applyBorder="1" applyAlignment="1">
      <alignment vertical="center"/>
    </xf>
    <xf numFmtId="0" fontId="0" fillId="0" borderId="11" xfId="0" applyNumberFormat="1" applyFont="1" applyBorder="1" applyAlignment="1" quotePrefix="1">
      <alignment horizontal="centerContinuous" vertical="center"/>
    </xf>
    <xf numFmtId="0" fontId="0" fillId="0" borderId="12" xfId="0" applyNumberFormat="1" applyFont="1" applyBorder="1" applyAlignment="1">
      <alignment horizontal="centerContinuous" vertical="center"/>
    </xf>
    <xf numFmtId="0" fontId="0" fillId="0" borderId="11" xfId="0" applyNumberFormat="1" applyFont="1" applyBorder="1" applyAlignment="1">
      <alignment horizontal="centerContinuous" vertical="center"/>
    </xf>
    <xf numFmtId="0" fontId="0" fillId="0" borderId="13" xfId="0" applyNumberFormat="1" applyFont="1" applyBorder="1" applyAlignment="1" quotePrefix="1">
      <alignment horizontal="centerContinuous" vertical="center"/>
    </xf>
    <xf numFmtId="0" fontId="0" fillId="0" borderId="13" xfId="0" applyNumberFormat="1" applyFont="1" applyBorder="1" applyAlignment="1" quotePrefix="1">
      <alignment horizontal="center" vertical="center"/>
    </xf>
    <xf numFmtId="0" fontId="0" fillId="0" borderId="13" xfId="0" applyNumberFormat="1" applyFont="1" applyBorder="1" applyAlignment="1">
      <alignment horizontal="center" vertical="center"/>
    </xf>
    <xf numFmtId="0" fontId="0" fillId="0" borderId="13" xfId="0" applyNumberFormat="1" applyFont="1" applyBorder="1" applyAlignment="1">
      <alignment horizontal="centerContinuous" vertical="center"/>
    </xf>
    <xf numFmtId="0" fontId="0" fillId="0" borderId="14" xfId="0" applyNumberFormat="1" applyFont="1" applyBorder="1" applyAlignment="1">
      <alignment horizontal="center" vertical="center"/>
    </xf>
    <xf numFmtId="0" fontId="0" fillId="0" borderId="0" xfId="0" applyNumberFormat="1" applyFont="1" applyAlignment="1">
      <alignment/>
    </xf>
    <xf numFmtId="176" fontId="0" fillId="0" borderId="14" xfId="0" applyNumberFormat="1" applyFont="1" applyBorder="1" applyAlignment="1">
      <alignment vertical="center"/>
    </xf>
    <xf numFmtId="0" fontId="5" fillId="0" borderId="0" xfId="0" applyNumberFormat="1" applyFont="1" applyAlignment="1" quotePrefix="1">
      <alignment horizontal="left" vertical="center"/>
    </xf>
    <xf numFmtId="0" fontId="0" fillId="0" borderId="0" xfId="0" applyAlignment="1">
      <alignment vertical="center"/>
    </xf>
    <xf numFmtId="0" fontId="6" fillId="0" borderId="0" xfId="0" applyNumberFormat="1" applyFont="1" applyAlignment="1">
      <alignment horizontal="centerContinuous" vertical="center"/>
    </xf>
    <xf numFmtId="0" fontId="0" fillId="0" borderId="0" xfId="0" applyNumberFormat="1" applyAlignment="1">
      <alignment horizontal="centerContinuous" vertical="center"/>
    </xf>
    <xf numFmtId="0" fontId="0" fillId="0" borderId="0" xfId="0" applyNumberFormat="1" applyFont="1" applyAlignment="1">
      <alignment horizontal="left"/>
    </xf>
    <xf numFmtId="0" fontId="0" fillId="0" borderId="15" xfId="0" applyNumberFormat="1" applyBorder="1" applyAlignment="1">
      <alignment horizontal="center" vertical="center"/>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7" fillId="0" borderId="0" xfId="0" applyFont="1" applyAlignment="1">
      <alignment vertical="top"/>
    </xf>
    <xf numFmtId="0" fontId="7" fillId="0" borderId="0" xfId="0" applyNumberFormat="1" applyFont="1" applyAlignment="1">
      <alignment vertical="top"/>
    </xf>
    <xf numFmtId="0" fontId="7" fillId="0" borderId="10" xfId="0" applyFont="1" applyBorder="1" applyAlignment="1">
      <alignment vertical="top"/>
    </xf>
    <xf numFmtId="0" fontId="7" fillId="0" borderId="10" xfId="0" applyNumberFormat="1" applyFont="1" applyBorder="1" applyAlignment="1">
      <alignment vertical="top"/>
    </xf>
    <xf numFmtId="176" fontId="0" fillId="0" borderId="0" xfId="0" applyNumberFormat="1" applyFont="1" applyFill="1" applyBorder="1" applyAlignment="1">
      <alignment/>
    </xf>
    <xf numFmtId="0" fontId="5" fillId="0" borderId="0" xfId="0" applyNumberFormat="1" applyFont="1" applyAlignment="1">
      <alignment horizontal="left" vertical="center"/>
    </xf>
    <xf numFmtId="0" fontId="0" fillId="0" borderId="0" xfId="0" applyNumberFormat="1" applyAlignment="1">
      <alignment horizontal="left"/>
    </xf>
    <xf numFmtId="0" fontId="7" fillId="0" borderId="0" xfId="0" applyNumberFormat="1" applyFont="1" applyAlignment="1">
      <alignment horizontal="left" vertical="top"/>
    </xf>
    <xf numFmtId="0" fontId="0" fillId="0" borderId="18" xfId="0" applyNumberFormat="1" applyFont="1" applyBorder="1" applyAlignment="1" quotePrefix="1">
      <alignment horizontal="centerContinuous" vertical="center"/>
    </xf>
    <xf numFmtId="0" fontId="0" fillId="0" borderId="19" xfId="0" applyNumberFormat="1" applyFont="1" applyBorder="1" applyAlignment="1" quotePrefix="1">
      <alignment horizontal="centerContinuous" vertical="center"/>
    </xf>
    <xf numFmtId="0" fontId="6" fillId="0" borderId="0" xfId="0" applyNumberFormat="1" applyFont="1" applyAlignment="1" quotePrefix="1">
      <alignment horizontal="left" vertical="center"/>
    </xf>
    <xf numFmtId="0" fontId="0" fillId="0" borderId="0" xfId="0" applyNumberFormat="1" applyAlignment="1" quotePrefix="1">
      <alignment horizontal="left" vertical="center"/>
    </xf>
    <xf numFmtId="0" fontId="0" fillId="0" borderId="0" xfId="0" applyNumberFormat="1" applyAlignment="1" quotePrefix="1">
      <alignment horizontal="left"/>
    </xf>
    <xf numFmtId="0" fontId="0" fillId="0" borderId="13" xfId="0" applyBorder="1" applyAlignment="1">
      <alignment horizontal="center" vertical="center"/>
    </xf>
    <xf numFmtId="0" fontId="0" fillId="0" borderId="17" xfId="0" applyBorder="1" applyAlignment="1">
      <alignment horizontal="center" vertical="center"/>
    </xf>
    <xf numFmtId="176" fontId="0" fillId="0" borderId="14" xfId="0" applyNumberFormat="1" applyBorder="1" applyAlignment="1">
      <alignment vertical="center"/>
    </xf>
    <xf numFmtId="0" fontId="5" fillId="0" borderId="0" xfId="0" applyNumberFormat="1" applyFont="1" applyAlignment="1">
      <alignment vertical="center"/>
    </xf>
    <xf numFmtId="0" fontId="6" fillId="0" borderId="0" xfId="0" applyNumberFormat="1" applyFont="1" applyAlignment="1" quotePrefix="1">
      <alignment horizontal="centerContinuous" vertical="center"/>
    </xf>
    <xf numFmtId="0" fontId="0" fillId="0" borderId="0" xfId="0" applyNumberFormat="1" applyAlignment="1">
      <alignment vertical="top"/>
    </xf>
    <xf numFmtId="0" fontId="0" fillId="0" borderId="16" xfId="0" applyBorder="1" applyAlignment="1">
      <alignment horizontal="center" vertical="center"/>
    </xf>
    <xf numFmtId="0" fontId="0" fillId="0" borderId="15" xfId="0" applyBorder="1" applyAlignment="1">
      <alignment horizontal="center" vertical="center"/>
    </xf>
    <xf numFmtId="176" fontId="0" fillId="0" borderId="13" xfId="0" applyNumberFormat="1" applyBorder="1" applyAlignment="1">
      <alignment vertical="center"/>
    </xf>
    <xf numFmtId="176" fontId="0" fillId="0" borderId="17" xfId="0" applyNumberFormat="1" applyBorder="1" applyAlignment="1">
      <alignment vertical="center"/>
    </xf>
    <xf numFmtId="0" fontId="0" fillId="0" borderId="0" xfId="0" applyNumberFormat="1" applyBorder="1" applyAlignment="1">
      <alignment/>
    </xf>
    <xf numFmtId="0" fontId="0" fillId="0" borderId="11" xfId="0" applyBorder="1" applyAlignment="1">
      <alignment horizontal="centerContinuous" vertical="center"/>
    </xf>
    <xf numFmtId="0" fontId="6" fillId="0" borderId="0" xfId="0" applyNumberFormat="1" applyFont="1" applyAlignment="1">
      <alignment horizontal="right" vertical="center"/>
    </xf>
    <xf numFmtId="0" fontId="0" fillId="0" borderId="0" xfId="0" applyNumberFormat="1" applyFont="1" applyAlignment="1" quotePrefix="1">
      <alignment horizontal="left" vertical="center"/>
    </xf>
    <xf numFmtId="0" fontId="0" fillId="0" borderId="0" xfId="0" applyNumberFormat="1" applyFont="1" applyAlignment="1" quotePrefix="1">
      <alignment horizontal="left"/>
    </xf>
    <xf numFmtId="0" fontId="0" fillId="0" borderId="0" xfId="0" applyNumberFormat="1" applyFont="1" applyBorder="1" applyAlignment="1">
      <alignment vertical="center"/>
    </xf>
    <xf numFmtId="0" fontId="0" fillId="0" borderId="20" xfId="0" applyNumberFormat="1" applyFont="1" applyBorder="1" applyAlignment="1">
      <alignment vertical="center"/>
    </xf>
    <xf numFmtId="0" fontId="0" fillId="0" borderId="0" xfId="0" applyNumberFormat="1" applyFont="1" applyAlignment="1">
      <alignment horizontal="right" vertical="center"/>
    </xf>
    <xf numFmtId="0" fontId="0" fillId="0" borderId="0" xfId="0" applyNumberFormat="1" applyFont="1" applyAlignment="1">
      <alignment vertical="center"/>
    </xf>
    <xf numFmtId="0" fontId="4" fillId="0" borderId="0" xfId="0" applyNumberFormat="1" applyFont="1" applyBorder="1" applyAlignment="1">
      <alignment vertical="center"/>
    </xf>
    <xf numFmtId="0" fontId="0" fillId="0" borderId="0" xfId="0" applyAlignment="1">
      <alignment horizontal="centerContinuous" vertical="center"/>
    </xf>
    <xf numFmtId="176" fontId="0" fillId="0" borderId="0" xfId="0" applyNumberFormat="1" applyFont="1" applyAlignment="1">
      <alignment vertical="center"/>
    </xf>
    <xf numFmtId="176" fontId="0" fillId="0" borderId="20" xfId="0" applyNumberFormat="1" applyFont="1" applyBorder="1" applyAlignment="1">
      <alignment vertical="center"/>
    </xf>
    <xf numFmtId="176" fontId="0" fillId="0" borderId="0" xfId="0" applyNumberFormat="1" applyFont="1" applyBorder="1" applyAlignment="1">
      <alignment vertical="center"/>
    </xf>
    <xf numFmtId="176" fontId="0" fillId="0" borderId="0" xfId="0" applyNumberFormat="1" applyFont="1" applyBorder="1" applyAlignment="1" quotePrefix="1">
      <alignment horizontal="distributed" vertical="center"/>
    </xf>
    <xf numFmtId="176" fontId="0" fillId="0" borderId="20" xfId="0" applyNumberFormat="1" applyFont="1" applyBorder="1" applyAlignment="1">
      <alignment horizontal="distributed" vertical="center"/>
    </xf>
    <xf numFmtId="0" fontId="0" fillId="0" borderId="0" xfId="0" applyNumberFormat="1" applyFont="1" applyBorder="1" applyAlignment="1" quotePrefix="1">
      <alignment horizontal="distributed" vertical="center"/>
    </xf>
    <xf numFmtId="0" fontId="0" fillId="0" borderId="20" xfId="0" applyNumberFormat="1" applyFont="1" applyBorder="1" applyAlignment="1" quotePrefix="1">
      <alignment horizontal="left" vertical="center"/>
    </xf>
    <xf numFmtId="178" fontId="0" fillId="0" borderId="0" xfId="0" applyNumberFormat="1" applyFont="1" applyAlignment="1">
      <alignment vertical="center"/>
    </xf>
    <xf numFmtId="178" fontId="0" fillId="0" borderId="20" xfId="0" applyNumberFormat="1" applyFont="1" applyBorder="1" applyAlignment="1">
      <alignment vertical="center"/>
    </xf>
    <xf numFmtId="176" fontId="0" fillId="0" borderId="0" xfId="0" applyNumberFormat="1" applyFont="1" applyBorder="1" applyAlignment="1">
      <alignment horizontal="right" vertical="center"/>
    </xf>
    <xf numFmtId="176" fontId="0" fillId="0" borderId="0" xfId="0" applyNumberFormat="1" applyFont="1" applyBorder="1" applyAlignment="1" quotePrefix="1">
      <alignment horizontal="left" vertical="center"/>
    </xf>
    <xf numFmtId="176" fontId="0" fillId="0" borderId="20" xfId="0" applyNumberFormat="1" applyFont="1" applyBorder="1" applyAlignment="1" quotePrefix="1">
      <alignment horizontal="left" vertical="center"/>
    </xf>
    <xf numFmtId="176" fontId="0" fillId="0" borderId="20" xfId="0" applyNumberFormat="1" applyFont="1" applyBorder="1" applyAlignment="1" quotePrefix="1">
      <alignment vertical="center"/>
    </xf>
    <xf numFmtId="176" fontId="0" fillId="0" borderId="0" xfId="0" applyNumberFormat="1" applyFont="1" applyBorder="1" applyAlignment="1">
      <alignment horizontal="distributed" vertical="center"/>
    </xf>
    <xf numFmtId="176" fontId="0" fillId="0" borderId="0" xfId="0" applyNumberFormat="1" applyFont="1" applyAlignment="1">
      <alignment vertical="center"/>
    </xf>
    <xf numFmtId="0" fontId="0" fillId="0" borderId="20" xfId="0" applyNumberFormat="1" applyFont="1" applyBorder="1" applyAlignment="1" quotePrefix="1">
      <alignment vertical="center"/>
    </xf>
    <xf numFmtId="176" fontId="4" fillId="0" borderId="0" xfId="0" applyNumberFormat="1" applyFont="1" applyBorder="1" applyAlignment="1">
      <alignment vertical="center"/>
    </xf>
    <xf numFmtId="176" fontId="4" fillId="0" borderId="20" xfId="0" applyNumberFormat="1" applyFont="1" applyBorder="1" applyAlignment="1">
      <alignment horizontal="distributed" vertical="center"/>
    </xf>
    <xf numFmtId="178" fontId="4" fillId="0" borderId="0" xfId="0" applyNumberFormat="1" applyFont="1" applyFill="1" applyAlignment="1">
      <alignment vertical="center"/>
    </xf>
    <xf numFmtId="0" fontId="0" fillId="0" borderId="0" xfId="0" applyNumberFormat="1" applyFont="1" applyBorder="1" applyAlignment="1">
      <alignment vertical="center"/>
    </xf>
    <xf numFmtId="0" fontId="4" fillId="0" borderId="0" xfId="0" applyNumberFormat="1" applyFont="1" applyAlignment="1">
      <alignment vertical="center"/>
    </xf>
    <xf numFmtId="0" fontId="4" fillId="0" borderId="0" xfId="0" applyNumberFormat="1" applyFont="1" applyBorder="1" applyAlignment="1">
      <alignment horizontal="distributed" vertical="center"/>
    </xf>
    <xf numFmtId="0" fontId="4" fillId="0" borderId="20" xfId="0" applyNumberFormat="1" applyFont="1" applyBorder="1" applyAlignment="1">
      <alignment horizontal="distributed" vertical="center"/>
    </xf>
    <xf numFmtId="178" fontId="4" fillId="0" borderId="20" xfId="0" applyNumberFormat="1" applyFont="1" applyFill="1" applyBorder="1" applyAlignment="1">
      <alignment vertical="center"/>
    </xf>
    <xf numFmtId="0" fontId="4" fillId="0" borderId="0" xfId="0" applyNumberFormat="1" applyFont="1" applyBorder="1" applyAlignment="1" quotePrefix="1">
      <alignment vertical="center"/>
    </xf>
    <xf numFmtId="0" fontId="4" fillId="0" borderId="0" xfId="0" applyNumberFormat="1" applyFont="1" applyBorder="1" applyAlignment="1" quotePrefix="1">
      <alignment horizontal="centerContinuous" vertical="center"/>
    </xf>
    <xf numFmtId="0" fontId="0" fillId="0" borderId="20" xfId="0" applyNumberFormat="1" applyFont="1" applyBorder="1" applyAlignment="1">
      <alignment horizontal="distributed" vertical="center"/>
    </xf>
    <xf numFmtId="176" fontId="0" fillId="0" borderId="20" xfId="0" applyNumberFormat="1" applyBorder="1" applyAlignment="1">
      <alignment vertical="center"/>
    </xf>
    <xf numFmtId="176" fontId="0" fillId="0" borderId="0" xfId="0" applyNumberFormat="1" applyFont="1" applyBorder="1" applyAlignment="1" quotePrefix="1">
      <alignment horizontal="left" vertical="center"/>
    </xf>
    <xf numFmtId="178" fontId="0" fillId="0" borderId="0" xfId="0" applyNumberFormat="1" applyFont="1" applyFill="1" applyAlignment="1">
      <alignment vertical="center"/>
    </xf>
    <xf numFmtId="176" fontId="4" fillId="0" borderId="20" xfId="0" applyNumberFormat="1" applyFont="1" applyBorder="1" applyAlignment="1">
      <alignment vertical="center"/>
    </xf>
    <xf numFmtId="176" fontId="4" fillId="0" borderId="0" xfId="0" applyNumberFormat="1" applyFont="1" applyFill="1" applyAlignment="1">
      <alignment vertical="center"/>
    </xf>
    <xf numFmtId="176" fontId="4" fillId="0" borderId="0" xfId="0" applyNumberFormat="1" applyFont="1" applyAlignment="1">
      <alignment vertical="center"/>
    </xf>
    <xf numFmtId="0" fontId="4" fillId="0" borderId="0" xfId="0" applyFont="1" applyAlignment="1">
      <alignment horizontal="centerContinuous" vertical="center"/>
    </xf>
    <xf numFmtId="176" fontId="0" fillId="0" borderId="0" xfId="0" applyNumberFormat="1" applyFont="1" applyFill="1" applyAlignment="1">
      <alignment vertical="center"/>
    </xf>
    <xf numFmtId="0" fontId="4" fillId="0" borderId="0" xfId="0" applyFont="1" applyAlignment="1">
      <alignment vertical="center"/>
    </xf>
    <xf numFmtId="176" fontId="0" fillId="0" borderId="0" xfId="0" applyNumberFormat="1" applyFill="1" applyAlignment="1">
      <alignment vertical="center"/>
    </xf>
    <xf numFmtId="176" fontId="0" fillId="0" borderId="20" xfId="0" applyNumberFormat="1" applyFill="1" applyBorder="1" applyAlignment="1">
      <alignment vertical="center"/>
    </xf>
    <xf numFmtId="176" fontId="0" fillId="0" borderId="0" xfId="0" applyNumberFormat="1" applyFont="1" applyFill="1" applyAlignment="1">
      <alignment vertical="center"/>
    </xf>
    <xf numFmtId="176" fontId="0" fillId="0" borderId="20" xfId="0" applyNumberFormat="1" applyFont="1" applyFill="1" applyBorder="1" applyAlignment="1">
      <alignment vertical="center"/>
    </xf>
    <xf numFmtId="0" fontId="4" fillId="0" borderId="20" xfId="0" applyNumberFormat="1" applyFont="1" applyBorder="1" applyAlignment="1">
      <alignment vertical="center"/>
    </xf>
    <xf numFmtId="0" fontId="0" fillId="0" borderId="20" xfId="0" applyBorder="1" applyAlignment="1">
      <alignment vertical="center"/>
    </xf>
    <xf numFmtId="0" fontId="0" fillId="0" borderId="20" xfId="0" applyNumberFormat="1" applyFont="1" applyBorder="1" applyAlignment="1" quotePrefix="1">
      <alignment horizontal="distributed" vertical="center"/>
    </xf>
    <xf numFmtId="176" fontId="0" fillId="0" borderId="0" xfId="0" applyNumberFormat="1" applyFont="1" applyFill="1" applyBorder="1" applyAlignment="1">
      <alignment vertical="center"/>
    </xf>
    <xf numFmtId="0" fontId="0" fillId="0" borderId="0" xfId="0" applyAlignment="1" quotePrefix="1">
      <alignment horizontal="distributed" vertical="center"/>
    </xf>
    <xf numFmtId="176" fontId="0" fillId="0" borderId="14" xfId="0" applyNumberFormat="1" applyFont="1" applyBorder="1" applyAlignment="1" quotePrefix="1">
      <alignment horizontal="distributed" vertical="center"/>
    </xf>
    <xf numFmtId="176" fontId="0" fillId="0" borderId="13" xfId="0" applyNumberFormat="1" applyFont="1" applyBorder="1" applyAlignment="1">
      <alignment horizontal="distributed" vertical="center"/>
    </xf>
    <xf numFmtId="176" fontId="4" fillId="0" borderId="14" xfId="0" applyNumberFormat="1" applyFont="1" applyBorder="1" applyAlignment="1">
      <alignment vertical="center"/>
    </xf>
    <xf numFmtId="0" fontId="0" fillId="0" borderId="0" xfId="0" applyNumberFormat="1" applyFont="1" applyAlignment="1">
      <alignment horizontal="center"/>
    </xf>
    <xf numFmtId="0" fontId="7" fillId="0" borderId="0" xfId="0" applyNumberFormat="1" applyFont="1" applyAlignment="1">
      <alignment horizontal="center"/>
    </xf>
    <xf numFmtId="0" fontId="7" fillId="0" borderId="0" xfId="0" applyNumberFormat="1" applyFont="1" applyAlignment="1" quotePrefix="1">
      <alignment horizontal="left"/>
    </xf>
    <xf numFmtId="0" fontId="7" fillId="0" borderId="0" xfId="0" applyNumberFormat="1" applyFont="1" applyBorder="1" applyAlignment="1">
      <alignment/>
    </xf>
    <xf numFmtId="0" fontId="4" fillId="0" borderId="20" xfId="0" applyNumberFormat="1" applyFont="1" applyBorder="1" applyAlignment="1">
      <alignment horizontal="centerContinuous" vertical="center"/>
    </xf>
    <xf numFmtId="0" fontId="0" fillId="0" borderId="21" xfId="0" applyNumberFormat="1" applyFont="1" applyBorder="1" applyAlignment="1">
      <alignment vertical="center"/>
    </xf>
    <xf numFmtId="0" fontId="0" fillId="0" borderId="22" xfId="0" applyNumberFormat="1" applyFont="1" applyBorder="1" applyAlignment="1">
      <alignment horizontal="right" vertical="center"/>
    </xf>
    <xf numFmtId="0" fontId="4" fillId="0" borderId="20" xfId="0" applyFont="1" applyBorder="1" applyAlignment="1">
      <alignment vertical="center"/>
    </xf>
    <xf numFmtId="176" fontId="0" fillId="0" borderId="22" xfId="0" applyNumberFormat="1" applyFont="1" applyFill="1" applyBorder="1" applyAlignment="1">
      <alignment vertical="center"/>
    </xf>
    <xf numFmtId="0" fontId="0" fillId="0" borderId="22" xfId="0" applyFill="1" applyBorder="1" applyAlignment="1">
      <alignment vertical="center"/>
    </xf>
    <xf numFmtId="0" fontId="0" fillId="0" borderId="0" xfId="0" applyFill="1" applyBorder="1" applyAlignment="1">
      <alignment vertical="center"/>
    </xf>
    <xf numFmtId="176" fontId="0" fillId="0" borderId="22" xfId="0" applyNumberFormat="1" applyFont="1" applyFill="1" applyBorder="1" applyAlignment="1">
      <alignment horizontal="right" vertical="center"/>
    </xf>
    <xf numFmtId="0" fontId="0" fillId="0" borderId="0" xfId="0" applyNumberFormat="1" applyFont="1" applyBorder="1" applyAlignment="1" quotePrefix="1">
      <alignment vertical="center"/>
    </xf>
    <xf numFmtId="178" fontId="0" fillId="0" borderId="22"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0" xfId="0" applyNumberFormat="1" applyFont="1" applyFill="1" applyBorder="1" applyAlignment="1">
      <alignment vertical="center"/>
    </xf>
    <xf numFmtId="0" fontId="4" fillId="0" borderId="0" xfId="0" applyNumberFormat="1" applyFont="1" applyBorder="1" applyAlignment="1" quotePrefix="1">
      <alignment horizontal="distributed" vertical="center"/>
    </xf>
    <xf numFmtId="176" fontId="0" fillId="0" borderId="20" xfId="0" applyNumberFormat="1" applyFont="1" applyFill="1" applyBorder="1" applyAlignment="1">
      <alignment vertical="center"/>
    </xf>
    <xf numFmtId="176" fontId="4" fillId="0" borderId="0" xfId="0" applyNumberFormat="1" applyFont="1" applyFill="1" applyBorder="1" applyAlignment="1">
      <alignment vertical="center"/>
    </xf>
    <xf numFmtId="178" fontId="0" fillId="0" borderId="0" xfId="0" applyNumberFormat="1" applyFill="1" applyAlignment="1">
      <alignment vertical="center"/>
    </xf>
    <xf numFmtId="176" fontId="0" fillId="0" borderId="0" xfId="0" applyNumberFormat="1" applyFont="1" applyAlignment="1" quotePrefix="1">
      <alignment horizontal="right" vertical="center"/>
    </xf>
    <xf numFmtId="0" fontId="4" fillId="0" borderId="21" xfId="0" applyNumberFormat="1" applyFont="1" applyBorder="1" applyAlignment="1">
      <alignment vertical="center"/>
    </xf>
    <xf numFmtId="0" fontId="0" fillId="0" borderId="0" xfId="0" applyNumberFormat="1" applyFont="1" applyBorder="1" applyAlignment="1">
      <alignment horizontal="right" vertical="center"/>
    </xf>
    <xf numFmtId="178" fontId="0" fillId="0" borderId="14" xfId="0" applyNumberFormat="1" applyFill="1" applyBorder="1" applyAlignment="1">
      <alignment vertical="center"/>
    </xf>
    <xf numFmtId="176" fontId="4" fillId="0" borderId="0" xfId="0" applyNumberFormat="1" applyFont="1" applyBorder="1" applyAlignment="1">
      <alignment horizontal="right" vertical="center"/>
    </xf>
    <xf numFmtId="177" fontId="0" fillId="0" borderId="0" xfId="0" applyNumberFormat="1" applyFill="1" applyAlignment="1">
      <alignment vertical="center"/>
    </xf>
    <xf numFmtId="177" fontId="0" fillId="0" borderId="20" xfId="0" applyNumberFormat="1" applyFill="1" applyBorder="1" applyAlignment="1">
      <alignment vertical="center"/>
    </xf>
    <xf numFmtId="176" fontId="4" fillId="0" borderId="20" xfId="0" applyNumberFormat="1" applyFont="1" applyFill="1" applyBorder="1" applyAlignment="1">
      <alignment vertical="center"/>
    </xf>
    <xf numFmtId="176" fontId="0" fillId="0" borderId="20" xfId="0" applyNumberFormat="1" applyFont="1" applyBorder="1" applyAlignment="1" quotePrefix="1">
      <alignment horizontal="distributed" vertical="center"/>
    </xf>
    <xf numFmtId="0" fontId="0" fillId="0" borderId="0" xfId="0" applyNumberFormat="1" applyFill="1" applyAlignment="1">
      <alignment vertical="center"/>
    </xf>
    <xf numFmtId="0" fontId="0" fillId="0" borderId="20" xfId="0" applyNumberFormat="1" applyFill="1" applyBorder="1" applyAlignment="1">
      <alignment vertical="center"/>
    </xf>
    <xf numFmtId="178" fontId="0" fillId="0" borderId="0" xfId="61" applyNumberFormat="1" applyFont="1" applyFill="1" applyBorder="1" applyAlignment="1">
      <alignment vertical="center"/>
      <protection/>
    </xf>
    <xf numFmtId="178" fontId="0" fillId="0" borderId="20" xfId="61" applyNumberFormat="1" applyFont="1" applyFill="1" applyBorder="1" applyAlignment="1">
      <alignment vertical="center"/>
      <protection/>
    </xf>
    <xf numFmtId="176" fontId="0" fillId="0" borderId="0" xfId="62" applyNumberFormat="1" applyFont="1" applyFill="1" applyBorder="1" applyAlignment="1">
      <alignment vertical="center"/>
      <protection/>
    </xf>
    <xf numFmtId="176" fontId="0" fillId="0" borderId="20" xfId="62" applyNumberFormat="1" applyFont="1" applyFill="1" applyBorder="1" applyAlignment="1">
      <alignment vertical="center"/>
      <protection/>
    </xf>
    <xf numFmtId="0" fontId="0" fillId="0" borderId="0" xfId="0" applyNumberFormat="1" applyFont="1" applyAlignment="1" quotePrefix="1">
      <alignment horizontal="centerContinuous" vertical="center"/>
    </xf>
    <xf numFmtId="176" fontId="0" fillId="0" borderId="23" xfId="0" applyNumberFormat="1" applyBorder="1" applyAlignment="1">
      <alignment vertical="center"/>
    </xf>
    <xf numFmtId="176" fontId="0" fillId="0" borderId="23" xfId="0" applyNumberFormat="1" applyFont="1" applyBorder="1" applyAlignment="1">
      <alignment vertical="center"/>
    </xf>
    <xf numFmtId="0" fontId="0" fillId="0" borderId="0" xfId="0" applyNumberFormat="1" applyBorder="1" applyAlignment="1" quotePrefix="1">
      <alignment horizontal="center" vertical="center"/>
    </xf>
    <xf numFmtId="178" fontId="4" fillId="0" borderId="0" xfId="0" applyNumberFormat="1" applyFont="1" applyFill="1" applyBorder="1" applyAlignment="1">
      <alignment vertical="center"/>
    </xf>
    <xf numFmtId="176" fontId="4" fillId="0" borderId="0" xfId="0" applyNumberFormat="1" applyFont="1" applyFill="1" applyBorder="1" applyAlignment="1" quotePrefix="1">
      <alignment vertical="center"/>
    </xf>
    <xf numFmtId="176" fontId="4" fillId="0" borderId="20" xfId="0" applyNumberFormat="1" applyFont="1" applyFill="1" applyBorder="1" applyAlignment="1">
      <alignment horizontal="distributed" vertical="center"/>
    </xf>
    <xf numFmtId="176" fontId="0" fillId="0" borderId="0" xfId="0" applyNumberFormat="1" applyFont="1" applyFill="1" applyBorder="1" applyAlignment="1" quotePrefix="1">
      <alignment horizontal="distributed" vertical="center"/>
    </xf>
    <xf numFmtId="176" fontId="0" fillId="0" borderId="20" xfId="0" applyNumberFormat="1" applyFont="1" applyFill="1" applyBorder="1" applyAlignment="1">
      <alignment horizontal="distributed" vertical="center"/>
    </xf>
    <xf numFmtId="176" fontId="4" fillId="0" borderId="20" xfId="0" applyNumberFormat="1" applyFont="1" applyFill="1" applyBorder="1" applyAlignment="1">
      <alignment horizontal="centerContinuous" vertical="center"/>
    </xf>
    <xf numFmtId="176" fontId="0" fillId="0" borderId="20" xfId="0" applyNumberFormat="1" applyFont="1" applyFill="1" applyBorder="1" applyAlignment="1" quotePrefix="1">
      <alignment horizontal="left" vertical="center"/>
    </xf>
    <xf numFmtId="176" fontId="0" fillId="0" borderId="0" xfId="0" applyNumberFormat="1" applyFont="1" applyFill="1" applyBorder="1" applyAlignment="1" quotePrefix="1">
      <alignment horizontal="left" vertical="center"/>
    </xf>
    <xf numFmtId="176" fontId="0" fillId="0" borderId="20" xfId="0" applyNumberFormat="1" applyFont="1" applyFill="1" applyBorder="1" applyAlignment="1" quotePrefix="1">
      <alignment vertical="center"/>
    </xf>
    <xf numFmtId="0" fontId="0" fillId="0" borderId="20" xfId="0" applyNumberFormat="1" applyFont="1" applyFill="1" applyBorder="1" applyAlignment="1" quotePrefix="1">
      <alignment vertical="center"/>
    </xf>
    <xf numFmtId="0" fontId="0" fillId="0" borderId="0" xfId="0" applyNumberFormat="1" applyFont="1" applyFill="1" applyBorder="1" applyAlignment="1">
      <alignment vertical="center"/>
    </xf>
    <xf numFmtId="0" fontId="0" fillId="0" borderId="20" xfId="0" applyNumberFormat="1" applyFont="1" applyFill="1" applyBorder="1" applyAlignment="1">
      <alignment vertical="center"/>
    </xf>
    <xf numFmtId="0" fontId="4" fillId="0" borderId="0" xfId="0" applyNumberFormat="1" applyFont="1" applyFill="1" applyBorder="1" applyAlignment="1">
      <alignment horizontal="distributed" vertical="center"/>
    </xf>
    <xf numFmtId="176" fontId="0" fillId="0" borderId="0" xfId="0" applyNumberFormat="1" applyFont="1" applyFill="1" applyBorder="1" applyAlignment="1" quotePrefix="1">
      <alignment vertical="center"/>
    </xf>
    <xf numFmtId="0" fontId="0" fillId="0" borderId="0" xfId="0" applyFont="1" applyFill="1" applyAlignment="1">
      <alignment vertical="center"/>
    </xf>
    <xf numFmtId="176" fontId="4" fillId="0" borderId="0" xfId="0" applyNumberFormat="1" applyFont="1" applyFill="1" applyBorder="1" applyAlignment="1" quotePrefix="1">
      <alignment horizontal="distributed" vertical="center"/>
    </xf>
    <xf numFmtId="0" fontId="0" fillId="0" borderId="0" xfId="0" applyFont="1" applyFill="1" applyAlignment="1" quotePrefix="1">
      <alignment vertical="center"/>
    </xf>
    <xf numFmtId="0" fontId="0" fillId="0" borderId="20" xfId="0" applyFill="1" applyBorder="1" applyAlignment="1">
      <alignment vertical="center"/>
    </xf>
    <xf numFmtId="0" fontId="0" fillId="0" borderId="0" xfId="0" applyFill="1" applyAlignment="1" quotePrefix="1">
      <alignment horizontal="distributed" vertical="center"/>
    </xf>
    <xf numFmtId="0" fontId="0" fillId="0" borderId="0" xfId="0" applyFill="1" applyBorder="1" applyAlignment="1" quotePrefix="1">
      <alignment horizontal="distributed" vertical="center"/>
    </xf>
    <xf numFmtId="176" fontId="0" fillId="0" borderId="22"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0" xfId="0" applyNumberFormat="1" applyFill="1" applyBorder="1" applyAlignment="1">
      <alignment vertical="center"/>
    </xf>
    <xf numFmtId="176" fontId="0" fillId="0" borderId="14" xfId="0" applyNumberFormat="1" applyFill="1" applyBorder="1" applyAlignment="1">
      <alignment vertical="center"/>
    </xf>
    <xf numFmtId="176" fontId="4" fillId="0" borderId="23" xfId="0" applyNumberFormat="1" applyFont="1" applyBorder="1" applyAlignment="1">
      <alignment vertical="center"/>
    </xf>
    <xf numFmtId="0" fontId="0" fillId="0" borderId="23" xfId="0" applyBorder="1" applyAlignment="1" quotePrefix="1">
      <alignment horizontal="distributed" vertical="center"/>
    </xf>
    <xf numFmtId="0" fontId="0" fillId="0" borderId="23" xfId="0" applyBorder="1" applyAlignment="1">
      <alignment vertical="center"/>
    </xf>
    <xf numFmtId="0" fontId="4" fillId="0" borderId="0" xfId="0" applyFont="1" applyFill="1" applyAlignment="1" quotePrefix="1">
      <alignment vertical="center"/>
    </xf>
    <xf numFmtId="0" fontId="4" fillId="0" borderId="0" xfId="0" applyFont="1" applyFill="1" applyAlignment="1">
      <alignment vertical="center"/>
    </xf>
    <xf numFmtId="0" fontId="4" fillId="0" borderId="20" xfId="0" applyFont="1" applyFill="1" applyBorder="1" applyAlignment="1">
      <alignment vertical="center"/>
    </xf>
    <xf numFmtId="178" fontId="4" fillId="0" borderId="22" xfId="0" applyNumberFormat="1" applyFont="1" applyFill="1" applyBorder="1" applyAlignment="1">
      <alignment vertical="center"/>
    </xf>
    <xf numFmtId="0" fontId="0" fillId="0" borderId="0" xfId="0" applyNumberFormat="1" applyFont="1" applyFill="1" applyBorder="1" applyAlignment="1" quotePrefix="1">
      <alignment horizontal="distributed" vertical="center"/>
    </xf>
    <xf numFmtId="176" fontId="0" fillId="0" borderId="0" xfId="0" applyNumberFormat="1" applyFont="1" applyFill="1" applyBorder="1" applyAlignment="1">
      <alignment horizontal="right" vertical="center"/>
    </xf>
    <xf numFmtId="176" fontId="0" fillId="0" borderId="20" xfId="0" applyNumberFormat="1" applyFont="1" applyFill="1" applyBorder="1" applyAlignment="1">
      <alignment horizontal="centerContinuous" vertical="center"/>
    </xf>
    <xf numFmtId="0" fontId="4" fillId="0" borderId="0" xfId="0" applyFont="1" applyFill="1" applyAlignment="1" quotePrefix="1">
      <alignment horizontal="distributed" vertical="center"/>
    </xf>
    <xf numFmtId="176" fontId="0" fillId="0" borderId="0" xfId="0" applyNumberFormat="1" applyFont="1" applyFill="1" applyAlignment="1" quotePrefix="1">
      <alignment horizontal="right" vertical="center"/>
    </xf>
    <xf numFmtId="177" fontId="0" fillId="0" borderId="0" xfId="0" applyNumberFormat="1" applyFont="1" applyFill="1" applyAlignment="1">
      <alignment vertical="center"/>
    </xf>
    <xf numFmtId="0" fontId="0" fillId="0" borderId="0" xfId="0" applyFill="1" applyAlignment="1">
      <alignment vertical="center"/>
    </xf>
    <xf numFmtId="0" fontId="0" fillId="0" borderId="0" xfId="0" applyFont="1" applyFill="1" applyAlignment="1" quotePrefix="1">
      <alignment horizontal="distributed" vertical="center"/>
    </xf>
    <xf numFmtId="0" fontId="0" fillId="0" borderId="0" xfId="0" applyFill="1" applyAlignment="1">
      <alignment horizontal="distributed" vertical="center"/>
    </xf>
    <xf numFmtId="176" fontId="0" fillId="0" borderId="20" xfId="0" applyNumberFormat="1" applyFont="1" applyFill="1" applyBorder="1" applyAlignment="1" quotePrefix="1">
      <alignment horizontal="centerContinuous" vertical="center"/>
    </xf>
    <xf numFmtId="178" fontId="0" fillId="0" borderId="0" xfId="0" applyNumberFormat="1" applyFill="1" applyBorder="1" applyAlignment="1">
      <alignment vertical="center"/>
    </xf>
    <xf numFmtId="176" fontId="4" fillId="0" borderId="20" xfId="0" applyNumberFormat="1" applyFont="1" applyFill="1" applyBorder="1" applyAlignment="1" quotePrefix="1">
      <alignment horizontal="centerContinuous" vertical="center"/>
    </xf>
    <xf numFmtId="176" fontId="0" fillId="0" borderId="22" xfId="0" applyNumberFormat="1" applyFill="1" applyBorder="1" applyAlignment="1">
      <alignment vertical="center"/>
    </xf>
    <xf numFmtId="176" fontId="4" fillId="0" borderId="22" xfId="0" applyNumberFormat="1" applyFont="1" applyFill="1" applyBorder="1" applyAlignment="1">
      <alignment vertical="center"/>
    </xf>
    <xf numFmtId="176" fontId="0" fillId="0" borderId="20" xfId="0" applyNumberFormat="1" applyFont="1" applyFill="1" applyBorder="1" applyAlignment="1">
      <alignment horizontal="left" vertical="center"/>
    </xf>
    <xf numFmtId="176" fontId="0" fillId="0" borderId="0" xfId="0" applyNumberFormat="1" applyFont="1" applyFill="1" applyBorder="1" applyAlignment="1">
      <alignment horizontal="distributed" vertical="center"/>
    </xf>
    <xf numFmtId="177" fontId="4" fillId="0" borderId="0" xfId="0" applyNumberFormat="1" applyFont="1" applyFill="1" applyAlignment="1">
      <alignment vertical="center"/>
    </xf>
    <xf numFmtId="181" fontId="0" fillId="0" borderId="0" xfId="0" applyNumberFormat="1" applyFill="1" applyAlignment="1">
      <alignment horizontal="right" vertical="center"/>
    </xf>
    <xf numFmtId="176" fontId="0" fillId="0" borderId="17" xfId="0" applyNumberFormat="1" applyFill="1" applyBorder="1" applyAlignment="1">
      <alignment vertical="center"/>
    </xf>
    <xf numFmtId="176" fontId="0" fillId="0" borderId="13" xfId="0" applyNumberFormat="1" applyFill="1" applyBorder="1" applyAlignment="1">
      <alignment vertical="center"/>
    </xf>
    <xf numFmtId="176" fontId="0" fillId="0" borderId="14" xfId="0" applyNumberFormat="1" applyFont="1" applyFill="1" applyBorder="1" applyAlignment="1">
      <alignment vertical="center"/>
    </xf>
    <xf numFmtId="0" fontId="0" fillId="0" borderId="14" xfId="0" applyFill="1" applyBorder="1" applyAlignment="1" quotePrefix="1">
      <alignment horizontal="distributed" vertical="center"/>
    </xf>
    <xf numFmtId="0" fontId="0" fillId="0" borderId="13" xfId="0" applyFill="1" applyBorder="1" applyAlignment="1">
      <alignment vertical="center"/>
    </xf>
    <xf numFmtId="176" fontId="0" fillId="0" borderId="14" xfId="0" applyNumberFormat="1" applyFont="1" applyFill="1" applyBorder="1" applyAlignment="1" quotePrefix="1">
      <alignment horizontal="distributed" vertical="center"/>
    </xf>
    <xf numFmtId="176" fontId="0" fillId="0" borderId="13" xfId="0" applyNumberFormat="1" applyFont="1" applyFill="1" applyBorder="1" applyAlignment="1">
      <alignment horizontal="distributed" vertical="center"/>
    </xf>
    <xf numFmtId="176" fontId="0" fillId="0" borderId="14" xfId="0" applyNumberFormat="1" applyFont="1" applyFill="1" applyBorder="1" applyAlignment="1">
      <alignment horizontal="distributed" vertical="center"/>
    </xf>
    <xf numFmtId="178" fontId="0" fillId="0" borderId="17" xfId="0" applyNumberFormat="1" applyFill="1" applyBorder="1" applyAlignment="1">
      <alignment vertical="center"/>
    </xf>
    <xf numFmtId="0" fontId="0" fillId="0" borderId="0" xfId="0" applyNumberFormat="1" applyFont="1" applyFill="1" applyAlignment="1">
      <alignment/>
    </xf>
    <xf numFmtId="0" fontId="0" fillId="0" borderId="0" xfId="0" applyNumberFormat="1" applyFill="1" applyAlignment="1">
      <alignment/>
    </xf>
    <xf numFmtId="0" fontId="7" fillId="0" borderId="0" xfId="0" applyNumberFormat="1" applyFont="1" applyFill="1" applyAlignment="1">
      <alignment/>
    </xf>
    <xf numFmtId="0" fontId="4" fillId="0" borderId="0" xfId="0" applyFont="1" applyFill="1" applyAlignment="1">
      <alignment horizontal="distributed" vertical="center"/>
    </xf>
    <xf numFmtId="0" fontId="0" fillId="0" borderId="0" xfId="0" applyNumberFormat="1" applyFill="1" applyAlignment="1">
      <alignment horizontal="distributed" vertical="center"/>
    </xf>
    <xf numFmtId="176" fontId="4"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178" fontId="0" fillId="0" borderId="0" xfId="0" applyNumberFormat="1" applyFont="1" applyFill="1" applyBorder="1" applyAlignment="1">
      <alignment/>
    </xf>
    <xf numFmtId="178" fontId="0" fillId="0" borderId="20" xfId="0" applyNumberFormat="1" applyFont="1" applyFill="1" applyBorder="1" applyAlignment="1">
      <alignment/>
    </xf>
    <xf numFmtId="178" fontId="0" fillId="0" borderId="0" xfId="0" applyNumberFormat="1" applyFill="1" applyAlignment="1">
      <alignment/>
    </xf>
    <xf numFmtId="178" fontId="0" fillId="0" borderId="20" xfId="0" applyNumberFormat="1" applyFill="1" applyBorder="1" applyAlignment="1">
      <alignment/>
    </xf>
    <xf numFmtId="178" fontId="4" fillId="0" borderId="0" xfId="0" applyNumberFormat="1" applyFont="1" applyFill="1" applyBorder="1" applyAlignment="1">
      <alignment/>
    </xf>
    <xf numFmtId="178" fontId="4" fillId="0" borderId="20" xfId="0" applyNumberFormat="1" applyFont="1" applyFill="1" applyBorder="1" applyAlignment="1">
      <alignment/>
    </xf>
    <xf numFmtId="178" fontId="0" fillId="0" borderId="0" xfId="0" applyNumberFormat="1" applyFont="1" applyFill="1" applyAlignment="1">
      <alignment/>
    </xf>
    <xf numFmtId="41" fontId="0" fillId="0" borderId="0" xfId="0" applyNumberFormat="1" applyFont="1" applyFill="1" applyAlignment="1">
      <alignment/>
    </xf>
    <xf numFmtId="41" fontId="0" fillId="0" borderId="0" xfId="0" applyNumberFormat="1" applyFill="1" applyAlignment="1">
      <alignment/>
    </xf>
    <xf numFmtId="41" fontId="0" fillId="0" borderId="20" xfId="0" applyNumberFormat="1" applyFill="1" applyBorder="1" applyAlignment="1">
      <alignment/>
    </xf>
    <xf numFmtId="178" fontId="0" fillId="0" borderId="0" xfId="0" applyNumberFormat="1" applyFill="1" applyAlignment="1">
      <alignment horizontal="center"/>
    </xf>
    <xf numFmtId="178" fontId="0" fillId="0" borderId="20" xfId="0" applyNumberFormat="1" applyFill="1" applyBorder="1" applyAlignment="1">
      <alignment horizontal="center"/>
    </xf>
    <xf numFmtId="178" fontId="0" fillId="0" borderId="22" xfId="0" applyNumberFormat="1" applyFill="1" applyBorder="1" applyAlignment="1">
      <alignment/>
    </xf>
    <xf numFmtId="178" fontId="0" fillId="0" borderId="17" xfId="0" applyNumberFormat="1" applyFill="1" applyBorder="1" applyAlignment="1">
      <alignment/>
    </xf>
    <xf numFmtId="178" fontId="0" fillId="0" borderId="14" xfId="0" applyNumberFormat="1" applyFill="1" applyBorder="1" applyAlignment="1">
      <alignment/>
    </xf>
    <xf numFmtId="178" fontId="0" fillId="0" borderId="13" xfId="0" applyNumberFormat="1" applyFill="1" applyBorder="1" applyAlignment="1">
      <alignment/>
    </xf>
    <xf numFmtId="178" fontId="4" fillId="0" borderId="22" xfId="0" applyNumberFormat="1" applyFont="1" applyFill="1" applyBorder="1" applyAlignment="1">
      <alignment/>
    </xf>
    <xf numFmtId="178" fontId="4" fillId="0" borderId="0" xfId="0" applyNumberFormat="1" applyFont="1" applyFill="1" applyAlignment="1">
      <alignment/>
    </xf>
    <xf numFmtId="178" fontId="0" fillId="0" borderId="0" xfId="0" applyNumberFormat="1" applyFill="1" applyBorder="1" applyAlignment="1">
      <alignment/>
    </xf>
    <xf numFmtId="41" fontId="0" fillId="0" borderId="22" xfId="0" applyNumberFormat="1" applyFill="1" applyBorder="1" applyAlignment="1">
      <alignment/>
    </xf>
    <xf numFmtId="41" fontId="0" fillId="0" borderId="0" xfId="0" applyNumberFormat="1" applyFill="1" applyBorder="1" applyAlignment="1">
      <alignment/>
    </xf>
    <xf numFmtId="181" fontId="0" fillId="0" borderId="0" xfId="0" applyNumberFormat="1" applyFill="1" applyBorder="1" applyAlignment="1">
      <alignment horizontal="right" vertical="center"/>
    </xf>
    <xf numFmtId="0" fontId="0" fillId="0" borderId="24" xfId="0" applyNumberFormat="1" applyBorder="1" applyAlignment="1">
      <alignment horizontal="center" vertical="center"/>
    </xf>
    <xf numFmtId="0" fontId="0" fillId="0" borderId="14" xfId="0" applyNumberFormat="1"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176" fontId="4" fillId="0" borderId="22" xfId="0" applyNumberFormat="1" applyFont="1" applyBorder="1" applyAlignment="1">
      <alignment horizontal="left" vertical="center"/>
    </xf>
    <xf numFmtId="176" fontId="4" fillId="0" borderId="0" xfId="0" applyNumberFormat="1" applyFont="1" applyBorder="1" applyAlignment="1">
      <alignment horizontal="left" vertical="center"/>
    </xf>
    <xf numFmtId="176" fontId="4" fillId="0" borderId="20" xfId="0" applyNumberFormat="1"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11-04" xfId="61"/>
    <cellStyle name="標準_府統計年鑑"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19</xdr:row>
      <xdr:rowOff>142875</xdr:rowOff>
    </xdr:from>
    <xdr:to>
      <xdr:col>1</xdr:col>
      <xdr:colOff>133350</xdr:colOff>
      <xdr:row>22</xdr:row>
      <xdr:rowOff>9525</xdr:rowOff>
    </xdr:to>
    <xdr:pic>
      <xdr:nvPicPr>
        <xdr:cNvPr id="1" name="ピクチャ 1"/>
        <xdr:cNvPicPr preferRelativeResize="1">
          <a:picLocks noChangeAspect="1"/>
        </xdr:cNvPicPr>
      </xdr:nvPicPr>
      <xdr:blipFill>
        <a:blip r:embed="rId1"/>
        <a:stretch>
          <a:fillRect/>
        </a:stretch>
      </xdr:blipFill>
      <xdr:spPr>
        <a:xfrm>
          <a:off x="19050" y="4114800"/>
          <a:ext cx="409575" cy="466725"/>
        </a:xfrm>
        <a:prstGeom prst="rect">
          <a:avLst/>
        </a:prstGeom>
        <a:noFill/>
        <a:ln w="1" cmpd="sng">
          <a:noFill/>
        </a:ln>
      </xdr:spPr>
    </xdr:pic>
    <xdr:clientData/>
  </xdr:twoCellAnchor>
  <xdr:twoCellAnchor editAs="oneCell">
    <xdr:from>
      <xdr:col>0</xdr:col>
      <xdr:colOff>9525</xdr:colOff>
      <xdr:row>23</xdr:row>
      <xdr:rowOff>142875</xdr:rowOff>
    </xdr:from>
    <xdr:to>
      <xdr:col>1</xdr:col>
      <xdr:colOff>104775</xdr:colOff>
      <xdr:row>26</xdr:row>
      <xdr:rowOff>9525</xdr:rowOff>
    </xdr:to>
    <xdr:pic>
      <xdr:nvPicPr>
        <xdr:cNvPr id="2" name="ピクチャ 2"/>
        <xdr:cNvPicPr preferRelativeResize="1">
          <a:picLocks noChangeAspect="1"/>
        </xdr:cNvPicPr>
      </xdr:nvPicPr>
      <xdr:blipFill>
        <a:blip r:embed="rId2"/>
        <a:stretch>
          <a:fillRect/>
        </a:stretch>
      </xdr:blipFill>
      <xdr:spPr>
        <a:xfrm>
          <a:off x="9525" y="4914900"/>
          <a:ext cx="390525" cy="466725"/>
        </a:xfrm>
        <a:prstGeom prst="rect">
          <a:avLst/>
        </a:prstGeom>
        <a:noFill/>
        <a:ln w="1" cmpd="sng">
          <a:noFill/>
        </a:ln>
      </xdr:spPr>
    </xdr:pic>
    <xdr:clientData/>
  </xdr:twoCellAnchor>
  <xdr:twoCellAnchor editAs="oneCell">
    <xdr:from>
      <xdr:col>0</xdr:col>
      <xdr:colOff>9525</xdr:colOff>
      <xdr:row>39</xdr:row>
      <xdr:rowOff>123825</xdr:rowOff>
    </xdr:from>
    <xdr:to>
      <xdr:col>1</xdr:col>
      <xdr:colOff>104775</xdr:colOff>
      <xdr:row>41</xdr:row>
      <xdr:rowOff>190500</xdr:rowOff>
    </xdr:to>
    <xdr:pic>
      <xdr:nvPicPr>
        <xdr:cNvPr id="3" name="ピクチャ 3"/>
        <xdr:cNvPicPr preferRelativeResize="1">
          <a:picLocks noChangeAspect="1"/>
        </xdr:cNvPicPr>
      </xdr:nvPicPr>
      <xdr:blipFill>
        <a:blip r:embed="rId3"/>
        <a:stretch>
          <a:fillRect/>
        </a:stretch>
      </xdr:blipFill>
      <xdr:spPr>
        <a:xfrm>
          <a:off x="9525" y="8096250"/>
          <a:ext cx="390525" cy="466725"/>
        </a:xfrm>
        <a:prstGeom prst="rect">
          <a:avLst/>
        </a:prstGeom>
        <a:noFill/>
        <a:ln w="1" cmpd="sng">
          <a:noFill/>
        </a:ln>
      </xdr:spPr>
    </xdr:pic>
    <xdr:clientData/>
  </xdr:twoCellAnchor>
  <xdr:twoCellAnchor editAs="oneCell">
    <xdr:from>
      <xdr:col>0</xdr:col>
      <xdr:colOff>9525</xdr:colOff>
      <xdr:row>53</xdr:row>
      <xdr:rowOff>152400</xdr:rowOff>
    </xdr:from>
    <xdr:to>
      <xdr:col>1</xdr:col>
      <xdr:colOff>104775</xdr:colOff>
      <xdr:row>56</xdr:row>
      <xdr:rowOff>9525</xdr:rowOff>
    </xdr:to>
    <xdr:pic>
      <xdr:nvPicPr>
        <xdr:cNvPr id="4" name="ピクチャ 4"/>
        <xdr:cNvPicPr preferRelativeResize="1">
          <a:picLocks noChangeAspect="1"/>
        </xdr:cNvPicPr>
      </xdr:nvPicPr>
      <xdr:blipFill>
        <a:blip r:embed="rId4"/>
        <a:stretch>
          <a:fillRect/>
        </a:stretch>
      </xdr:blipFill>
      <xdr:spPr>
        <a:xfrm>
          <a:off x="9525" y="10925175"/>
          <a:ext cx="390525" cy="457200"/>
        </a:xfrm>
        <a:prstGeom prst="rect">
          <a:avLst/>
        </a:prstGeom>
        <a:noFill/>
        <a:ln w="1" cmpd="sng">
          <a:noFill/>
        </a:ln>
      </xdr:spPr>
    </xdr:pic>
    <xdr:clientData/>
  </xdr:twoCellAnchor>
  <xdr:twoCellAnchor editAs="oneCell">
    <xdr:from>
      <xdr:col>0</xdr:col>
      <xdr:colOff>9525</xdr:colOff>
      <xdr:row>60</xdr:row>
      <xdr:rowOff>142875</xdr:rowOff>
    </xdr:from>
    <xdr:to>
      <xdr:col>1</xdr:col>
      <xdr:colOff>104775</xdr:colOff>
      <xdr:row>63</xdr:row>
      <xdr:rowOff>0</xdr:rowOff>
    </xdr:to>
    <xdr:pic>
      <xdr:nvPicPr>
        <xdr:cNvPr id="5" name="ピクチャ 5"/>
        <xdr:cNvPicPr preferRelativeResize="1">
          <a:picLocks noChangeAspect="1"/>
        </xdr:cNvPicPr>
      </xdr:nvPicPr>
      <xdr:blipFill>
        <a:blip r:embed="rId5"/>
        <a:stretch>
          <a:fillRect/>
        </a:stretch>
      </xdr:blipFill>
      <xdr:spPr>
        <a:xfrm>
          <a:off x="9525" y="12315825"/>
          <a:ext cx="390525" cy="457200"/>
        </a:xfrm>
        <a:prstGeom prst="rect">
          <a:avLst/>
        </a:prstGeom>
        <a:noFill/>
        <a:ln w="1" cmpd="sng">
          <a:noFill/>
        </a:ln>
      </xdr:spPr>
    </xdr:pic>
    <xdr:clientData/>
  </xdr:twoCellAnchor>
  <xdr:twoCellAnchor editAs="oneCell">
    <xdr:from>
      <xdr:col>7</xdr:col>
      <xdr:colOff>9525</xdr:colOff>
      <xdr:row>9</xdr:row>
      <xdr:rowOff>133350</xdr:rowOff>
    </xdr:from>
    <xdr:to>
      <xdr:col>9</xdr:col>
      <xdr:colOff>57150</xdr:colOff>
      <xdr:row>12</xdr:row>
      <xdr:rowOff>9525</xdr:rowOff>
    </xdr:to>
    <xdr:pic>
      <xdr:nvPicPr>
        <xdr:cNvPr id="6" name="ピクチャ 6"/>
        <xdr:cNvPicPr preferRelativeResize="1">
          <a:picLocks noChangeAspect="1"/>
        </xdr:cNvPicPr>
      </xdr:nvPicPr>
      <xdr:blipFill>
        <a:blip r:embed="rId6"/>
        <a:stretch>
          <a:fillRect/>
        </a:stretch>
      </xdr:blipFill>
      <xdr:spPr>
        <a:xfrm>
          <a:off x="6229350" y="2124075"/>
          <a:ext cx="390525" cy="457200"/>
        </a:xfrm>
        <a:prstGeom prst="rect">
          <a:avLst/>
        </a:prstGeom>
        <a:noFill/>
        <a:ln w="1" cmpd="sng">
          <a:noFill/>
        </a:ln>
      </xdr:spPr>
    </xdr:pic>
    <xdr:clientData/>
  </xdr:twoCellAnchor>
  <xdr:twoCellAnchor editAs="oneCell">
    <xdr:from>
      <xdr:col>6</xdr:col>
      <xdr:colOff>1085850</xdr:colOff>
      <xdr:row>14</xdr:row>
      <xdr:rowOff>142875</xdr:rowOff>
    </xdr:from>
    <xdr:to>
      <xdr:col>9</xdr:col>
      <xdr:colOff>38100</xdr:colOff>
      <xdr:row>17</xdr:row>
      <xdr:rowOff>9525</xdr:rowOff>
    </xdr:to>
    <xdr:pic>
      <xdr:nvPicPr>
        <xdr:cNvPr id="7" name="ピクチャ 7"/>
        <xdr:cNvPicPr preferRelativeResize="1">
          <a:picLocks noChangeAspect="1"/>
        </xdr:cNvPicPr>
      </xdr:nvPicPr>
      <xdr:blipFill>
        <a:blip r:embed="rId7"/>
        <a:stretch>
          <a:fillRect/>
        </a:stretch>
      </xdr:blipFill>
      <xdr:spPr>
        <a:xfrm>
          <a:off x="6210300" y="3114675"/>
          <a:ext cx="390525" cy="4667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0</xdr:colOff>
      <xdr:row>66</xdr:row>
      <xdr:rowOff>152400</xdr:rowOff>
    </xdr:from>
    <xdr:to>
      <xdr:col>24</xdr:col>
      <xdr:colOff>47625</xdr:colOff>
      <xdr:row>69</xdr:row>
      <xdr:rowOff>28575</xdr:rowOff>
    </xdr:to>
    <xdr:pic>
      <xdr:nvPicPr>
        <xdr:cNvPr id="1" name="ピクチャ 32"/>
        <xdr:cNvPicPr preferRelativeResize="1">
          <a:picLocks noChangeAspect="1"/>
        </xdr:cNvPicPr>
      </xdr:nvPicPr>
      <xdr:blipFill>
        <a:blip r:embed="rId1"/>
        <a:stretch>
          <a:fillRect/>
        </a:stretch>
      </xdr:blipFill>
      <xdr:spPr>
        <a:xfrm>
          <a:off x="18707100" y="13515975"/>
          <a:ext cx="390525" cy="476250"/>
        </a:xfrm>
        <a:prstGeom prst="rect">
          <a:avLst/>
        </a:prstGeom>
        <a:noFill/>
        <a:ln w="1" cmpd="sng">
          <a:noFill/>
        </a:ln>
      </xdr:spPr>
    </xdr:pic>
    <xdr:clientData/>
  </xdr:twoCellAnchor>
  <xdr:twoCellAnchor editAs="oneCell">
    <xdr:from>
      <xdr:col>15</xdr:col>
      <xdr:colOff>0</xdr:colOff>
      <xdr:row>17</xdr:row>
      <xdr:rowOff>123825</xdr:rowOff>
    </xdr:from>
    <xdr:to>
      <xdr:col>16</xdr:col>
      <xdr:colOff>95250</xdr:colOff>
      <xdr:row>20</xdr:row>
      <xdr:rowOff>0</xdr:rowOff>
    </xdr:to>
    <xdr:pic>
      <xdr:nvPicPr>
        <xdr:cNvPr id="2" name="ピクチャ 13"/>
        <xdr:cNvPicPr preferRelativeResize="1">
          <a:picLocks noChangeAspect="1"/>
        </xdr:cNvPicPr>
      </xdr:nvPicPr>
      <xdr:blipFill>
        <a:blip r:embed="rId2"/>
        <a:stretch>
          <a:fillRect/>
        </a:stretch>
      </xdr:blipFill>
      <xdr:spPr>
        <a:xfrm>
          <a:off x="12487275" y="3686175"/>
          <a:ext cx="390525" cy="476250"/>
        </a:xfrm>
        <a:prstGeom prst="rect">
          <a:avLst/>
        </a:prstGeom>
        <a:noFill/>
        <a:ln w="1" cmpd="sng">
          <a:noFill/>
        </a:ln>
      </xdr:spPr>
    </xdr:pic>
    <xdr:clientData/>
  </xdr:twoCellAnchor>
  <xdr:twoCellAnchor editAs="oneCell">
    <xdr:from>
      <xdr:col>15</xdr:col>
      <xdr:colOff>0</xdr:colOff>
      <xdr:row>20</xdr:row>
      <xdr:rowOff>104775</xdr:rowOff>
    </xdr:from>
    <xdr:to>
      <xdr:col>16</xdr:col>
      <xdr:colOff>95250</xdr:colOff>
      <xdr:row>22</xdr:row>
      <xdr:rowOff>180975</xdr:rowOff>
    </xdr:to>
    <xdr:pic>
      <xdr:nvPicPr>
        <xdr:cNvPr id="3" name="ピクチャ 13"/>
        <xdr:cNvPicPr preferRelativeResize="1">
          <a:picLocks noChangeAspect="1"/>
        </xdr:cNvPicPr>
      </xdr:nvPicPr>
      <xdr:blipFill>
        <a:blip r:embed="rId2"/>
        <a:stretch>
          <a:fillRect/>
        </a:stretch>
      </xdr:blipFill>
      <xdr:spPr>
        <a:xfrm>
          <a:off x="12487275" y="4267200"/>
          <a:ext cx="390525" cy="476250"/>
        </a:xfrm>
        <a:prstGeom prst="rect">
          <a:avLst/>
        </a:prstGeom>
        <a:noFill/>
        <a:ln w="1" cmpd="sng">
          <a:noFill/>
        </a:ln>
      </xdr:spPr>
    </xdr:pic>
    <xdr:clientData/>
  </xdr:twoCellAnchor>
  <xdr:twoCellAnchor editAs="oneCell">
    <xdr:from>
      <xdr:col>15</xdr:col>
      <xdr:colOff>9525</xdr:colOff>
      <xdr:row>23</xdr:row>
      <xdr:rowOff>180975</xdr:rowOff>
    </xdr:from>
    <xdr:to>
      <xdr:col>16</xdr:col>
      <xdr:colOff>114300</xdr:colOff>
      <xdr:row>26</xdr:row>
      <xdr:rowOff>66675</xdr:rowOff>
    </xdr:to>
    <xdr:pic>
      <xdr:nvPicPr>
        <xdr:cNvPr id="4" name="ピクチャ 13"/>
        <xdr:cNvPicPr preferRelativeResize="1">
          <a:picLocks noChangeAspect="1"/>
        </xdr:cNvPicPr>
      </xdr:nvPicPr>
      <xdr:blipFill>
        <a:blip r:embed="rId2"/>
        <a:stretch>
          <a:fillRect/>
        </a:stretch>
      </xdr:blipFill>
      <xdr:spPr>
        <a:xfrm>
          <a:off x="12496800" y="4943475"/>
          <a:ext cx="400050" cy="485775"/>
        </a:xfrm>
        <a:prstGeom prst="rect">
          <a:avLst/>
        </a:prstGeom>
        <a:noFill/>
        <a:ln w="1" cmpd="sng">
          <a:noFill/>
        </a:ln>
      </xdr:spPr>
    </xdr:pic>
    <xdr:clientData/>
  </xdr:twoCellAnchor>
  <xdr:twoCellAnchor editAs="oneCell">
    <xdr:from>
      <xdr:col>15</xdr:col>
      <xdr:colOff>0</xdr:colOff>
      <xdr:row>32</xdr:row>
      <xdr:rowOff>142875</xdr:rowOff>
    </xdr:from>
    <xdr:to>
      <xdr:col>16</xdr:col>
      <xdr:colOff>95250</xdr:colOff>
      <xdr:row>35</xdr:row>
      <xdr:rowOff>28575</xdr:rowOff>
    </xdr:to>
    <xdr:pic>
      <xdr:nvPicPr>
        <xdr:cNvPr id="5" name="ピクチャ 13"/>
        <xdr:cNvPicPr preferRelativeResize="1">
          <a:picLocks noChangeAspect="1"/>
        </xdr:cNvPicPr>
      </xdr:nvPicPr>
      <xdr:blipFill>
        <a:blip r:embed="rId2"/>
        <a:stretch>
          <a:fillRect/>
        </a:stretch>
      </xdr:blipFill>
      <xdr:spPr>
        <a:xfrm>
          <a:off x="12487275" y="6705600"/>
          <a:ext cx="390525" cy="485775"/>
        </a:xfrm>
        <a:prstGeom prst="rect">
          <a:avLst/>
        </a:prstGeom>
        <a:noFill/>
        <a:ln w="1" cmpd="sng">
          <a:noFill/>
        </a:ln>
      </xdr:spPr>
    </xdr:pic>
    <xdr:clientData/>
  </xdr:twoCellAnchor>
  <xdr:twoCellAnchor editAs="oneCell">
    <xdr:from>
      <xdr:col>15</xdr:col>
      <xdr:colOff>0</xdr:colOff>
      <xdr:row>51</xdr:row>
      <xdr:rowOff>114300</xdr:rowOff>
    </xdr:from>
    <xdr:to>
      <xdr:col>16</xdr:col>
      <xdr:colOff>95250</xdr:colOff>
      <xdr:row>53</xdr:row>
      <xdr:rowOff>190500</xdr:rowOff>
    </xdr:to>
    <xdr:pic>
      <xdr:nvPicPr>
        <xdr:cNvPr id="6" name="ピクチャ 13"/>
        <xdr:cNvPicPr preferRelativeResize="1">
          <a:picLocks noChangeAspect="1"/>
        </xdr:cNvPicPr>
      </xdr:nvPicPr>
      <xdr:blipFill>
        <a:blip r:embed="rId2"/>
        <a:stretch>
          <a:fillRect/>
        </a:stretch>
      </xdr:blipFill>
      <xdr:spPr>
        <a:xfrm>
          <a:off x="12487275" y="10477500"/>
          <a:ext cx="390525" cy="476250"/>
        </a:xfrm>
        <a:prstGeom prst="rect">
          <a:avLst/>
        </a:prstGeom>
        <a:noFill/>
        <a:ln w="1" cmpd="sng">
          <a:noFill/>
        </a:ln>
      </xdr:spPr>
    </xdr:pic>
    <xdr:clientData/>
  </xdr:twoCellAnchor>
  <xdr:twoCellAnchor editAs="oneCell">
    <xdr:from>
      <xdr:col>15</xdr:col>
      <xdr:colOff>0</xdr:colOff>
      <xdr:row>66</xdr:row>
      <xdr:rowOff>114300</xdr:rowOff>
    </xdr:from>
    <xdr:to>
      <xdr:col>16</xdr:col>
      <xdr:colOff>95250</xdr:colOff>
      <xdr:row>68</xdr:row>
      <xdr:rowOff>190500</xdr:rowOff>
    </xdr:to>
    <xdr:pic>
      <xdr:nvPicPr>
        <xdr:cNvPr id="7" name="ピクチャ 13"/>
        <xdr:cNvPicPr preferRelativeResize="1">
          <a:picLocks noChangeAspect="1"/>
        </xdr:cNvPicPr>
      </xdr:nvPicPr>
      <xdr:blipFill>
        <a:blip r:embed="rId2"/>
        <a:stretch>
          <a:fillRect/>
        </a:stretch>
      </xdr:blipFill>
      <xdr:spPr>
        <a:xfrm>
          <a:off x="12487275" y="13477875"/>
          <a:ext cx="390525" cy="476250"/>
        </a:xfrm>
        <a:prstGeom prst="rect">
          <a:avLst/>
        </a:prstGeom>
        <a:noFill/>
        <a:ln w="1" cmpd="sng">
          <a:noFill/>
        </a:ln>
      </xdr:spPr>
    </xdr:pic>
    <xdr:clientData/>
  </xdr:twoCellAnchor>
  <xdr:twoCellAnchor editAs="oneCell">
    <xdr:from>
      <xdr:col>15</xdr:col>
      <xdr:colOff>0</xdr:colOff>
      <xdr:row>56</xdr:row>
      <xdr:rowOff>114300</xdr:rowOff>
    </xdr:from>
    <xdr:to>
      <xdr:col>16</xdr:col>
      <xdr:colOff>95250</xdr:colOff>
      <xdr:row>58</xdr:row>
      <xdr:rowOff>190500</xdr:rowOff>
    </xdr:to>
    <xdr:pic>
      <xdr:nvPicPr>
        <xdr:cNvPr id="8" name="ピクチャ 13"/>
        <xdr:cNvPicPr preferRelativeResize="1">
          <a:picLocks noChangeAspect="1"/>
        </xdr:cNvPicPr>
      </xdr:nvPicPr>
      <xdr:blipFill>
        <a:blip r:embed="rId2"/>
        <a:stretch>
          <a:fillRect/>
        </a:stretch>
      </xdr:blipFill>
      <xdr:spPr>
        <a:xfrm>
          <a:off x="12487275" y="11477625"/>
          <a:ext cx="390525" cy="476250"/>
        </a:xfrm>
        <a:prstGeom prst="rect">
          <a:avLst/>
        </a:prstGeom>
        <a:noFill/>
        <a:ln w="1" cmpd="sng">
          <a:noFill/>
        </a:ln>
      </xdr:spPr>
    </xdr:pic>
    <xdr:clientData/>
  </xdr:twoCellAnchor>
  <xdr:twoCellAnchor editAs="oneCell">
    <xdr:from>
      <xdr:col>23</xdr:col>
      <xdr:colOff>0</xdr:colOff>
      <xdr:row>19</xdr:row>
      <xdr:rowOff>114300</xdr:rowOff>
    </xdr:from>
    <xdr:to>
      <xdr:col>24</xdr:col>
      <xdr:colOff>95250</xdr:colOff>
      <xdr:row>21</xdr:row>
      <xdr:rowOff>190500</xdr:rowOff>
    </xdr:to>
    <xdr:pic>
      <xdr:nvPicPr>
        <xdr:cNvPr id="9" name="ピクチャ 13"/>
        <xdr:cNvPicPr preferRelativeResize="1">
          <a:picLocks noChangeAspect="1"/>
        </xdr:cNvPicPr>
      </xdr:nvPicPr>
      <xdr:blipFill>
        <a:blip r:embed="rId2"/>
        <a:stretch>
          <a:fillRect/>
        </a:stretch>
      </xdr:blipFill>
      <xdr:spPr>
        <a:xfrm>
          <a:off x="18754725" y="4076700"/>
          <a:ext cx="390525" cy="476250"/>
        </a:xfrm>
        <a:prstGeom prst="rect">
          <a:avLst/>
        </a:prstGeom>
        <a:noFill/>
        <a:ln w="1" cmpd="sng">
          <a:noFill/>
        </a:ln>
      </xdr:spPr>
    </xdr:pic>
    <xdr:clientData/>
  </xdr:twoCellAnchor>
  <xdr:twoCellAnchor editAs="oneCell">
    <xdr:from>
      <xdr:col>23</xdr:col>
      <xdr:colOff>0</xdr:colOff>
      <xdr:row>54</xdr:row>
      <xdr:rowOff>114300</xdr:rowOff>
    </xdr:from>
    <xdr:to>
      <xdr:col>24</xdr:col>
      <xdr:colOff>95250</xdr:colOff>
      <xdr:row>56</xdr:row>
      <xdr:rowOff>190500</xdr:rowOff>
    </xdr:to>
    <xdr:pic>
      <xdr:nvPicPr>
        <xdr:cNvPr id="10" name="ピクチャ 13"/>
        <xdr:cNvPicPr preferRelativeResize="1">
          <a:picLocks noChangeAspect="1"/>
        </xdr:cNvPicPr>
      </xdr:nvPicPr>
      <xdr:blipFill>
        <a:blip r:embed="rId2"/>
        <a:stretch>
          <a:fillRect/>
        </a:stretch>
      </xdr:blipFill>
      <xdr:spPr>
        <a:xfrm>
          <a:off x="18754725" y="11077575"/>
          <a:ext cx="390525" cy="476250"/>
        </a:xfrm>
        <a:prstGeom prst="rect">
          <a:avLst/>
        </a:prstGeom>
        <a:noFill/>
        <a:ln w="1" cmpd="sng">
          <a:noFill/>
        </a:ln>
      </xdr:spPr>
    </xdr:pic>
    <xdr:clientData/>
  </xdr:twoCellAnchor>
  <xdr:twoCellAnchor editAs="oneCell">
    <xdr:from>
      <xdr:col>23</xdr:col>
      <xdr:colOff>0</xdr:colOff>
      <xdr:row>56</xdr:row>
      <xdr:rowOff>114300</xdr:rowOff>
    </xdr:from>
    <xdr:to>
      <xdr:col>24</xdr:col>
      <xdr:colOff>95250</xdr:colOff>
      <xdr:row>58</xdr:row>
      <xdr:rowOff>190500</xdr:rowOff>
    </xdr:to>
    <xdr:pic>
      <xdr:nvPicPr>
        <xdr:cNvPr id="11" name="ピクチャ 13"/>
        <xdr:cNvPicPr preferRelativeResize="1">
          <a:picLocks noChangeAspect="1"/>
        </xdr:cNvPicPr>
      </xdr:nvPicPr>
      <xdr:blipFill>
        <a:blip r:embed="rId2"/>
        <a:stretch>
          <a:fillRect/>
        </a:stretch>
      </xdr:blipFill>
      <xdr:spPr>
        <a:xfrm>
          <a:off x="18754725" y="11477625"/>
          <a:ext cx="390525" cy="476250"/>
        </a:xfrm>
        <a:prstGeom prst="rect">
          <a:avLst/>
        </a:prstGeom>
        <a:noFill/>
        <a:ln w="1" cmpd="sng">
          <a:noFill/>
        </a:ln>
      </xdr:spPr>
    </xdr:pic>
    <xdr:clientData/>
  </xdr:twoCellAnchor>
  <xdr:twoCellAnchor editAs="oneCell">
    <xdr:from>
      <xdr:col>23</xdr:col>
      <xdr:colOff>0</xdr:colOff>
      <xdr:row>62</xdr:row>
      <xdr:rowOff>114300</xdr:rowOff>
    </xdr:from>
    <xdr:to>
      <xdr:col>24</xdr:col>
      <xdr:colOff>95250</xdr:colOff>
      <xdr:row>64</xdr:row>
      <xdr:rowOff>190500</xdr:rowOff>
    </xdr:to>
    <xdr:pic>
      <xdr:nvPicPr>
        <xdr:cNvPr id="12" name="ピクチャ 13"/>
        <xdr:cNvPicPr preferRelativeResize="1">
          <a:picLocks noChangeAspect="1"/>
        </xdr:cNvPicPr>
      </xdr:nvPicPr>
      <xdr:blipFill>
        <a:blip r:embed="rId2"/>
        <a:stretch>
          <a:fillRect/>
        </a:stretch>
      </xdr:blipFill>
      <xdr:spPr>
        <a:xfrm>
          <a:off x="18754725" y="12677775"/>
          <a:ext cx="390525" cy="476250"/>
        </a:xfrm>
        <a:prstGeom prst="rect">
          <a:avLst/>
        </a:prstGeom>
        <a:noFill/>
        <a:ln w="1" cmpd="sng">
          <a:noFill/>
        </a:ln>
      </xdr:spPr>
    </xdr:pic>
    <xdr:clientData/>
  </xdr:twoCellAnchor>
  <xdr:twoCellAnchor editAs="oneCell">
    <xdr:from>
      <xdr:col>23</xdr:col>
      <xdr:colOff>0</xdr:colOff>
      <xdr:row>64</xdr:row>
      <xdr:rowOff>114300</xdr:rowOff>
    </xdr:from>
    <xdr:to>
      <xdr:col>24</xdr:col>
      <xdr:colOff>95250</xdr:colOff>
      <xdr:row>66</xdr:row>
      <xdr:rowOff>190500</xdr:rowOff>
    </xdr:to>
    <xdr:pic>
      <xdr:nvPicPr>
        <xdr:cNvPr id="13" name="ピクチャ 13"/>
        <xdr:cNvPicPr preferRelativeResize="1">
          <a:picLocks noChangeAspect="1"/>
        </xdr:cNvPicPr>
      </xdr:nvPicPr>
      <xdr:blipFill>
        <a:blip r:embed="rId2"/>
        <a:stretch>
          <a:fillRect/>
        </a:stretch>
      </xdr:blipFill>
      <xdr:spPr>
        <a:xfrm>
          <a:off x="18754725" y="13077825"/>
          <a:ext cx="390525" cy="476250"/>
        </a:xfrm>
        <a:prstGeom prst="rect">
          <a:avLst/>
        </a:prstGeom>
        <a:noFill/>
        <a:ln w="1" cmpd="sng">
          <a:noFill/>
        </a:ln>
      </xdr:spPr>
    </xdr:pic>
    <xdr:clientData/>
  </xdr:twoCellAnchor>
  <xdr:twoCellAnchor editAs="oneCell">
    <xdr:from>
      <xdr:col>23</xdr:col>
      <xdr:colOff>0</xdr:colOff>
      <xdr:row>39</xdr:row>
      <xdr:rowOff>114300</xdr:rowOff>
    </xdr:from>
    <xdr:to>
      <xdr:col>24</xdr:col>
      <xdr:colOff>95250</xdr:colOff>
      <xdr:row>41</xdr:row>
      <xdr:rowOff>190500</xdr:rowOff>
    </xdr:to>
    <xdr:pic>
      <xdr:nvPicPr>
        <xdr:cNvPr id="14" name="ピクチャ 13"/>
        <xdr:cNvPicPr preferRelativeResize="1">
          <a:picLocks noChangeAspect="1"/>
        </xdr:cNvPicPr>
      </xdr:nvPicPr>
      <xdr:blipFill>
        <a:blip r:embed="rId2"/>
        <a:stretch>
          <a:fillRect/>
        </a:stretch>
      </xdr:blipFill>
      <xdr:spPr>
        <a:xfrm>
          <a:off x="18754725" y="8077200"/>
          <a:ext cx="390525" cy="476250"/>
        </a:xfrm>
        <a:prstGeom prst="rect">
          <a:avLst/>
        </a:prstGeom>
        <a:noFill/>
        <a:ln w="1" cmpd="sng">
          <a:noFill/>
        </a:ln>
      </xdr:spPr>
    </xdr:pic>
    <xdr:clientData/>
  </xdr:twoCellAnchor>
  <xdr:twoCellAnchor editAs="oneCell">
    <xdr:from>
      <xdr:col>23</xdr:col>
      <xdr:colOff>0</xdr:colOff>
      <xdr:row>27</xdr:row>
      <xdr:rowOff>114300</xdr:rowOff>
    </xdr:from>
    <xdr:to>
      <xdr:col>24</xdr:col>
      <xdr:colOff>95250</xdr:colOff>
      <xdr:row>29</xdr:row>
      <xdr:rowOff>190500</xdr:rowOff>
    </xdr:to>
    <xdr:pic>
      <xdr:nvPicPr>
        <xdr:cNvPr id="15" name="ピクチャ 13"/>
        <xdr:cNvPicPr preferRelativeResize="1">
          <a:picLocks noChangeAspect="1"/>
        </xdr:cNvPicPr>
      </xdr:nvPicPr>
      <xdr:blipFill>
        <a:blip r:embed="rId2"/>
        <a:stretch>
          <a:fillRect/>
        </a:stretch>
      </xdr:blipFill>
      <xdr:spPr>
        <a:xfrm>
          <a:off x="18754725" y="5676900"/>
          <a:ext cx="390525" cy="476250"/>
        </a:xfrm>
        <a:prstGeom prst="rect">
          <a:avLst/>
        </a:prstGeom>
        <a:noFill/>
        <a:ln w="1" cmpd="sng">
          <a:noFill/>
        </a:ln>
      </xdr:spPr>
    </xdr:pic>
    <xdr:clientData/>
  </xdr:twoCellAnchor>
  <xdr:twoCellAnchor editAs="oneCell">
    <xdr:from>
      <xdr:col>23</xdr:col>
      <xdr:colOff>0</xdr:colOff>
      <xdr:row>25</xdr:row>
      <xdr:rowOff>114300</xdr:rowOff>
    </xdr:from>
    <xdr:to>
      <xdr:col>24</xdr:col>
      <xdr:colOff>95250</xdr:colOff>
      <xdr:row>27</xdr:row>
      <xdr:rowOff>190500</xdr:rowOff>
    </xdr:to>
    <xdr:pic>
      <xdr:nvPicPr>
        <xdr:cNvPr id="16" name="ピクチャ 13"/>
        <xdr:cNvPicPr preferRelativeResize="1">
          <a:picLocks noChangeAspect="1"/>
        </xdr:cNvPicPr>
      </xdr:nvPicPr>
      <xdr:blipFill>
        <a:blip r:embed="rId2"/>
        <a:stretch>
          <a:fillRect/>
        </a:stretch>
      </xdr:blipFill>
      <xdr:spPr>
        <a:xfrm>
          <a:off x="18754725" y="5276850"/>
          <a:ext cx="390525" cy="476250"/>
        </a:xfrm>
        <a:prstGeom prst="rect">
          <a:avLst/>
        </a:prstGeom>
        <a:noFill/>
        <a:ln w="1" cmpd="sng">
          <a:noFill/>
        </a:ln>
      </xdr:spPr>
    </xdr:pic>
    <xdr:clientData/>
  </xdr:twoCellAnchor>
  <xdr:twoCellAnchor editAs="oneCell">
    <xdr:from>
      <xdr:col>23</xdr:col>
      <xdr:colOff>0</xdr:colOff>
      <xdr:row>15</xdr:row>
      <xdr:rowOff>114300</xdr:rowOff>
    </xdr:from>
    <xdr:to>
      <xdr:col>24</xdr:col>
      <xdr:colOff>95250</xdr:colOff>
      <xdr:row>17</xdr:row>
      <xdr:rowOff>190500</xdr:rowOff>
    </xdr:to>
    <xdr:pic>
      <xdr:nvPicPr>
        <xdr:cNvPr id="17" name="ピクチャ 13"/>
        <xdr:cNvPicPr preferRelativeResize="1">
          <a:picLocks noChangeAspect="1"/>
        </xdr:cNvPicPr>
      </xdr:nvPicPr>
      <xdr:blipFill>
        <a:blip r:embed="rId2"/>
        <a:stretch>
          <a:fillRect/>
        </a:stretch>
      </xdr:blipFill>
      <xdr:spPr>
        <a:xfrm>
          <a:off x="18754725" y="3276600"/>
          <a:ext cx="390525" cy="476250"/>
        </a:xfrm>
        <a:prstGeom prst="rect">
          <a:avLst/>
        </a:prstGeom>
        <a:noFill/>
        <a:ln w="1" cmpd="sng">
          <a:noFill/>
        </a:ln>
      </xdr:spPr>
    </xdr:pic>
    <xdr:clientData/>
  </xdr:twoCellAnchor>
  <xdr:twoCellAnchor editAs="oneCell">
    <xdr:from>
      <xdr:col>23</xdr:col>
      <xdr:colOff>0</xdr:colOff>
      <xdr:row>17</xdr:row>
      <xdr:rowOff>114300</xdr:rowOff>
    </xdr:from>
    <xdr:to>
      <xdr:col>24</xdr:col>
      <xdr:colOff>95250</xdr:colOff>
      <xdr:row>19</xdr:row>
      <xdr:rowOff>190500</xdr:rowOff>
    </xdr:to>
    <xdr:pic>
      <xdr:nvPicPr>
        <xdr:cNvPr id="18" name="ピクチャ 13"/>
        <xdr:cNvPicPr preferRelativeResize="1">
          <a:picLocks noChangeAspect="1"/>
        </xdr:cNvPicPr>
      </xdr:nvPicPr>
      <xdr:blipFill>
        <a:blip r:embed="rId2"/>
        <a:stretch>
          <a:fillRect/>
        </a:stretch>
      </xdr:blipFill>
      <xdr:spPr>
        <a:xfrm>
          <a:off x="18754725" y="3676650"/>
          <a:ext cx="390525" cy="476250"/>
        </a:xfrm>
        <a:prstGeom prst="rect">
          <a:avLst/>
        </a:prstGeom>
        <a:noFill/>
        <a:ln w="1" cmpd="sng">
          <a:noFill/>
        </a:ln>
      </xdr:spPr>
    </xdr:pic>
    <xdr:clientData/>
  </xdr:twoCellAnchor>
  <xdr:twoCellAnchor editAs="oneCell">
    <xdr:from>
      <xdr:col>23</xdr:col>
      <xdr:colOff>0</xdr:colOff>
      <xdr:row>47</xdr:row>
      <xdr:rowOff>28575</xdr:rowOff>
    </xdr:from>
    <xdr:to>
      <xdr:col>24</xdr:col>
      <xdr:colOff>95250</xdr:colOff>
      <xdr:row>51</xdr:row>
      <xdr:rowOff>28575</xdr:rowOff>
    </xdr:to>
    <xdr:pic>
      <xdr:nvPicPr>
        <xdr:cNvPr id="19" name="ピクチャ 13"/>
        <xdr:cNvPicPr preferRelativeResize="1">
          <a:picLocks noChangeAspect="1"/>
        </xdr:cNvPicPr>
      </xdr:nvPicPr>
      <xdr:blipFill>
        <a:blip r:embed="rId2"/>
        <a:stretch>
          <a:fillRect/>
        </a:stretch>
      </xdr:blipFill>
      <xdr:spPr>
        <a:xfrm>
          <a:off x="18754725" y="9591675"/>
          <a:ext cx="390525" cy="800100"/>
        </a:xfrm>
        <a:prstGeom prst="rect">
          <a:avLst/>
        </a:prstGeom>
        <a:noFill/>
        <a:ln w="1" cmpd="sng">
          <a:noFill/>
        </a:ln>
      </xdr:spPr>
    </xdr:pic>
    <xdr:clientData/>
  </xdr:twoCellAnchor>
  <xdr:twoCellAnchor editAs="oneCell">
    <xdr:from>
      <xdr:col>15</xdr:col>
      <xdr:colOff>0</xdr:colOff>
      <xdr:row>39</xdr:row>
      <xdr:rowOff>66675</xdr:rowOff>
    </xdr:from>
    <xdr:to>
      <xdr:col>16</xdr:col>
      <xdr:colOff>95250</xdr:colOff>
      <xdr:row>43</xdr:row>
      <xdr:rowOff>66675</xdr:rowOff>
    </xdr:to>
    <xdr:pic>
      <xdr:nvPicPr>
        <xdr:cNvPr id="20" name="ピクチャ 13"/>
        <xdr:cNvPicPr preferRelativeResize="1">
          <a:picLocks noChangeAspect="1"/>
        </xdr:cNvPicPr>
      </xdr:nvPicPr>
      <xdr:blipFill>
        <a:blip r:embed="rId2"/>
        <a:stretch>
          <a:fillRect/>
        </a:stretch>
      </xdr:blipFill>
      <xdr:spPr>
        <a:xfrm>
          <a:off x="12487275" y="8029575"/>
          <a:ext cx="390525" cy="800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80"/>
  <sheetViews>
    <sheetView showGridLines="0" zoomScale="75" zoomScaleNormal="75" zoomScalePageLayoutView="0" workbookViewId="0" topLeftCell="A1">
      <selection activeCell="A1" sqref="A1"/>
    </sheetView>
  </sheetViews>
  <sheetFormatPr defaultColWidth="10.796875" defaultRowHeight="14.25"/>
  <cols>
    <col min="1" max="1" width="3.09765625" style="1" customWidth="1"/>
    <col min="2" max="2" width="15.69921875" style="1" customWidth="1"/>
    <col min="3" max="3" width="0.4921875" style="1" customWidth="1"/>
    <col min="4" max="7" width="11.5" style="1" customWidth="1"/>
    <col min="8" max="8" width="0.4921875" style="1" customWidth="1"/>
    <col min="9" max="9" width="3.09765625" style="1" customWidth="1"/>
    <col min="10" max="10" width="15.69921875" style="1" customWidth="1"/>
    <col min="11" max="11" width="0.4921875" style="1" customWidth="1"/>
    <col min="12" max="15" width="11.5" style="1" customWidth="1"/>
    <col min="16" max="16384" width="10.69921875" style="1" customWidth="1"/>
  </cols>
  <sheetData>
    <row r="1" spans="1:12" s="2" customFormat="1" ht="21.75" customHeight="1">
      <c r="A1" s="34" t="s">
        <v>95</v>
      </c>
      <c r="B1" s="21"/>
      <c r="C1" s="55"/>
      <c r="D1" s="21"/>
      <c r="E1" s="22" t="s">
        <v>348</v>
      </c>
      <c r="F1" s="23"/>
      <c r="G1" s="23"/>
      <c r="H1" s="23"/>
      <c r="I1" s="23"/>
      <c r="J1" s="23"/>
      <c r="K1" s="23"/>
      <c r="L1" s="23"/>
    </row>
    <row r="2" spans="4:5" ht="24" customHeight="1">
      <c r="D2" s="56"/>
      <c r="E2" s="18"/>
    </row>
    <row r="3" spans="1:3" s="30" customFormat="1" ht="12" customHeight="1">
      <c r="A3" s="7" t="s">
        <v>57</v>
      </c>
      <c r="B3" s="29"/>
      <c r="C3" s="7"/>
    </row>
    <row r="4" spans="1:3" s="30" customFormat="1" ht="12" customHeight="1">
      <c r="A4" s="7" t="s">
        <v>0</v>
      </c>
      <c r="B4" s="29"/>
      <c r="C4" s="7"/>
    </row>
    <row r="5" spans="1:3" s="30" customFormat="1" ht="12" customHeight="1">
      <c r="A5" s="7" t="s">
        <v>1</v>
      </c>
      <c r="B5" s="29"/>
      <c r="C5" s="7"/>
    </row>
    <row r="6" spans="1:3" s="30" customFormat="1" ht="12" customHeight="1">
      <c r="A6" s="7" t="s">
        <v>58</v>
      </c>
      <c r="B6" s="29"/>
      <c r="C6" s="7"/>
    </row>
    <row r="7" spans="1:12" s="30" customFormat="1" ht="15" customHeight="1" thickBot="1">
      <c r="A7" s="8" t="s">
        <v>59</v>
      </c>
      <c r="B7" s="31"/>
      <c r="C7" s="8"/>
      <c r="H7" s="32"/>
      <c r="I7" s="32"/>
      <c r="J7" s="32"/>
      <c r="K7" s="32"/>
      <c r="L7" s="32"/>
    </row>
    <row r="8" spans="1:15" s="2" customFormat="1" ht="24" customHeight="1">
      <c r="A8" s="237" t="s">
        <v>328</v>
      </c>
      <c r="B8" s="237"/>
      <c r="C8" s="27"/>
      <c r="D8" s="10" t="s">
        <v>325</v>
      </c>
      <c r="E8" s="11"/>
      <c r="F8" s="10" t="s">
        <v>326</v>
      </c>
      <c r="G8" s="11"/>
      <c r="H8" s="25"/>
      <c r="I8" s="237" t="s">
        <v>328</v>
      </c>
      <c r="J8" s="237"/>
      <c r="K8" s="27"/>
      <c r="L8" s="10" t="s">
        <v>325</v>
      </c>
      <c r="M8" s="11"/>
      <c r="N8" s="10" t="s">
        <v>326</v>
      </c>
      <c r="O8" s="12"/>
    </row>
    <row r="9" spans="1:15" s="2" customFormat="1" ht="24" customHeight="1">
      <c r="A9" s="238"/>
      <c r="B9" s="238"/>
      <c r="C9" s="26"/>
      <c r="D9" s="13" t="s">
        <v>2</v>
      </c>
      <c r="E9" s="14" t="s">
        <v>3</v>
      </c>
      <c r="F9" s="13" t="s">
        <v>2</v>
      </c>
      <c r="G9" s="14" t="s">
        <v>3</v>
      </c>
      <c r="H9" s="28"/>
      <c r="I9" s="238"/>
      <c r="J9" s="238"/>
      <c r="K9" s="26"/>
      <c r="L9" s="13" t="s">
        <v>2</v>
      </c>
      <c r="M9" s="15" t="s">
        <v>3</v>
      </c>
      <c r="N9" s="16" t="s">
        <v>2</v>
      </c>
      <c r="O9" s="17" t="s">
        <v>3</v>
      </c>
    </row>
    <row r="10" spans="1:15" ht="14.25">
      <c r="A10" s="2"/>
      <c r="B10" s="57"/>
      <c r="C10" s="58"/>
      <c r="D10" s="59" t="s">
        <v>4</v>
      </c>
      <c r="E10" s="60"/>
      <c r="F10" s="60"/>
      <c r="G10" s="58"/>
      <c r="H10" s="57"/>
      <c r="I10" s="57"/>
      <c r="J10" s="57"/>
      <c r="K10" s="58"/>
      <c r="L10" s="59" t="s">
        <v>4</v>
      </c>
      <c r="M10" s="60"/>
      <c r="N10" s="60"/>
      <c r="O10" s="60"/>
    </row>
    <row r="11" spans="1:15" ht="15.75" customHeight="1">
      <c r="A11" s="61" t="s">
        <v>5</v>
      </c>
      <c r="B11" s="96"/>
      <c r="C11" s="115"/>
      <c r="D11" s="95"/>
      <c r="E11" s="95"/>
      <c r="F11" s="95"/>
      <c r="G11" s="93"/>
      <c r="H11" s="65"/>
      <c r="I11" s="65"/>
      <c r="J11" s="66" t="s">
        <v>6</v>
      </c>
      <c r="K11" s="67"/>
      <c r="L11" s="4">
        <v>23166</v>
      </c>
      <c r="M11" s="4">
        <v>10968</v>
      </c>
      <c r="N11" s="4">
        <v>23134</v>
      </c>
      <c r="O11" s="4">
        <v>10985</v>
      </c>
    </row>
    <row r="12" spans="1:15" ht="15.75" customHeight="1">
      <c r="A12" s="2"/>
      <c r="B12" s="68" t="s">
        <v>330</v>
      </c>
      <c r="C12" s="69"/>
      <c r="D12" s="70">
        <v>1099876</v>
      </c>
      <c r="E12" s="70">
        <v>620330</v>
      </c>
      <c r="F12" s="70">
        <v>1121754</v>
      </c>
      <c r="G12" s="71">
        <v>631450</v>
      </c>
      <c r="H12" s="72"/>
      <c r="I12" s="65"/>
      <c r="J12" s="66" t="s">
        <v>7</v>
      </c>
      <c r="K12" s="67"/>
      <c r="L12" s="4">
        <v>16860</v>
      </c>
      <c r="M12" s="4">
        <v>7324</v>
      </c>
      <c r="N12" s="4">
        <v>16327</v>
      </c>
      <c r="O12" s="4">
        <v>6988</v>
      </c>
    </row>
    <row r="13" spans="1:15" ht="15.75" customHeight="1">
      <c r="A13" s="2"/>
      <c r="B13" s="73" t="s">
        <v>331</v>
      </c>
      <c r="C13" s="74"/>
      <c r="D13" s="70">
        <v>1088531</v>
      </c>
      <c r="E13" s="70">
        <v>586137</v>
      </c>
      <c r="F13" s="70">
        <v>1113324</v>
      </c>
      <c r="G13" s="71">
        <v>599564</v>
      </c>
      <c r="H13" s="65"/>
      <c r="I13" s="65"/>
      <c r="J13" s="66" t="s">
        <v>8</v>
      </c>
      <c r="K13" s="67"/>
      <c r="L13" s="4">
        <v>26367</v>
      </c>
      <c r="M13" s="4">
        <v>11239</v>
      </c>
      <c r="N13" s="4">
        <v>26216</v>
      </c>
      <c r="O13" s="4">
        <v>11214</v>
      </c>
    </row>
    <row r="14" spans="1:15" ht="15.75" customHeight="1">
      <c r="A14" s="2"/>
      <c r="B14" s="73" t="s">
        <v>332</v>
      </c>
      <c r="C14" s="75"/>
      <c r="D14" s="70">
        <v>1112097</v>
      </c>
      <c r="E14" s="70">
        <v>592914</v>
      </c>
      <c r="F14" s="70">
        <v>1119751</v>
      </c>
      <c r="G14" s="71">
        <v>588581</v>
      </c>
      <c r="H14" s="72"/>
      <c r="I14" s="65"/>
      <c r="J14" s="76"/>
      <c r="K14" s="67"/>
      <c r="L14" s="77"/>
      <c r="M14" s="77"/>
      <c r="N14" s="77"/>
      <c r="O14" s="77"/>
    </row>
    <row r="15" spans="1:15" ht="15.75" customHeight="1">
      <c r="A15" s="2"/>
      <c r="B15" s="73" t="s">
        <v>333</v>
      </c>
      <c r="C15" s="78"/>
      <c r="D15" s="92">
        <v>1086583</v>
      </c>
      <c r="E15" s="92">
        <v>571683</v>
      </c>
      <c r="F15" s="92">
        <v>1094266</v>
      </c>
      <c r="G15" s="126">
        <v>572545</v>
      </c>
      <c r="H15" s="129"/>
      <c r="I15" s="151" t="s">
        <v>9</v>
      </c>
      <c r="J15" s="151"/>
      <c r="K15" s="152"/>
      <c r="L15" s="81">
        <f>SUM(L16:L20)</f>
        <v>36850</v>
      </c>
      <c r="M15" s="81">
        <f>SUM(M16:M20)</f>
        <v>15523</v>
      </c>
      <c r="N15" s="81">
        <f>SUM(N16:N20)</f>
        <v>36850</v>
      </c>
      <c r="O15" s="81">
        <f>SUM(O16:O20)</f>
        <v>15523</v>
      </c>
    </row>
    <row r="16" spans="1:15" ht="15.75" customHeight="1">
      <c r="A16" s="2"/>
      <c r="B16" s="82"/>
      <c r="C16" s="58"/>
      <c r="D16" s="101"/>
      <c r="E16" s="101"/>
      <c r="F16" s="101"/>
      <c r="G16" s="102"/>
      <c r="H16" s="106"/>
      <c r="I16" s="106"/>
      <c r="J16" s="153" t="s">
        <v>6</v>
      </c>
      <c r="K16" s="154"/>
      <c r="L16" s="99">
        <v>1386</v>
      </c>
      <c r="M16" s="99">
        <v>551</v>
      </c>
      <c r="N16" s="99">
        <v>1168</v>
      </c>
      <c r="O16" s="99">
        <v>386</v>
      </c>
    </row>
    <row r="17" spans="1:15" ht="15.75" customHeight="1">
      <c r="A17" s="83"/>
      <c r="B17" s="84" t="s">
        <v>334</v>
      </c>
      <c r="C17" s="85"/>
      <c r="D17" s="81">
        <f>D19+D38+D52+D59+L15</f>
        <v>1099938</v>
      </c>
      <c r="E17" s="81">
        <f>E19+E38+E52+E59+M15</f>
        <v>517840</v>
      </c>
      <c r="F17" s="81">
        <f>F19+F38+F52+F59+N15</f>
        <v>1105111</v>
      </c>
      <c r="G17" s="86">
        <f>G19+G38+G52+G59+O15</f>
        <v>512251</v>
      </c>
      <c r="H17" s="129"/>
      <c r="I17" s="106"/>
      <c r="J17" s="153" t="s">
        <v>10</v>
      </c>
      <c r="K17" s="154"/>
      <c r="L17" s="99">
        <v>16327</v>
      </c>
      <c r="M17" s="99">
        <v>6988</v>
      </c>
      <c r="N17" s="99">
        <v>16860</v>
      </c>
      <c r="O17" s="99">
        <v>7324</v>
      </c>
    </row>
    <row r="18" spans="1:15" ht="15.75" customHeight="1">
      <c r="A18" s="2"/>
      <c r="B18" s="57"/>
      <c r="C18" s="58"/>
      <c r="D18" s="101"/>
      <c r="E18" s="101"/>
      <c r="F18" s="101"/>
      <c r="G18" s="102"/>
      <c r="H18" s="106"/>
      <c r="I18" s="106"/>
      <c r="J18" s="153" t="s">
        <v>11</v>
      </c>
      <c r="K18" s="154"/>
      <c r="L18" s="99">
        <v>5915</v>
      </c>
      <c r="M18" s="99">
        <v>2775</v>
      </c>
      <c r="N18" s="99">
        <v>5719</v>
      </c>
      <c r="O18" s="99">
        <v>2678</v>
      </c>
    </row>
    <row r="19" spans="1:15" ht="15.75" customHeight="1">
      <c r="A19" s="87" t="s">
        <v>12</v>
      </c>
      <c r="B19" s="88"/>
      <c r="C19" s="85"/>
      <c r="D19" s="81">
        <f>SUM(D20:D36)</f>
        <v>402859</v>
      </c>
      <c r="E19" s="81">
        <f>SUM(E20:E36)</f>
        <v>188886</v>
      </c>
      <c r="F19" s="81">
        <f>SUM(F20:F36)</f>
        <v>403090</v>
      </c>
      <c r="G19" s="86">
        <f>SUM(G20:G36)</f>
        <v>190409</v>
      </c>
      <c r="H19" s="129"/>
      <c r="I19" s="106"/>
      <c r="J19" s="153" t="s">
        <v>13</v>
      </c>
      <c r="K19" s="154"/>
      <c r="L19" s="99">
        <v>4163</v>
      </c>
      <c r="M19" s="99">
        <v>1818</v>
      </c>
      <c r="N19" s="99">
        <v>4081</v>
      </c>
      <c r="O19" s="99">
        <v>1804</v>
      </c>
    </row>
    <row r="20" spans="1:15" ht="15.75" customHeight="1">
      <c r="A20" s="2"/>
      <c r="B20" s="68" t="s">
        <v>14</v>
      </c>
      <c r="C20" s="89"/>
      <c r="D20" s="99">
        <v>75222</v>
      </c>
      <c r="E20" s="99">
        <v>28718</v>
      </c>
      <c r="F20" s="99">
        <v>70820</v>
      </c>
      <c r="G20" s="100">
        <v>27727</v>
      </c>
      <c r="H20" s="106"/>
      <c r="I20" s="106"/>
      <c r="J20" s="153" t="s">
        <v>15</v>
      </c>
      <c r="K20" s="154"/>
      <c r="L20" s="99">
        <v>9059</v>
      </c>
      <c r="M20" s="99">
        <v>3391</v>
      </c>
      <c r="N20" s="99">
        <v>9022</v>
      </c>
      <c r="O20" s="99">
        <v>3331</v>
      </c>
    </row>
    <row r="21" spans="1:15" ht="15.75" customHeight="1">
      <c r="A21" s="2"/>
      <c r="B21" s="68" t="s">
        <v>16</v>
      </c>
      <c r="C21" s="89"/>
      <c r="D21" s="99">
        <v>13517</v>
      </c>
      <c r="E21" s="99">
        <v>6013</v>
      </c>
      <c r="F21" s="99">
        <v>14332</v>
      </c>
      <c r="G21" s="100">
        <v>6346</v>
      </c>
      <c r="H21" s="106"/>
      <c r="I21" s="106"/>
      <c r="J21" s="106"/>
      <c r="K21" s="128"/>
      <c r="L21" s="97"/>
      <c r="M21" s="97"/>
      <c r="N21" s="97"/>
      <c r="O21" s="97"/>
    </row>
    <row r="22" spans="1:15" ht="15.75" customHeight="1">
      <c r="A22" s="2"/>
      <c r="B22" s="68" t="s">
        <v>17</v>
      </c>
      <c r="C22" s="58"/>
      <c r="D22" s="99">
        <v>52338</v>
      </c>
      <c r="E22" s="99">
        <v>24136</v>
      </c>
      <c r="F22" s="99">
        <v>51902</v>
      </c>
      <c r="G22" s="100">
        <v>23672</v>
      </c>
      <c r="H22" s="129"/>
      <c r="I22" s="129" t="s">
        <v>60</v>
      </c>
      <c r="J22" s="129"/>
      <c r="K22" s="155"/>
      <c r="L22" s="94"/>
      <c r="M22" s="94"/>
      <c r="N22" s="94"/>
      <c r="O22" s="94"/>
    </row>
    <row r="23" spans="1:15" ht="15.75" customHeight="1">
      <c r="A23" s="2"/>
      <c r="B23" s="68" t="s">
        <v>18</v>
      </c>
      <c r="C23" s="89"/>
      <c r="D23" s="99">
        <v>19059</v>
      </c>
      <c r="E23" s="99">
        <v>7835</v>
      </c>
      <c r="F23" s="99">
        <v>21461</v>
      </c>
      <c r="G23" s="100">
        <v>9631</v>
      </c>
      <c r="H23" s="106"/>
      <c r="I23" s="106"/>
      <c r="J23" s="153" t="s">
        <v>335</v>
      </c>
      <c r="K23" s="156"/>
      <c r="L23" s="97">
        <v>569036</v>
      </c>
      <c r="M23" s="97">
        <v>329568</v>
      </c>
      <c r="N23" s="97">
        <v>568800</v>
      </c>
      <c r="O23" s="97">
        <v>329386</v>
      </c>
    </row>
    <row r="24" spans="1:15" ht="15.75" customHeight="1">
      <c r="A24" s="2"/>
      <c r="B24" s="68" t="s">
        <v>19</v>
      </c>
      <c r="C24" s="89"/>
      <c r="D24" s="99">
        <v>2110</v>
      </c>
      <c r="E24" s="99">
        <v>1087</v>
      </c>
      <c r="F24" s="99">
        <v>2138</v>
      </c>
      <c r="G24" s="100">
        <v>1057</v>
      </c>
      <c r="H24" s="106"/>
      <c r="I24" s="106"/>
      <c r="J24" s="157" t="s">
        <v>336</v>
      </c>
      <c r="K24" s="156"/>
      <c r="L24" s="92">
        <v>561118</v>
      </c>
      <c r="M24" s="92">
        <v>314338</v>
      </c>
      <c r="N24" s="92">
        <v>561058</v>
      </c>
      <c r="O24" s="92">
        <v>314132</v>
      </c>
    </row>
    <row r="25" spans="1:15" ht="15.75" customHeight="1">
      <c r="A25" s="2"/>
      <c r="B25" s="68" t="s">
        <v>20</v>
      </c>
      <c r="C25" s="89"/>
      <c r="D25" s="99">
        <v>11718</v>
      </c>
      <c r="E25" s="99">
        <v>5172</v>
      </c>
      <c r="F25" s="99">
        <v>11840</v>
      </c>
      <c r="G25" s="100">
        <v>4999</v>
      </c>
      <c r="H25" s="106"/>
      <c r="I25" s="106"/>
      <c r="J25" s="157" t="s">
        <v>61</v>
      </c>
      <c r="K25" s="158"/>
      <c r="L25" s="97">
        <v>564016</v>
      </c>
      <c r="M25" s="97">
        <v>298530</v>
      </c>
      <c r="N25" s="97">
        <v>563899</v>
      </c>
      <c r="O25" s="97">
        <v>298517</v>
      </c>
    </row>
    <row r="26" spans="1:15" ht="15.75" customHeight="1">
      <c r="A26" s="2"/>
      <c r="B26" s="68" t="s">
        <v>21</v>
      </c>
      <c r="C26" s="89"/>
      <c r="D26" s="99">
        <v>64114</v>
      </c>
      <c r="E26" s="99">
        <v>32234</v>
      </c>
      <c r="F26" s="99">
        <v>62893</v>
      </c>
      <c r="G26" s="100">
        <v>37866</v>
      </c>
      <c r="H26" s="106"/>
      <c r="I26" s="106"/>
      <c r="J26" s="157" t="s">
        <v>337</v>
      </c>
      <c r="K26" s="159"/>
      <c r="L26" s="97">
        <v>547384</v>
      </c>
      <c r="M26" s="97">
        <v>279336</v>
      </c>
      <c r="N26" s="97">
        <v>547502</v>
      </c>
      <c r="O26" s="97">
        <v>279556</v>
      </c>
    </row>
    <row r="27" spans="1:15" ht="15.75" customHeight="1">
      <c r="A27" s="2"/>
      <c r="B27" s="68" t="s">
        <v>22</v>
      </c>
      <c r="C27" s="89"/>
      <c r="D27" s="99">
        <v>26023</v>
      </c>
      <c r="E27" s="99">
        <v>13802</v>
      </c>
      <c r="F27" s="99">
        <v>26716</v>
      </c>
      <c r="G27" s="100">
        <v>12870</v>
      </c>
      <c r="H27" s="106"/>
      <c r="I27" s="106"/>
      <c r="J27" s="160"/>
      <c r="K27" s="161"/>
      <c r="L27" s="97"/>
      <c r="M27" s="97"/>
      <c r="N27" s="97"/>
      <c r="O27" s="97"/>
    </row>
    <row r="28" spans="1:15" ht="15.75" customHeight="1">
      <c r="A28" s="2"/>
      <c r="B28" s="68" t="s">
        <v>23</v>
      </c>
      <c r="C28" s="89"/>
      <c r="D28" s="99">
        <v>8635</v>
      </c>
      <c r="E28" s="99">
        <v>4955</v>
      </c>
      <c r="F28" s="99">
        <v>8934</v>
      </c>
      <c r="G28" s="100">
        <v>4893</v>
      </c>
      <c r="H28" s="106"/>
      <c r="I28" s="129"/>
      <c r="J28" s="162" t="s">
        <v>338</v>
      </c>
      <c r="K28" s="138"/>
      <c r="L28" s="94">
        <f>L30+L56</f>
        <v>543145</v>
      </c>
      <c r="M28" s="94">
        <f>M30+M56</f>
        <v>272205</v>
      </c>
      <c r="N28" s="94">
        <f>N30+N56</f>
        <v>542919</v>
      </c>
      <c r="O28" s="94">
        <f>O30+O56</f>
        <v>271968</v>
      </c>
    </row>
    <row r="29" spans="1:15" ht="15.75" customHeight="1">
      <c r="A29" s="2"/>
      <c r="B29" s="68" t="s">
        <v>24</v>
      </c>
      <c r="C29" s="89"/>
      <c r="D29" s="99">
        <v>10425</v>
      </c>
      <c r="E29" s="99">
        <v>5883</v>
      </c>
      <c r="F29" s="99">
        <v>10735</v>
      </c>
      <c r="G29" s="100">
        <v>5758</v>
      </c>
      <c r="H29" s="140"/>
      <c r="I29" s="163"/>
      <c r="J29" s="164"/>
      <c r="K29" s="154"/>
      <c r="L29" s="92"/>
      <c r="M29" s="92"/>
      <c r="N29" s="92"/>
      <c r="O29" s="92"/>
    </row>
    <row r="30" spans="1:15" ht="15.75" customHeight="1">
      <c r="A30" s="2"/>
      <c r="B30" s="68" t="s">
        <v>25</v>
      </c>
      <c r="C30" s="89"/>
      <c r="D30" s="99">
        <v>19933</v>
      </c>
      <c r="E30" s="99">
        <v>9409</v>
      </c>
      <c r="F30" s="99">
        <v>20489</v>
      </c>
      <c r="G30" s="100">
        <v>8908</v>
      </c>
      <c r="H30" s="106"/>
      <c r="I30" s="129" t="s">
        <v>62</v>
      </c>
      <c r="J30" s="165"/>
      <c r="K30" s="152"/>
      <c r="L30" s="94">
        <f>SUM(L31:L54)</f>
        <v>518897</v>
      </c>
      <c r="M30" s="94">
        <f>SUM(M31:M54)</f>
        <v>259426</v>
      </c>
      <c r="N30" s="94">
        <f>SUM(N31:N54)</f>
        <v>519420</v>
      </c>
      <c r="O30" s="94">
        <f>SUM(O31:O54)</f>
        <v>259532</v>
      </c>
    </row>
    <row r="31" spans="1:15" ht="15.75" customHeight="1">
      <c r="A31" s="2"/>
      <c r="B31" s="68" t="s">
        <v>26</v>
      </c>
      <c r="C31" s="89"/>
      <c r="D31" s="99">
        <v>32789</v>
      </c>
      <c r="E31" s="99">
        <v>16645</v>
      </c>
      <c r="F31" s="99">
        <v>33242</v>
      </c>
      <c r="G31" s="100">
        <v>15535</v>
      </c>
      <c r="H31" s="106"/>
      <c r="I31" s="106"/>
      <c r="J31" s="153" t="s">
        <v>63</v>
      </c>
      <c r="K31" s="154"/>
      <c r="L31" s="97">
        <v>66076</v>
      </c>
      <c r="M31" s="97">
        <v>29199</v>
      </c>
      <c r="N31" s="97">
        <v>60858</v>
      </c>
      <c r="O31" s="97">
        <v>28314</v>
      </c>
    </row>
    <row r="32" spans="1:15" ht="15.75" customHeight="1">
      <c r="A32" s="2"/>
      <c r="B32" s="68" t="s">
        <v>27</v>
      </c>
      <c r="C32" s="89"/>
      <c r="D32" s="99">
        <v>9709</v>
      </c>
      <c r="E32" s="99">
        <v>5171</v>
      </c>
      <c r="F32" s="99">
        <v>9630</v>
      </c>
      <c r="G32" s="100">
        <v>4748</v>
      </c>
      <c r="H32" s="106"/>
      <c r="I32" s="106"/>
      <c r="J32" s="153" t="s">
        <v>64</v>
      </c>
      <c r="K32" s="154"/>
      <c r="L32" s="97">
        <v>17761</v>
      </c>
      <c r="M32" s="97">
        <v>8763</v>
      </c>
      <c r="N32" s="97">
        <v>20485</v>
      </c>
      <c r="O32" s="97">
        <v>10490</v>
      </c>
    </row>
    <row r="33" spans="1:15" ht="15.75" customHeight="1">
      <c r="A33" s="2"/>
      <c r="B33" s="68" t="s">
        <v>28</v>
      </c>
      <c r="C33" s="89"/>
      <c r="D33" s="99">
        <v>10443</v>
      </c>
      <c r="E33" s="99">
        <v>5370</v>
      </c>
      <c r="F33" s="99">
        <v>10797</v>
      </c>
      <c r="G33" s="100">
        <v>5200</v>
      </c>
      <c r="H33" s="106"/>
      <c r="I33" s="106"/>
      <c r="J33" s="153" t="s">
        <v>65</v>
      </c>
      <c r="K33" s="154"/>
      <c r="L33" s="97">
        <v>29010</v>
      </c>
      <c r="M33" s="97">
        <v>13507</v>
      </c>
      <c r="N33" s="97">
        <v>30154</v>
      </c>
      <c r="O33" s="97">
        <v>14268</v>
      </c>
    </row>
    <row r="34" spans="1:15" ht="15.75" customHeight="1">
      <c r="A34" s="2"/>
      <c r="B34" s="68" t="s">
        <v>29</v>
      </c>
      <c r="C34" s="89"/>
      <c r="D34" s="99">
        <v>32481</v>
      </c>
      <c r="E34" s="99">
        <v>14956</v>
      </c>
      <c r="F34" s="99">
        <v>32820</v>
      </c>
      <c r="G34" s="100">
        <v>14138</v>
      </c>
      <c r="H34" s="106"/>
      <c r="I34" s="106"/>
      <c r="J34" s="153" t="s">
        <v>66</v>
      </c>
      <c r="K34" s="154"/>
      <c r="L34" s="97">
        <v>93436</v>
      </c>
      <c r="M34" s="97">
        <v>51031</v>
      </c>
      <c r="N34" s="97">
        <v>96957</v>
      </c>
      <c r="O34" s="97">
        <v>51816</v>
      </c>
    </row>
    <row r="35" spans="1:15" ht="15.75" customHeight="1">
      <c r="A35" s="2"/>
      <c r="B35" s="68" t="s">
        <v>30</v>
      </c>
      <c r="C35" s="89"/>
      <c r="D35" s="99">
        <v>6276</v>
      </c>
      <c r="E35" s="99">
        <v>3508</v>
      </c>
      <c r="F35" s="99">
        <v>6204</v>
      </c>
      <c r="G35" s="100">
        <v>3301</v>
      </c>
      <c r="H35" s="106"/>
      <c r="I35" s="106"/>
      <c r="J35" s="153" t="s">
        <v>67</v>
      </c>
      <c r="K35" s="154"/>
      <c r="L35" s="97">
        <v>5912</v>
      </c>
      <c r="M35" s="97">
        <v>3160</v>
      </c>
      <c r="N35" s="97">
        <v>5842</v>
      </c>
      <c r="O35" s="97">
        <v>3087</v>
      </c>
    </row>
    <row r="36" spans="1:15" ht="15.75" customHeight="1">
      <c r="A36" s="2"/>
      <c r="B36" s="68" t="s">
        <v>31</v>
      </c>
      <c r="C36" s="89"/>
      <c r="D36" s="99">
        <v>8067</v>
      </c>
      <c r="E36" s="99">
        <v>3992</v>
      </c>
      <c r="F36" s="99">
        <v>8137</v>
      </c>
      <c r="G36" s="100">
        <v>3760</v>
      </c>
      <c r="H36" s="106"/>
      <c r="I36" s="106"/>
      <c r="J36" s="153" t="s">
        <v>68</v>
      </c>
      <c r="K36" s="154"/>
      <c r="L36" s="97">
        <v>8172</v>
      </c>
      <c r="M36" s="97">
        <v>4230</v>
      </c>
      <c r="N36" s="97">
        <v>7865</v>
      </c>
      <c r="O36" s="97">
        <v>4048</v>
      </c>
    </row>
    <row r="37" spans="1:15" ht="15.75" customHeight="1">
      <c r="A37" s="2"/>
      <c r="B37" s="57"/>
      <c r="C37" s="58"/>
      <c r="D37" s="101"/>
      <c r="E37" s="101"/>
      <c r="F37" s="101"/>
      <c r="G37" s="102"/>
      <c r="H37" s="106"/>
      <c r="I37" s="106"/>
      <c r="J37" s="153" t="s">
        <v>69</v>
      </c>
      <c r="K37" s="154"/>
      <c r="L37" s="97">
        <v>6299</v>
      </c>
      <c r="M37" s="97">
        <v>3541</v>
      </c>
      <c r="N37" s="97">
        <v>6170</v>
      </c>
      <c r="O37" s="97">
        <v>3419</v>
      </c>
    </row>
    <row r="38" spans="1:15" ht="15.75" customHeight="1">
      <c r="A38" s="87" t="s">
        <v>32</v>
      </c>
      <c r="B38" s="96"/>
      <c r="C38" s="85"/>
      <c r="D38" s="81">
        <f>SUM(D39:D50)</f>
        <v>161329</v>
      </c>
      <c r="E38" s="81">
        <f>SUM(E39:E50)</f>
        <v>91031</v>
      </c>
      <c r="F38" s="81">
        <f>SUM(F39:F50)</f>
        <v>167765</v>
      </c>
      <c r="G38" s="86">
        <f>SUM(G39:G50)</f>
        <v>82634</v>
      </c>
      <c r="H38" s="129"/>
      <c r="I38" s="106"/>
      <c r="J38" s="153" t="s">
        <v>70</v>
      </c>
      <c r="K38" s="154"/>
      <c r="L38" s="97">
        <v>5337</v>
      </c>
      <c r="M38" s="97">
        <v>2606</v>
      </c>
      <c r="N38" s="97">
        <v>5349</v>
      </c>
      <c r="O38" s="97">
        <v>2564</v>
      </c>
    </row>
    <row r="39" spans="1:15" ht="15.75" customHeight="1">
      <c r="A39" s="2"/>
      <c r="B39" s="68" t="s">
        <v>33</v>
      </c>
      <c r="C39" s="58"/>
      <c r="D39" s="99">
        <v>8990</v>
      </c>
      <c r="E39" s="99">
        <v>3391</v>
      </c>
      <c r="F39" s="99">
        <v>9697</v>
      </c>
      <c r="G39" s="100">
        <v>3291</v>
      </c>
      <c r="H39" s="106"/>
      <c r="I39" s="106"/>
      <c r="J39" s="153" t="s">
        <v>71</v>
      </c>
      <c r="K39" s="154"/>
      <c r="L39" s="97">
        <v>4032</v>
      </c>
      <c r="M39" s="97">
        <v>1925</v>
      </c>
      <c r="N39" s="97">
        <v>4042</v>
      </c>
      <c r="O39" s="97">
        <v>1959</v>
      </c>
    </row>
    <row r="40" spans="1:15" ht="15.75" customHeight="1">
      <c r="A40" s="2"/>
      <c r="B40" s="68" t="s">
        <v>34</v>
      </c>
      <c r="C40" s="89"/>
      <c r="D40" s="99">
        <v>1642</v>
      </c>
      <c r="E40" s="99">
        <v>1072</v>
      </c>
      <c r="F40" s="99">
        <v>1784</v>
      </c>
      <c r="G40" s="100">
        <v>1016</v>
      </c>
      <c r="H40" s="106"/>
      <c r="I40" s="106"/>
      <c r="J40" s="153" t="s">
        <v>72</v>
      </c>
      <c r="K40" s="154"/>
      <c r="L40" s="97">
        <v>3566</v>
      </c>
      <c r="M40" s="97">
        <v>1782</v>
      </c>
      <c r="N40" s="97">
        <v>3898</v>
      </c>
      <c r="O40" s="97">
        <v>1894</v>
      </c>
    </row>
    <row r="41" spans="1:15" ht="15.75" customHeight="1">
      <c r="A41" s="2"/>
      <c r="B41" s="68" t="s">
        <v>20</v>
      </c>
      <c r="C41" s="89"/>
      <c r="D41" s="99">
        <v>6381</v>
      </c>
      <c r="E41" s="99">
        <v>4054</v>
      </c>
      <c r="F41" s="99">
        <v>7161</v>
      </c>
      <c r="G41" s="100">
        <v>3480</v>
      </c>
      <c r="H41" s="106"/>
      <c r="I41" s="106"/>
      <c r="J41" s="153" t="s">
        <v>73</v>
      </c>
      <c r="K41" s="154"/>
      <c r="L41" s="97">
        <v>24465</v>
      </c>
      <c r="M41" s="97">
        <v>10634</v>
      </c>
      <c r="N41" s="97">
        <v>23091</v>
      </c>
      <c r="O41" s="97">
        <v>9712</v>
      </c>
    </row>
    <row r="42" spans="1:15" ht="15.75" customHeight="1">
      <c r="A42" s="2"/>
      <c r="B42" s="68" t="s">
        <v>35</v>
      </c>
      <c r="C42" s="89"/>
      <c r="D42" s="99">
        <v>62893</v>
      </c>
      <c r="E42" s="99">
        <v>37866</v>
      </c>
      <c r="F42" s="99">
        <v>64114</v>
      </c>
      <c r="G42" s="100">
        <v>32234</v>
      </c>
      <c r="H42" s="106"/>
      <c r="I42" s="106"/>
      <c r="J42" s="153" t="s">
        <v>74</v>
      </c>
      <c r="K42" s="154"/>
      <c r="L42" s="97">
        <v>12563</v>
      </c>
      <c r="M42" s="97">
        <v>5262</v>
      </c>
      <c r="N42" s="97">
        <v>13469</v>
      </c>
      <c r="O42" s="97">
        <v>5742</v>
      </c>
    </row>
    <row r="43" spans="1:15" ht="15.75" customHeight="1">
      <c r="A43" s="2"/>
      <c r="B43" s="68" t="s">
        <v>36</v>
      </c>
      <c r="C43" s="89"/>
      <c r="D43" s="99">
        <v>4776</v>
      </c>
      <c r="E43" s="99">
        <v>2719</v>
      </c>
      <c r="F43" s="99">
        <v>4507</v>
      </c>
      <c r="G43" s="100">
        <v>2339</v>
      </c>
      <c r="H43" s="106"/>
      <c r="I43" s="106"/>
      <c r="J43" s="153" t="s">
        <v>75</v>
      </c>
      <c r="K43" s="154"/>
      <c r="L43" s="97">
        <v>17566</v>
      </c>
      <c r="M43" s="97">
        <v>7983</v>
      </c>
      <c r="N43" s="97">
        <v>18352</v>
      </c>
      <c r="O43" s="97">
        <v>8478</v>
      </c>
    </row>
    <row r="44" spans="1:15" ht="15.75" customHeight="1">
      <c r="A44" s="2"/>
      <c r="B44" s="68" t="s">
        <v>37</v>
      </c>
      <c r="C44" s="89"/>
      <c r="D44" s="99">
        <v>8414</v>
      </c>
      <c r="E44" s="99">
        <v>3752</v>
      </c>
      <c r="F44" s="99">
        <v>9048</v>
      </c>
      <c r="G44" s="100">
        <v>3662</v>
      </c>
      <c r="H44" s="106"/>
      <c r="I44" s="106"/>
      <c r="J44" s="153" t="s">
        <v>76</v>
      </c>
      <c r="K44" s="154"/>
      <c r="L44" s="97">
        <v>12805</v>
      </c>
      <c r="M44" s="97">
        <v>5971</v>
      </c>
      <c r="N44" s="97">
        <v>12667</v>
      </c>
      <c r="O44" s="97">
        <v>5907</v>
      </c>
    </row>
    <row r="45" spans="1:15" ht="15.75" customHeight="1">
      <c r="A45" s="2"/>
      <c r="B45" s="68" t="s">
        <v>38</v>
      </c>
      <c r="C45" s="89"/>
      <c r="D45" s="99">
        <v>6393</v>
      </c>
      <c r="E45" s="99">
        <v>3048</v>
      </c>
      <c r="F45" s="99">
        <v>6579</v>
      </c>
      <c r="G45" s="100">
        <v>2736</v>
      </c>
      <c r="H45" s="106"/>
      <c r="I45" s="106"/>
      <c r="J45" s="153" t="s">
        <v>77</v>
      </c>
      <c r="K45" s="154"/>
      <c r="L45" s="97">
        <v>13131</v>
      </c>
      <c r="M45" s="97">
        <v>6956</v>
      </c>
      <c r="N45" s="97">
        <v>13051</v>
      </c>
      <c r="O45" s="97">
        <v>6874</v>
      </c>
    </row>
    <row r="46" spans="1:15" ht="15.75" customHeight="1">
      <c r="A46" s="2"/>
      <c r="B46" s="68" t="s">
        <v>39</v>
      </c>
      <c r="C46" s="89"/>
      <c r="D46" s="99">
        <v>19637</v>
      </c>
      <c r="E46" s="99">
        <v>14735</v>
      </c>
      <c r="F46" s="99">
        <v>19522</v>
      </c>
      <c r="G46" s="100">
        <v>14543</v>
      </c>
      <c r="H46" s="106"/>
      <c r="I46" s="106"/>
      <c r="J46" s="153" t="s">
        <v>78</v>
      </c>
      <c r="K46" s="154"/>
      <c r="L46" s="97">
        <v>14366</v>
      </c>
      <c r="M46" s="97">
        <v>7634</v>
      </c>
      <c r="N46" s="97">
        <v>13802</v>
      </c>
      <c r="O46" s="97">
        <v>7358</v>
      </c>
    </row>
    <row r="47" spans="1:15" ht="15.75" customHeight="1">
      <c r="A47" s="2"/>
      <c r="B47" s="68" t="s">
        <v>40</v>
      </c>
      <c r="C47" s="89"/>
      <c r="D47" s="99">
        <v>7604</v>
      </c>
      <c r="E47" s="99">
        <v>3574</v>
      </c>
      <c r="F47" s="99">
        <v>8084</v>
      </c>
      <c r="G47" s="100">
        <v>3285</v>
      </c>
      <c r="H47" s="106"/>
      <c r="I47" s="106"/>
      <c r="J47" s="153" t="s">
        <v>79</v>
      </c>
      <c r="K47" s="154"/>
      <c r="L47" s="97">
        <v>35626</v>
      </c>
      <c r="M47" s="97">
        <v>19515</v>
      </c>
      <c r="N47" s="97">
        <v>35414</v>
      </c>
      <c r="O47" s="97">
        <v>19233</v>
      </c>
    </row>
    <row r="48" spans="1:15" ht="15.75" customHeight="1">
      <c r="A48" s="2"/>
      <c r="B48" s="68" t="s">
        <v>41</v>
      </c>
      <c r="C48" s="89"/>
      <c r="D48" s="99">
        <v>9859</v>
      </c>
      <c r="E48" s="99">
        <v>4308</v>
      </c>
      <c r="F48" s="99">
        <v>10677</v>
      </c>
      <c r="G48" s="100">
        <v>4075</v>
      </c>
      <c r="H48" s="106"/>
      <c r="I48" s="106"/>
      <c r="J48" s="153" t="s">
        <v>80</v>
      </c>
      <c r="K48" s="128"/>
      <c r="L48" s="97">
        <v>31163</v>
      </c>
      <c r="M48" s="97">
        <v>16374</v>
      </c>
      <c r="N48" s="97">
        <v>31132</v>
      </c>
      <c r="O48" s="97">
        <v>16115</v>
      </c>
    </row>
    <row r="49" spans="1:15" ht="15.75" customHeight="1">
      <c r="A49" s="2"/>
      <c r="B49" s="68" t="s">
        <v>42</v>
      </c>
      <c r="C49" s="89"/>
      <c r="D49" s="99">
        <v>10210</v>
      </c>
      <c r="E49" s="99">
        <v>4797</v>
      </c>
      <c r="F49" s="99">
        <v>11177</v>
      </c>
      <c r="G49" s="100">
        <v>4541</v>
      </c>
      <c r="H49" s="106"/>
      <c r="I49" s="163"/>
      <c r="J49" s="153" t="s">
        <v>81</v>
      </c>
      <c r="K49" s="152"/>
      <c r="L49" s="92">
        <v>11893</v>
      </c>
      <c r="M49" s="92">
        <v>6619</v>
      </c>
      <c r="N49" s="92">
        <v>11281</v>
      </c>
      <c r="O49" s="97">
        <v>6297</v>
      </c>
    </row>
    <row r="50" spans="1:15" ht="15.75" customHeight="1">
      <c r="A50" s="2"/>
      <c r="B50" s="68" t="s">
        <v>43</v>
      </c>
      <c r="C50" s="89"/>
      <c r="D50" s="99">
        <v>14530</v>
      </c>
      <c r="E50" s="99">
        <v>7715</v>
      </c>
      <c r="F50" s="99">
        <v>15415</v>
      </c>
      <c r="G50" s="100">
        <v>7432</v>
      </c>
      <c r="H50" s="106"/>
      <c r="I50" s="106"/>
      <c r="J50" s="153" t="s">
        <v>82</v>
      </c>
      <c r="K50" s="154"/>
      <c r="L50" s="97">
        <v>9385</v>
      </c>
      <c r="M50" s="97">
        <v>4720</v>
      </c>
      <c r="N50" s="97">
        <v>9216</v>
      </c>
      <c r="O50" s="92">
        <v>4596</v>
      </c>
    </row>
    <row r="51" spans="1:15" ht="15.75" customHeight="1">
      <c r="A51" s="2"/>
      <c r="B51" s="57"/>
      <c r="C51" s="58"/>
      <c r="D51" s="101"/>
      <c r="E51" s="101"/>
      <c r="F51" s="101"/>
      <c r="G51" s="102"/>
      <c r="H51" s="106"/>
      <c r="I51" s="106"/>
      <c r="J51" s="153" t="s">
        <v>83</v>
      </c>
      <c r="K51" s="154"/>
      <c r="L51" s="97">
        <v>45611</v>
      </c>
      <c r="M51" s="97">
        <v>22159</v>
      </c>
      <c r="N51" s="97">
        <v>46213</v>
      </c>
      <c r="O51" s="97">
        <v>22095</v>
      </c>
    </row>
    <row r="52" spans="1:15" ht="15.75" customHeight="1">
      <c r="A52" s="87" t="s">
        <v>44</v>
      </c>
      <c r="B52" s="98"/>
      <c r="C52" s="85"/>
      <c r="D52" s="81">
        <f>SUM(D53:D57)</f>
        <v>165412</v>
      </c>
      <c r="E52" s="81">
        <f>SUM(E53:E57)</f>
        <v>75379</v>
      </c>
      <c r="F52" s="81">
        <f>SUM(F53:F57)</f>
        <v>166657</v>
      </c>
      <c r="G52" s="86">
        <f>SUM(G53:G57)</f>
        <v>76255</v>
      </c>
      <c r="H52" s="129"/>
      <c r="I52" s="106"/>
      <c r="J52" s="153" t="s">
        <v>84</v>
      </c>
      <c r="K52" s="154"/>
      <c r="L52" s="97">
        <v>7157</v>
      </c>
      <c r="M52" s="97">
        <v>3930</v>
      </c>
      <c r="N52" s="97">
        <v>6976</v>
      </c>
      <c r="O52" s="97">
        <v>3886</v>
      </c>
    </row>
    <row r="53" spans="1:15" ht="15.75" customHeight="1">
      <c r="A53" s="2"/>
      <c r="B53" s="68" t="s">
        <v>14</v>
      </c>
      <c r="C53" s="89"/>
      <c r="D53" s="99">
        <v>99974</v>
      </c>
      <c r="E53" s="99">
        <v>45156</v>
      </c>
      <c r="F53" s="99">
        <v>100207</v>
      </c>
      <c r="G53" s="100">
        <v>45821</v>
      </c>
      <c r="H53" s="106"/>
      <c r="I53" s="106"/>
      <c r="J53" s="153" t="s">
        <v>85</v>
      </c>
      <c r="K53" s="154"/>
      <c r="L53" s="97">
        <v>12689</v>
      </c>
      <c r="M53" s="97">
        <v>6690</v>
      </c>
      <c r="N53" s="97">
        <v>12210</v>
      </c>
      <c r="O53" s="97">
        <v>6401</v>
      </c>
    </row>
    <row r="54" spans="1:15" ht="15.75" customHeight="1">
      <c r="A54" s="2"/>
      <c r="B54" s="68" t="s">
        <v>45</v>
      </c>
      <c r="C54" s="89"/>
      <c r="D54" s="99">
        <v>1819</v>
      </c>
      <c r="E54" s="99">
        <v>949</v>
      </c>
      <c r="F54" s="99">
        <v>2732</v>
      </c>
      <c r="G54" s="100">
        <v>1368</v>
      </c>
      <c r="H54" s="106"/>
      <c r="I54" s="106"/>
      <c r="J54" s="153" t="s">
        <v>86</v>
      </c>
      <c r="K54" s="154"/>
      <c r="L54" s="97">
        <v>30876</v>
      </c>
      <c r="M54" s="97">
        <v>15235</v>
      </c>
      <c r="N54" s="97">
        <v>30926</v>
      </c>
      <c r="O54" s="97">
        <v>14979</v>
      </c>
    </row>
    <row r="55" spans="1:15" ht="15.75" customHeight="1">
      <c r="A55" s="2"/>
      <c r="B55" s="68" t="s">
        <v>16</v>
      </c>
      <c r="C55" s="89"/>
      <c r="D55" s="99">
        <v>11436</v>
      </c>
      <c r="E55" s="99">
        <v>5207</v>
      </c>
      <c r="F55" s="99">
        <v>10717</v>
      </c>
      <c r="G55" s="100">
        <v>4706</v>
      </c>
      <c r="H55" s="106"/>
      <c r="I55" s="106"/>
      <c r="J55" s="153"/>
      <c r="K55" s="154"/>
      <c r="L55" s="97"/>
      <c r="M55" s="97"/>
      <c r="N55" s="97"/>
      <c r="O55" s="97"/>
    </row>
    <row r="56" spans="1:15" ht="15.75" customHeight="1">
      <c r="A56" s="2"/>
      <c r="B56" s="68" t="s">
        <v>46</v>
      </c>
      <c r="C56" s="58"/>
      <c r="D56" s="99">
        <v>42302</v>
      </c>
      <c r="E56" s="99">
        <v>19351</v>
      </c>
      <c r="F56" s="99">
        <v>43091</v>
      </c>
      <c r="G56" s="100">
        <v>19675</v>
      </c>
      <c r="H56" s="106"/>
      <c r="I56" s="129" t="s">
        <v>87</v>
      </c>
      <c r="J56" s="165"/>
      <c r="K56" s="152"/>
      <c r="L56" s="94">
        <f>SUM(L57:L63)</f>
        <v>24248</v>
      </c>
      <c r="M56" s="94">
        <f>SUM(M57:M63)</f>
        <v>12779</v>
      </c>
      <c r="N56" s="94">
        <f>SUM(N57:N63)</f>
        <v>23499</v>
      </c>
      <c r="O56" s="94">
        <f>SUM(O57:O63)</f>
        <v>12436</v>
      </c>
    </row>
    <row r="57" spans="1:15" ht="15.75" customHeight="1">
      <c r="A57" s="2"/>
      <c r="B57" s="68" t="s">
        <v>47</v>
      </c>
      <c r="C57" s="89"/>
      <c r="D57" s="99">
        <v>9881</v>
      </c>
      <c r="E57" s="99">
        <v>4716</v>
      </c>
      <c r="F57" s="99">
        <v>9910</v>
      </c>
      <c r="G57" s="100">
        <v>4685</v>
      </c>
      <c r="H57" s="106"/>
      <c r="I57" s="106"/>
      <c r="J57" s="153" t="s">
        <v>88</v>
      </c>
      <c r="K57" s="154"/>
      <c r="L57" s="97">
        <v>2574</v>
      </c>
      <c r="M57" s="97">
        <v>1279</v>
      </c>
      <c r="N57" s="97">
        <v>2452</v>
      </c>
      <c r="O57" s="97">
        <v>1201</v>
      </c>
    </row>
    <row r="58" spans="1:15" ht="15.75" customHeight="1">
      <c r="A58" s="2"/>
      <c r="B58" s="57"/>
      <c r="C58" s="58"/>
      <c r="D58" s="101"/>
      <c r="E58" s="101"/>
      <c r="F58" s="101"/>
      <c r="G58" s="102"/>
      <c r="H58" s="106"/>
      <c r="I58" s="166"/>
      <c r="J58" s="153" t="s">
        <v>89</v>
      </c>
      <c r="K58" s="167"/>
      <c r="L58" s="92">
        <v>2806</v>
      </c>
      <c r="M58" s="92">
        <v>1483</v>
      </c>
      <c r="N58" s="92">
        <v>2728</v>
      </c>
      <c r="O58" s="92">
        <v>1464</v>
      </c>
    </row>
    <row r="59" spans="1:15" ht="15.75" customHeight="1">
      <c r="A59" s="87" t="s">
        <v>48</v>
      </c>
      <c r="B59" s="98"/>
      <c r="C59" s="103"/>
      <c r="D59" s="81">
        <f>D60+D61+D62+D63+D64+D65+D66+D67+D68+D69+D70+L11+L12+L13</f>
        <v>333488</v>
      </c>
      <c r="E59" s="81">
        <f>E60+E61+E62+E63+E64+E65+E66+E67+E68+E69+E70+M11+M12+M13</f>
        <v>147021</v>
      </c>
      <c r="F59" s="81">
        <f>F60+F61+F62+F63+F64+F65+F66+F67+F68+F69+F70+N11+N12+N13</f>
        <v>330749</v>
      </c>
      <c r="G59" s="86">
        <f>G60+G61+G62+G63+G64+G65+G66+G67+G68+G69+G70+O11+O12+O13</f>
        <v>147430</v>
      </c>
      <c r="H59" s="129"/>
      <c r="I59" s="97"/>
      <c r="J59" s="153" t="s">
        <v>90</v>
      </c>
      <c r="K59" s="167"/>
      <c r="L59" s="97">
        <v>3049</v>
      </c>
      <c r="M59" s="97">
        <v>1812</v>
      </c>
      <c r="N59" s="97">
        <v>2894</v>
      </c>
      <c r="O59" s="106">
        <v>1751</v>
      </c>
    </row>
    <row r="60" spans="1:15" ht="15.75" customHeight="1">
      <c r="A60" s="2"/>
      <c r="B60" s="68" t="s">
        <v>14</v>
      </c>
      <c r="C60" s="105"/>
      <c r="D60" s="99">
        <v>105417</v>
      </c>
      <c r="E60" s="99">
        <v>46816</v>
      </c>
      <c r="F60" s="99">
        <v>104019</v>
      </c>
      <c r="G60" s="100">
        <v>47488</v>
      </c>
      <c r="H60" s="106"/>
      <c r="I60" s="97"/>
      <c r="J60" s="153" t="s">
        <v>91</v>
      </c>
      <c r="K60" s="167"/>
      <c r="L60" s="97">
        <v>3451</v>
      </c>
      <c r="M60" s="97">
        <v>1800</v>
      </c>
      <c r="N60" s="97">
        <v>3248</v>
      </c>
      <c r="O60" s="106">
        <v>1686</v>
      </c>
    </row>
    <row r="61" spans="1:15" ht="15.75" customHeight="1">
      <c r="A61" s="2"/>
      <c r="B61" s="68" t="s">
        <v>45</v>
      </c>
      <c r="C61" s="89"/>
      <c r="D61" s="99">
        <v>2772</v>
      </c>
      <c r="E61" s="99">
        <v>1299</v>
      </c>
      <c r="F61" s="99">
        <v>3700</v>
      </c>
      <c r="G61" s="100">
        <v>1789</v>
      </c>
      <c r="H61" s="106"/>
      <c r="I61" s="106"/>
      <c r="J61" s="153" t="s">
        <v>92</v>
      </c>
      <c r="K61" s="154"/>
      <c r="L61" s="97">
        <v>5502</v>
      </c>
      <c r="M61" s="97">
        <v>2606</v>
      </c>
      <c r="N61" s="97">
        <v>5439</v>
      </c>
      <c r="O61" s="97">
        <v>2530</v>
      </c>
    </row>
    <row r="62" spans="1:15" ht="15.75" customHeight="1">
      <c r="A62" s="2"/>
      <c r="B62" s="68" t="s">
        <v>16</v>
      </c>
      <c r="C62" s="89"/>
      <c r="D62" s="99">
        <v>12840</v>
      </c>
      <c r="E62" s="99">
        <v>5794</v>
      </c>
      <c r="F62" s="99">
        <v>12573</v>
      </c>
      <c r="G62" s="100">
        <v>5724</v>
      </c>
      <c r="H62" s="106"/>
      <c r="I62" s="166"/>
      <c r="J62" s="153" t="s">
        <v>93</v>
      </c>
      <c r="K62" s="167"/>
      <c r="L62" s="92">
        <v>5332</v>
      </c>
      <c r="M62" s="92">
        <v>3161</v>
      </c>
      <c r="N62" s="92">
        <v>5295</v>
      </c>
      <c r="O62" s="92">
        <v>3196</v>
      </c>
    </row>
    <row r="63" spans="1:15" s="3" customFormat="1" ht="15.75" customHeight="1">
      <c r="A63" s="4"/>
      <c r="B63" s="66" t="s">
        <v>49</v>
      </c>
      <c r="C63" s="64"/>
      <c r="D63" s="99">
        <v>34136</v>
      </c>
      <c r="E63" s="99">
        <v>15318</v>
      </c>
      <c r="F63" s="99">
        <v>33783</v>
      </c>
      <c r="G63" s="100">
        <v>15458</v>
      </c>
      <c r="H63" s="106"/>
      <c r="I63" s="97"/>
      <c r="J63" s="168" t="s">
        <v>94</v>
      </c>
      <c r="K63" s="167"/>
      <c r="L63" s="97">
        <v>1534</v>
      </c>
      <c r="M63" s="97">
        <v>638</v>
      </c>
      <c r="N63" s="97">
        <v>1443</v>
      </c>
      <c r="O63" s="106">
        <v>608</v>
      </c>
    </row>
    <row r="64" spans="1:15" s="3" customFormat="1" ht="15.75" customHeight="1">
      <c r="A64" s="4"/>
      <c r="B64" s="66" t="s">
        <v>50</v>
      </c>
      <c r="C64" s="64"/>
      <c r="D64" s="99">
        <v>14062</v>
      </c>
      <c r="E64" s="99">
        <v>6544</v>
      </c>
      <c r="F64" s="99">
        <v>14158</v>
      </c>
      <c r="G64" s="100">
        <v>6577</v>
      </c>
      <c r="H64" s="106"/>
      <c r="I64" s="97"/>
      <c r="J64" s="168"/>
      <c r="K64" s="167"/>
      <c r="L64" s="97"/>
      <c r="M64" s="97"/>
      <c r="N64" s="97"/>
      <c r="O64" s="106"/>
    </row>
    <row r="65" spans="1:15" s="3" customFormat="1" ht="15.75" customHeight="1">
      <c r="A65" s="4"/>
      <c r="B65" s="66" t="s">
        <v>51</v>
      </c>
      <c r="C65" s="64"/>
      <c r="D65" s="99">
        <v>17260</v>
      </c>
      <c r="E65" s="99">
        <v>7985</v>
      </c>
      <c r="F65" s="99">
        <v>17156</v>
      </c>
      <c r="G65" s="100">
        <v>7973</v>
      </c>
      <c r="H65" s="106"/>
      <c r="I65" s="97"/>
      <c r="J65" s="168"/>
      <c r="K65" s="167"/>
      <c r="L65" s="97"/>
      <c r="M65" s="97"/>
      <c r="N65" s="97"/>
      <c r="O65" s="106"/>
    </row>
    <row r="66" spans="1:15" s="3" customFormat="1" ht="15.75" customHeight="1">
      <c r="A66" s="4"/>
      <c r="B66" s="66" t="s">
        <v>52</v>
      </c>
      <c r="C66" s="64"/>
      <c r="D66" s="99">
        <v>12871</v>
      </c>
      <c r="E66" s="99">
        <v>5748</v>
      </c>
      <c r="F66" s="99">
        <v>11469</v>
      </c>
      <c r="G66" s="100">
        <v>5036</v>
      </c>
      <c r="H66" s="106"/>
      <c r="I66" s="106"/>
      <c r="J66" s="169"/>
      <c r="K66" s="167"/>
      <c r="L66" s="106"/>
      <c r="M66" s="106"/>
      <c r="N66" s="106"/>
      <c r="O66" s="106"/>
    </row>
    <row r="67" spans="1:15" s="3" customFormat="1" ht="15.75" customHeight="1">
      <c r="A67" s="4"/>
      <c r="B67" s="66" t="s">
        <v>53</v>
      </c>
      <c r="C67" s="64"/>
      <c r="D67" s="99">
        <v>13059</v>
      </c>
      <c r="E67" s="99">
        <v>5939</v>
      </c>
      <c r="F67" s="99">
        <v>13199</v>
      </c>
      <c r="G67" s="100">
        <v>6064</v>
      </c>
      <c r="H67" s="106"/>
      <c r="I67" s="106"/>
      <c r="J67" s="169"/>
      <c r="K67" s="167"/>
      <c r="L67" s="106"/>
      <c r="M67" s="106"/>
      <c r="N67" s="106"/>
      <c r="O67" s="106"/>
    </row>
    <row r="68" spans="1:15" s="3" customFormat="1" ht="15.75" customHeight="1">
      <c r="A68" s="9"/>
      <c r="B68" s="76" t="s">
        <v>54</v>
      </c>
      <c r="C68" s="65"/>
      <c r="D68" s="170">
        <v>9527</v>
      </c>
      <c r="E68" s="171">
        <v>4158</v>
      </c>
      <c r="F68" s="171">
        <v>9585</v>
      </c>
      <c r="G68" s="102">
        <v>4237</v>
      </c>
      <c r="H68" s="106"/>
      <c r="I68" s="106"/>
      <c r="J68" s="169"/>
      <c r="K68" s="167"/>
      <c r="L68" s="106"/>
      <c r="M68" s="106"/>
      <c r="N68" s="106"/>
      <c r="O68" s="106"/>
    </row>
    <row r="69" spans="1:15" s="3" customFormat="1" ht="15.75" customHeight="1">
      <c r="A69" s="65"/>
      <c r="B69" s="66" t="s">
        <v>55</v>
      </c>
      <c r="C69" s="67"/>
      <c r="D69" s="172">
        <v>26041</v>
      </c>
      <c r="E69" s="172">
        <v>11238</v>
      </c>
      <c r="F69" s="172">
        <v>26148</v>
      </c>
      <c r="G69" s="100">
        <v>11104</v>
      </c>
      <c r="H69" s="106"/>
      <c r="I69" s="129"/>
      <c r="J69" s="169"/>
      <c r="K69" s="121"/>
      <c r="L69" s="119"/>
      <c r="M69" s="106"/>
      <c r="N69" s="106"/>
      <c r="O69" s="106"/>
    </row>
    <row r="70" spans="1:15" s="4" customFormat="1" ht="15.75" customHeight="1">
      <c r="A70" s="19"/>
      <c r="B70" s="108" t="s">
        <v>56</v>
      </c>
      <c r="C70" s="109"/>
      <c r="D70" s="173">
        <v>19110</v>
      </c>
      <c r="E70" s="173">
        <v>6651</v>
      </c>
      <c r="F70" s="173">
        <v>19282</v>
      </c>
      <c r="G70" s="100">
        <v>6793</v>
      </c>
      <c r="H70" s="106"/>
      <c r="I70" s="129"/>
      <c r="J70" s="169"/>
      <c r="K70" s="121"/>
      <c r="L70" s="119"/>
      <c r="M70" s="106"/>
      <c r="N70" s="106"/>
      <c r="O70" s="106"/>
    </row>
    <row r="71" spans="1:15" s="4" customFormat="1" ht="3" customHeight="1">
      <c r="A71" s="65"/>
      <c r="B71" s="66"/>
      <c r="C71" s="76"/>
      <c r="D71" s="9"/>
      <c r="E71" s="9"/>
      <c r="F71" s="9"/>
      <c r="G71" s="147"/>
      <c r="H71" s="148"/>
      <c r="I71" s="174"/>
      <c r="J71" s="175"/>
      <c r="K71" s="176"/>
      <c r="L71" s="148"/>
      <c r="M71" s="148"/>
      <c r="N71" s="148"/>
      <c r="O71" s="148"/>
    </row>
    <row r="72" spans="1:15" s="6" customFormat="1" ht="12.75" customHeight="1">
      <c r="A72" s="35" t="s">
        <v>96</v>
      </c>
      <c r="B72" s="5"/>
      <c r="G72" s="114"/>
      <c r="H72" s="114"/>
      <c r="I72" s="114"/>
      <c r="J72" s="114"/>
      <c r="K72" s="114"/>
      <c r="L72" s="114"/>
      <c r="M72" s="114"/>
      <c r="N72" s="114"/>
      <c r="O72" s="114"/>
    </row>
    <row r="73" spans="1:15" s="6" customFormat="1" ht="13.5">
      <c r="A73" s="24"/>
      <c r="G73" s="114"/>
      <c r="H73" s="114"/>
      <c r="I73" s="114"/>
      <c r="J73" s="114"/>
      <c r="K73" s="114"/>
      <c r="L73" s="114"/>
      <c r="M73" s="114"/>
      <c r="N73" s="114"/>
      <c r="O73" s="114"/>
    </row>
    <row r="74" spans="10:12" ht="13.5">
      <c r="J74" s="52"/>
      <c r="K74" s="52"/>
      <c r="L74" s="52"/>
    </row>
    <row r="75" spans="10:12" ht="13.5">
      <c r="J75" s="52"/>
      <c r="K75" s="52"/>
      <c r="L75" s="52"/>
    </row>
    <row r="76" spans="10:12" ht="13.5">
      <c r="J76" s="52"/>
      <c r="K76" s="52"/>
      <c r="L76" s="52"/>
    </row>
    <row r="77" spans="10:12" ht="13.5">
      <c r="J77" s="52"/>
      <c r="K77" s="52"/>
      <c r="L77" s="52"/>
    </row>
    <row r="78" spans="11:12" ht="13.5">
      <c r="K78" s="52"/>
      <c r="L78" s="52"/>
    </row>
    <row r="79" spans="11:12" ht="13.5">
      <c r="K79" s="52"/>
      <c r="L79" s="52"/>
    </row>
    <row r="80" ht="13.5">
      <c r="L80" s="52"/>
    </row>
  </sheetData>
  <sheetProtection/>
  <mergeCells count="2">
    <mergeCell ref="A8:B9"/>
    <mergeCell ref="I8:J9"/>
  </mergeCells>
  <printOptions/>
  <pageMargins left="0.5905511811023623" right="0.5905511811023623" top="0.5905511811023623" bottom="0.5905511811023623" header="0" footer="0"/>
  <pageSetup horizontalDpi="600" verticalDpi="600" orientation="portrait" pageOrder="overThenDown" paperSize="9" scale="70" r:id="rId2"/>
  <ignoredErrors>
    <ignoredError sqref="B13:B15 J24:J26" numberStoredAsText="1"/>
  </ignoredErrors>
  <drawing r:id="rId1"/>
</worksheet>
</file>

<file path=xl/worksheets/sheet2.xml><?xml version="1.0" encoding="utf-8"?>
<worksheet xmlns="http://schemas.openxmlformats.org/spreadsheetml/2006/main" xmlns:r="http://schemas.openxmlformats.org/officeDocument/2006/relationships">
  <dimension ref="A1:AD73"/>
  <sheetViews>
    <sheetView showGridLines="0" tabSelected="1" zoomScale="55" zoomScaleNormal="55" zoomScalePageLayoutView="0" workbookViewId="0" topLeftCell="A1">
      <selection activeCell="A1" sqref="A1"/>
    </sheetView>
  </sheetViews>
  <sheetFormatPr defaultColWidth="10.796875" defaultRowHeight="14.25"/>
  <cols>
    <col min="1" max="1" width="3.09765625" style="1" customWidth="1"/>
    <col min="2" max="2" width="15.69921875" style="1" customWidth="1"/>
    <col min="3" max="3" width="0.4921875" style="1" customWidth="1"/>
    <col min="4" max="7" width="11.5" style="1" customWidth="1"/>
    <col min="8" max="8" width="0.4921875" style="1" customWidth="1"/>
    <col min="9" max="9" width="3.09765625" style="1" customWidth="1"/>
    <col min="10" max="10" width="15.69921875" style="1" customWidth="1"/>
    <col min="11" max="11" width="0.4921875" style="1" customWidth="1"/>
    <col min="12" max="15" width="11.5" style="1" customWidth="1"/>
    <col min="16" max="16" width="3.09765625" style="1" customWidth="1"/>
    <col min="17" max="17" width="15.69921875" style="1" customWidth="1"/>
    <col min="18" max="18" width="0.4921875" style="1" customWidth="1"/>
    <col min="19" max="22" width="11.5" style="1" customWidth="1"/>
    <col min="23" max="23" width="0.4921875" style="1" customWidth="1"/>
    <col min="24" max="24" width="3.09765625" style="1" customWidth="1"/>
    <col min="25" max="25" width="15.69921875" style="1" customWidth="1"/>
    <col min="26" max="26" width="0.4921875" style="1" customWidth="1"/>
    <col min="27" max="30" width="11.5" style="1" customWidth="1"/>
    <col min="31" max="16384" width="10.69921875" style="1" customWidth="1"/>
  </cols>
  <sheetData>
    <row r="1" spans="1:27" s="2" customFormat="1" ht="21.75" customHeight="1">
      <c r="A1" s="20" t="s">
        <v>184</v>
      </c>
      <c r="B1" s="21"/>
      <c r="C1" s="55"/>
      <c r="D1" s="21"/>
      <c r="F1" s="23"/>
      <c r="G1" s="23"/>
      <c r="H1" s="23"/>
      <c r="I1" s="23"/>
      <c r="J1" s="23"/>
      <c r="K1" s="23"/>
      <c r="L1" s="23"/>
      <c r="O1" s="54" t="s">
        <v>323</v>
      </c>
      <c r="P1" s="39" t="s">
        <v>324</v>
      </c>
      <c r="Q1" s="21"/>
      <c r="R1" s="55"/>
      <c r="U1" s="21"/>
      <c r="V1" s="40"/>
      <c r="W1" s="40"/>
      <c r="X1" s="40"/>
      <c r="AA1" s="21"/>
    </row>
    <row r="2" spans="4:27" ht="24" customHeight="1">
      <c r="D2" s="56"/>
      <c r="E2" s="18"/>
      <c r="U2" s="111"/>
      <c r="V2" s="41"/>
      <c r="W2" s="41"/>
      <c r="X2" s="41"/>
      <c r="AA2" s="56"/>
    </row>
    <row r="3" spans="1:30" s="30" customFormat="1" ht="12" customHeight="1">
      <c r="A3" s="36" t="s">
        <v>185</v>
      </c>
      <c r="B3" s="29"/>
      <c r="C3" s="7"/>
      <c r="P3" s="6"/>
      <c r="Q3" s="6"/>
      <c r="R3" s="6"/>
      <c r="S3" s="6"/>
      <c r="T3" s="6"/>
      <c r="U3" s="112"/>
      <c r="V3" s="113"/>
      <c r="W3" s="113"/>
      <c r="X3" s="113"/>
      <c r="Y3" s="6"/>
      <c r="Z3" s="6"/>
      <c r="AA3" s="113"/>
      <c r="AB3" s="6"/>
      <c r="AC3" s="6"/>
      <c r="AD3" s="6"/>
    </row>
    <row r="4" spans="1:30" s="30" customFormat="1" ht="12" customHeight="1">
      <c r="A4" s="36" t="s">
        <v>321</v>
      </c>
      <c r="B4" s="29"/>
      <c r="C4" s="7"/>
      <c r="P4" s="6"/>
      <c r="Q4" s="6"/>
      <c r="R4" s="6"/>
      <c r="S4" s="6"/>
      <c r="T4" s="6"/>
      <c r="U4" s="112"/>
      <c r="V4" s="113"/>
      <c r="W4" s="113"/>
      <c r="X4" s="113"/>
      <c r="Y4" s="6"/>
      <c r="Z4" s="6"/>
      <c r="AA4" s="113"/>
      <c r="AB4" s="6"/>
      <c r="AC4" s="6"/>
      <c r="AD4" s="6"/>
    </row>
    <row r="5" spans="1:30" s="30" customFormat="1" ht="12" customHeight="1">
      <c r="A5" s="36" t="s">
        <v>322</v>
      </c>
      <c r="B5" s="29"/>
      <c r="C5" s="7"/>
      <c r="P5" s="6"/>
      <c r="Q5" s="6"/>
      <c r="R5" s="6"/>
      <c r="S5" s="6"/>
      <c r="T5" s="6"/>
      <c r="U5" s="112"/>
      <c r="V5" s="113"/>
      <c r="W5" s="113"/>
      <c r="X5" s="113"/>
      <c r="Y5" s="6"/>
      <c r="Z5" s="6"/>
      <c r="AA5" s="113"/>
      <c r="AB5" s="6"/>
      <c r="AC5" s="6"/>
      <c r="AD5" s="6"/>
    </row>
    <row r="6" spans="1:30" s="30" customFormat="1" ht="12" customHeight="1">
      <c r="A6" s="7" t="s">
        <v>186</v>
      </c>
      <c r="B6" s="29"/>
      <c r="C6" s="7"/>
      <c r="P6" s="6"/>
      <c r="Q6" s="6"/>
      <c r="R6" s="6"/>
      <c r="S6" s="6"/>
      <c r="T6" s="6"/>
      <c r="U6" s="112"/>
      <c r="V6" s="113"/>
      <c r="W6" s="113"/>
      <c r="X6" s="113"/>
      <c r="Y6" s="6"/>
      <c r="Z6" s="6"/>
      <c r="AA6" s="113"/>
      <c r="AB6" s="6"/>
      <c r="AC6" s="6"/>
      <c r="AD6" s="6"/>
    </row>
    <row r="7" spans="1:30" s="30" customFormat="1" ht="15" customHeight="1" thickBot="1">
      <c r="A7" s="8" t="s">
        <v>187</v>
      </c>
      <c r="B7" s="31"/>
      <c r="C7" s="8"/>
      <c r="H7" s="32"/>
      <c r="I7" s="32"/>
      <c r="J7" s="32"/>
      <c r="K7" s="32"/>
      <c r="L7" s="32"/>
      <c r="P7" s="114"/>
      <c r="Q7" s="114"/>
      <c r="R7" s="114"/>
      <c r="S7" s="114"/>
      <c r="T7" s="114"/>
      <c r="U7" s="114"/>
      <c r="V7" s="114"/>
      <c r="W7" s="114"/>
      <c r="X7" s="114"/>
      <c r="Y7" s="114"/>
      <c r="Z7" s="114"/>
      <c r="AA7" s="114"/>
      <c r="AB7" s="114"/>
      <c r="AC7" s="114"/>
      <c r="AD7" s="114"/>
    </row>
    <row r="8" spans="1:30" s="2" customFormat="1" ht="24" customHeight="1">
      <c r="A8" s="237" t="s">
        <v>328</v>
      </c>
      <c r="B8" s="239"/>
      <c r="C8" s="27"/>
      <c r="D8" s="10" t="s">
        <v>325</v>
      </c>
      <c r="E8" s="11"/>
      <c r="F8" s="10" t="s">
        <v>326</v>
      </c>
      <c r="G8" s="11"/>
      <c r="H8" s="25"/>
      <c r="I8" s="237" t="s">
        <v>328</v>
      </c>
      <c r="J8" s="239"/>
      <c r="K8" s="27"/>
      <c r="L8" s="37" t="s">
        <v>325</v>
      </c>
      <c r="M8" s="11"/>
      <c r="N8" s="10" t="s">
        <v>326</v>
      </c>
      <c r="O8" s="12"/>
      <c r="P8" s="237" t="s">
        <v>328</v>
      </c>
      <c r="Q8" s="239"/>
      <c r="R8" s="48"/>
      <c r="S8" s="10" t="s">
        <v>325</v>
      </c>
      <c r="T8" s="11"/>
      <c r="U8" s="10" t="s">
        <v>326</v>
      </c>
      <c r="V8" s="11"/>
      <c r="W8" s="49"/>
      <c r="X8" s="237" t="s">
        <v>328</v>
      </c>
      <c r="Y8" s="239"/>
      <c r="Z8" s="48"/>
      <c r="AA8" s="10" t="s">
        <v>325</v>
      </c>
      <c r="AB8" s="11"/>
      <c r="AC8" s="53" t="s">
        <v>326</v>
      </c>
      <c r="AD8" s="53"/>
    </row>
    <row r="9" spans="1:30" s="2" customFormat="1" ht="24" customHeight="1">
      <c r="A9" s="240"/>
      <c r="B9" s="240"/>
      <c r="C9" s="26"/>
      <c r="D9" s="13" t="s">
        <v>2</v>
      </c>
      <c r="E9" s="14" t="s">
        <v>3</v>
      </c>
      <c r="F9" s="13" t="s">
        <v>2</v>
      </c>
      <c r="G9" s="14" t="s">
        <v>3</v>
      </c>
      <c r="H9" s="28"/>
      <c r="I9" s="240"/>
      <c r="J9" s="240"/>
      <c r="K9" s="26"/>
      <c r="L9" s="38" t="s">
        <v>2</v>
      </c>
      <c r="M9" s="15" t="s">
        <v>3</v>
      </c>
      <c r="N9" s="16" t="s">
        <v>2</v>
      </c>
      <c r="O9" s="17" t="s">
        <v>3</v>
      </c>
      <c r="P9" s="240"/>
      <c r="Q9" s="240"/>
      <c r="R9" s="42"/>
      <c r="S9" s="16" t="s">
        <v>2</v>
      </c>
      <c r="T9" s="15" t="s">
        <v>3</v>
      </c>
      <c r="U9" s="13" t="s">
        <v>2</v>
      </c>
      <c r="V9" s="14" t="s">
        <v>3</v>
      </c>
      <c r="W9" s="43"/>
      <c r="X9" s="240"/>
      <c r="Y9" s="240"/>
      <c r="Z9" s="42"/>
      <c r="AA9" s="13" t="s">
        <v>2</v>
      </c>
      <c r="AB9" s="14" t="s">
        <v>3</v>
      </c>
      <c r="AC9" s="13" t="s">
        <v>2</v>
      </c>
      <c r="AD9" s="17" t="s">
        <v>3</v>
      </c>
    </row>
    <row r="10" spans="1:30" ht="13.5">
      <c r="A10" s="2"/>
      <c r="B10" s="57"/>
      <c r="C10" s="58"/>
      <c r="D10" s="59" t="s">
        <v>4</v>
      </c>
      <c r="E10" s="60"/>
      <c r="F10" s="60"/>
      <c r="G10" s="116"/>
      <c r="H10" s="57"/>
      <c r="I10" s="57"/>
      <c r="J10" s="57"/>
      <c r="K10" s="58"/>
      <c r="L10" s="117" t="s">
        <v>4</v>
      </c>
      <c r="M10" s="57"/>
      <c r="N10" s="57"/>
      <c r="O10" s="57"/>
      <c r="P10" s="83" t="s">
        <v>320</v>
      </c>
      <c r="Q10" s="98"/>
      <c r="R10" s="118"/>
      <c r="S10" s="59" t="s">
        <v>4</v>
      </c>
      <c r="T10" s="83"/>
      <c r="U10" s="83"/>
      <c r="V10" s="132"/>
      <c r="W10" s="57"/>
      <c r="X10" s="57"/>
      <c r="Y10" s="57"/>
      <c r="Z10" s="58"/>
      <c r="AA10" s="133" t="s">
        <v>4</v>
      </c>
      <c r="AB10" s="60"/>
      <c r="AC10" s="60"/>
      <c r="AD10" s="60"/>
    </row>
    <row r="11" spans="1:30" ht="15.75" customHeight="1">
      <c r="A11" s="61" t="s">
        <v>97</v>
      </c>
      <c r="B11" s="96"/>
      <c r="C11" s="115"/>
      <c r="D11" s="94"/>
      <c r="E11" s="94"/>
      <c r="F11" s="94"/>
      <c r="G11" s="138"/>
      <c r="H11" s="129"/>
      <c r="I11" s="177" t="s">
        <v>98</v>
      </c>
      <c r="J11" s="178"/>
      <c r="K11" s="179"/>
      <c r="L11" s="180">
        <f>SUM(L12:L21)</f>
        <v>78511</v>
      </c>
      <c r="M11" s="150">
        <f>SUM(M12:M21)</f>
        <v>49167</v>
      </c>
      <c r="N11" s="150">
        <f>SUM(N12:N21)</f>
        <v>78254</v>
      </c>
      <c r="O11" s="150">
        <f>SUM(O12:O21)</f>
        <v>48618</v>
      </c>
      <c r="P11" s="106"/>
      <c r="Q11" s="181" t="s">
        <v>341</v>
      </c>
      <c r="R11" s="154"/>
      <c r="S11" s="215">
        <v>647759</v>
      </c>
      <c r="T11" s="215">
        <v>393801</v>
      </c>
      <c r="U11" s="215">
        <v>561859</v>
      </c>
      <c r="V11" s="216">
        <v>393801</v>
      </c>
      <c r="W11" s="129"/>
      <c r="X11" s="129" t="s">
        <v>188</v>
      </c>
      <c r="Y11" s="129"/>
      <c r="Z11" s="138"/>
      <c r="AA11" s="231">
        <v>220666</v>
      </c>
      <c r="AB11" s="232">
        <v>139182</v>
      </c>
      <c r="AC11" s="232">
        <v>222434</v>
      </c>
      <c r="AD11" s="219">
        <v>139182</v>
      </c>
    </row>
    <row r="12" spans="1:30" ht="15.75" customHeight="1">
      <c r="A12" s="2"/>
      <c r="B12" s="68" t="s">
        <v>346</v>
      </c>
      <c r="C12" s="69"/>
      <c r="D12" s="92">
        <v>859506</v>
      </c>
      <c r="E12" s="92">
        <v>589526</v>
      </c>
      <c r="F12" s="92">
        <v>860110</v>
      </c>
      <c r="G12" s="126">
        <v>624352</v>
      </c>
      <c r="H12" s="182"/>
      <c r="I12" s="97"/>
      <c r="J12" s="168" t="s">
        <v>99</v>
      </c>
      <c r="K12" s="167"/>
      <c r="L12" s="119">
        <v>4623</v>
      </c>
      <c r="M12" s="106">
        <v>2539</v>
      </c>
      <c r="N12" s="106">
        <v>4850</v>
      </c>
      <c r="O12" s="106">
        <v>2676</v>
      </c>
      <c r="P12" s="106"/>
      <c r="Q12" s="157" t="s">
        <v>342</v>
      </c>
      <c r="R12" s="158"/>
      <c r="S12" s="215">
        <v>635265</v>
      </c>
      <c r="T12" s="215">
        <v>389933</v>
      </c>
      <c r="U12" s="215">
        <v>635516</v>
      </c>
      <c r="V12" s="216">
        <v>389933</v>
      </c>
      <c r="W12" s="106"/>
      <c r="X12" s="106"/>
      <c r="Y12" s="153" t="s">
        <v>189</v>
      </c>
      <c r="Z12" s="183"/>
      <c r="AA12" s="227">
        <v>183</v>
      </c>
      <c r="AB12" s="217">
        <v>73</v>
      </c>
      <c r="AC12" s="217">
        <v>166</v>
      </c>
      <c r="AD12" s="233">
        <v>73</v>
      </c>
    </row>
    <row r="13" spans="1:30" ht="15.75" customHeight="1">
      <c r="A13" s="2"/>
      <c r="B13" s="149" t="s">
        <v>345</v>
      </c>
      <c r="C13" s="69"/>
      <c r="D13" s="92">
        <v>823563</v>
      </c>
      <c r="E13" s="92">
        <v>545905</v>
      </c>
      <c r="F13" s="92">
        <v>828451</v>
      </c>
      <c r="G13" s="126">
        <v>552245</v>
      </c>
      <c r="H13" s="106"/>
      <c r="I13" s="97"/>
      <c r="J13" s="168" t="s">
        <v>100</v>
      </c>
      <c r="K13" s="167"/>
      <c r="L13" s="119">
        <v>16759</v>
      </c>
      <c r="M13" s="106">
        <v>11731</v>
      </c>
      <c r="N13" s="106">
        <v>16726</v>
      </c>
      <c r="O13" s="106">
        <v>11781</v>
      </c>
      <c r="P13" s="106"/>
      <c r="Q13" s="157" t="s">
        <v>343</v>
      </c>
      <c r="R13" s="158"/>
      <c r="S13" s="215">
        <v>632377</v>
      </c>
      <c r="T13" s="215">
        <v>390893</v>
      </c>
      <c r="U13" s="215">
        <v>550629</v>
      </c>
      <c r="V13" s="216">
        <v>390893</v>
      </c>
      <c r="W13" s="106"/>
      <c r="X13" s="106"/>
      <c r="Y13" s="153" t="s">
        <v>190</v>
      </c>
      <c r="Z13" s="154"/>
      <c r="AA13" s="227">
        <v>93</v>
      </c>
      <c r="AB13" s="217">
        <v>51</v>
      </c>
      <c r="AC13" s="217">
        <v>107</v>
      </c>
      <c r="AD13" s="233">
        <v>51</v>
      </c>
    </row>
    <row r="14" spans="1:30" ht="15.75" customHeight="1">
      <c r="A14" s="2"/>
      <c r="B14" s="91" t="s">
        <v>339</v>
      </c>
      <c r="C14" s="74"/>
      <c r="D14" s="92">
        <v>774876</v>
      </c>
      <c r="E14" s="92">
        <v>500855</v>
      </c>
      <c r="F14" s="92">
        <v>784230</v>
      </c>
      <c r="G14" s="126">
        <v>510247</v>
      </c>
      <c r="H14" s="182"/>
      <c r="I14" s="97"/>
      <c r="J14" s="168" t="s">
        <v>101</v>
      </c>
      <c r="K14" s="167"/>
      <c r="L14" s="119">
        <v>12440</v>
      </c>
      <c r="M14" s="106">
        <v>8417</v>
      </c>
      <c r="N14" s="106">
        <v>12388</v>
      </c>
      <c r="O14" s="106">
        <v>8268</v>
      </c>
      <c r="P14" s="106"/>
      <c r="Q14" s="157" t="s">
        <v>344</v>
      </c>
      <c r="R14" s="158"/>
      <c r="S14" s="215">
        <v>633166</v>
      </c>
      <c r="T14" s="215">
        <v>387693</v>
      </c>
      <c r="U14" s="215">
        <v>633379</v>
      </c>
      <c r="V14" s="216">
        <v>387693</v>
      </c>
      <c r="W14" s="106"/>
      <c r="X14" s="106"/>
      <c r="Y14" s="153" t="s">
        <v>191</v>
      </c>
      <c r="Z14" s="158"/>
      <c r="AA14" s="227">
        <v>43</v>
      </c>
      <c r="AB14" s="217">
        <v>18</v>
      </c>
      <c r="AC14" s="217">
        <v>45</v>
      </c>
      <c r="AD14" s="233">
        <v>18</v>
      </c>
    </row>
    <row r="15" spans="1:30" ht="15.75" customHeight="1">
      <c r="A15" s="2"/>
      <c r="B15" s="91" t="s">
        <v>340</v>
      </c>
      <c r="C15" s="75"/>
      <c r="D15" s="92">
        <v>700411</v>
      </c>
      <c r="E15" s="92">
        <v>448856</v>
      </c>
      <c r="F15" s="92">
        <v>704694</v>
      </c>
      <c r="G15" s="126">
        <v>454750</v>
      </c>
      <c r="H15" s="129"/>
      <c r="I15" s="97"/>
      <c r="J15" s="168" t="s">
        <v>102</v>
      </c>
      <c r="K15" s="167"/>
      <c r="L15" s="119">
        <v>8095</v>
      </c>
      <c r="M15" s="106">
        <v>4834</v>
      </c>
      <c r="N15" s="106">
        <v>7654</v>
      </c>
      <c r="O15" s="106">
        <v>4630</v>
      </c>
      <c r="P15" s="106"/>
      <c r="Q15" s="157"/>
      <c r="R15" s="158"/>
      <c r="S15" s="217"/>
      <c r="T15" s="217"/>
      <c r="U15" s="217"/>
      <c r="V15" s="218"/>
      <c r="W15" s="106"/>
      <c r="X15" s="106"/>
      <c r="Y15" s="153" t="s">
        <v>192</v>
      </c>
      <c r="Z15" s="158"/>
      <c r="AA15" s="227">
        <v>279</v>
      </c>
      <c r="AB15" s="217">
        <v>186</v>
      </c>
      <c r="AC15" s="217">
        <v>321</v>
      </c>
      <c r="AD15" s="233">
        <v>186</v>
      </c>
    </row>
    <row r="16" spans="1:30" ht="15.75" customHeight="1">
      <c r="A16" s="2"/>
      <c r="B16" s="57"/>
      <c r="C16" s="58"/>
      <c r="D16" s="97"/>
      <c r="E16" s="97"/>
      <c r="F16" s="97"/>
      <c r="G16" s="128"/>
      <c r="H16" s="106"/>
      <c r="I16" s="97"/>
      <c r="J16" s="168" t="s">
        <v>103</v>
      </c>
      <c r="K16" s="167"/>
      <c r="L16" s="119">
        <v>7471</v>
      </c>
      <c r="M16" s="106">
        <v>4644</v>
      </c>
      <c r="N16" s="106">
        <v>7410</v>
      </c>
      <c r="O16" s="106">
        <v>4579</v>
      </c>
      <c r="P16" s="94"/>
      <c r="Q16" s="184" t="s">
        <v>338</v>
      </c>
      <c r="R16" s="179"/>
      <c r="S16" s="219">
        <v>639464</v>
      </c>
      <c r="T16" s="219">
        <v>390453</v>
      </c>
      <c r="U16" s="219">
        <v>639692</v>
      </c>
      <c r="V16" s="220">
        <v>390453</v>
      </c>
      <c r="W16" s="106"/>
      <c r="X16" s="106"/>
      <c r="Y16" s="153" t="s">
        <v>193</v>
      </c>
      <c r="Z16" s="158"/>
      <c r="AA16" s="227">
        <v>143</v>
      </c>
      <c r="AB16" s="217">
        <v>64</v>
      </c>
      <c r="AC16" s="217">
        <v>175</v>
      </c>
      <c r="AD16" s="233">
        <v>64</v>
      </c>
    </row>
    <row r="17" spans="1:30" ht="15.75" customHeight="1">
      <c r="A17" s="83"/>
      <c r="B17" s="84" t="s">
        <v>347</v>
      </c>
      <c r="C17" s="85"/>
      <c r="D17" s="81">
        <f>D19+D39+D48+D52+L11+L23+L27+L31+L34</f>
        <v>688921</v>
      </c>
      <c r="E17" s="81">
        <f>E19+E39+E48+E52+M11+M23+M27+M31+M34</f>
        <v>441906</v>
      </c>
      <c r="F17" s="81">
        <f>F19+F39+F48+F52+N11+N23+N27+N31+N34</f>
        <v>693225</v>
      </c>
      <c r="G17" s="86">
        <f>G19+G39+G48+G52+O11+O23+O27+O31+O34</f>
        <v>447149</v>
      </c>
      <c r="H17" s="129"/>
      <c r="I17" s="97"/>
      <c r="J17" s="168" t="s">
        <v>104</v>
      </c>
      <c r="K17" s="167"/>
      <c r="L17" s="119">
        <v>6348</v>
      </c>
      <c r="M17" s="106">
        <v>3850</v>
      </c>
      <c r="N17" s="106">
        <v>6583</v>
      </c>
      <c r="O17" s="106">
        <v>3899</v>
      </c>
      <c r="P17" s="97"/>
      <c r="Q17" s="168"/>
      <c r="R17" s="167"/>
      <c r="S17" s="215" t="s">
        <v>350</v>
      </c>
      <c r="T17" s="215" t="s">
        <v>350</v>
      </c>
      <c r="U17" s="215" t="s">
        <v>350</v>
      </c>
      <c r="V17" s="216" t="s">
        <v>350</v>
      </c>
      <c r="W17" s="106"/>
      <c r="X17" s="106"/>
      <c r="Y17" s="153" t="s">
        <v>194</v>
      </c>
      <c r="Z17" s="154"/>
      <c r="AA17" s="227">
        <v>638</v>
      </c>
      <c r="AB17" s="217">
        <v>355</v>
      </c>
      <c r="AC17" s="217">
        <v>749</v>
      </c>
      <c r="AD17" s="233">
        <v>355</v>
      </c>
    </row>
    <row r="18" spans="1:30" ht="15.75" customHeight="1">
      <c r="A18" s="2"/>
      <c r="B18" s="57"/>
      <c r="C18" s="58"/>
      <c r="D18" s="97"/>
      <c r="E18" s="97"/>
      <c r="F18" s="97"/>
      <c r="G18" s="128"/>
      <c r="H18" s="106"/>
      <c r="I18" s="97"/>
      <c r="J18" s="168" t="s">
        <v>105</v>
      </c>
      <c r="K18" s="167"/>
      <c r="L18" s="119">
        <v>12948</v>
      </c>
      <c r="M18" s="106">
        <v>7413</v>
      </c>
      <c r="N18" s="106">
        <v>12399</v>
      </c>
      <c r="O18" s="106">
        <v>7156</v>
      </c>
      <c r="P18" s="94" t="s">
        <v>195</v>
      </c>
      <c r="Q18" s="184"/>
      <c r="R18" s="179"/>
      <c r="S18" s="219">
        <v>390725</v>
      </c>
      <c r="T18" s="219">
        <v>237269</v>
      </c>
      <c r="U18" s="219">
        <v>389185</v>
      </c>
      <c r="V18" s="220">
        <v>237269</v>
      </c>
      <c r="W18" s="106"/>
      <c r="X18" s="106"/>
      <c r="Y18" s="153" t="s">
        <v>196</v>
      </c>
      <c r="Z18" s="154"/>
      <c r="AA18" s="234">
        <v>0</v>
      </c>
      <c r="AB18" s="223">
        <v>0</v>
      </c>
      <c r="AC18" s="223">
        <v>0</v>
      </c>
      <c r="AD18" s="235">
        <v>0</v>
      </c>
    </row>
    <row r="19" spans="1:30" ht="15.75" customHeight="1">
      <c r="A19" s="87" t="s">
        <v>106</v>
      </c>
      <c r="B19" s="88"/>
      <c r="C19" s="85"/>
      <c r="D19" s="81">
        <f>SUM(D20:D37)</f>
        <v>189258</v>
      </c>
      <c r="E19" s="81">
        <f>SUM(E20:E37)</f>
        <v>123130</v>
      </c>
      <c r="F19" s="81">
        <f>SUM(F20:F37)</f>
        <v>189627</v>
      </c>
      <c r="G19" s="86">
        <f>SUM(G20:G37)</f>
        <v>123582</v>
      </c>
      <c r="H19" s="129"/>
      <c r="I19" s="97"/>
      <c r="J19" s="168" t="s">
        <v>107</v>
      </c>
      <c r="K19" s="167"/>
      <c r="L19" s="119">
        <v>2574</v>
      </c>
      <c r="M19" s="106">
        <v>1541</v>
      </c>
      <c r="N19" s="106">
        <v>2642</v>
      </c>
      <c r="O19" s="106">
        <v>1487</v>
      </c>
      <c r="P19" s="185"/>
      <c r="Q19" s="168" t="s">
        <v>197</v>
      </c>
      <c r="R19" s="167"/>
      <c r="S19" s="221">
        <v>19288</v>
      </c>
      <c r="T19" s="217">
        <v>19215</v>
      </c>
      <c r="U19" s="221">
        <v>19359</v>
      </c>
      <c r="V19" s="218">
        <v>19215</v>
      </c>
      <c r="W19" s="106"/>
      <c r="X19" s="106"/>
      <c r="Y19" s="153" t="s">
        <v>197</v>
      </c>
      <c r="Z19" s="154"/>
      <c r="AA19" s="227">
        <v>4</v>
      </c>
      <c r="AB19" s="217">
        <v>4</v>
      </c>
      <c r="AC19" s="217">
        <v>4</v>
      </c>
      <c r="AD19" s="233">
        <v>4</v>
      </c>
    </row>
    <row r="20" spans="1:30" ht="15.75" customHeight="1">
      <c r="A20" s="2"/>
      <c r="B20" s="68" t="s">
        <v>108</v>
      </c>
      <c r="C20" s="89"/>
      <c r="D20" s="97">
        <v>88755</v>
      </c>
      <c r="E20" s="97">
        <v>58663</v>
      </c>
      <c r="F20" s="97">
        <v>89772</v>
      </c>
      <c r="G20" s="128">
        <v>59987</v>
      </c>
      <c r="H20" s="106"/>
      <c r="I20" s="97"/>
      <c r="J20" s="168" t="s">
        <v>109</v>
      </c>
      <c r="K20" s="167"/>
      <c r="L20" s="119">
        <v>1637</v>
      </c>
      <c r="M20" s="106">
        <v>946</v>
      </c>
      <c r="N20" s="106">
        <v>1734</v>
      </c>
      <c r="O20" s="106">
        <v>942</v>
      </c>
      <c r="P20" s="186"/>
      <c r="Q20" s="168" t="s">
        <v>198</v>
      </c>
      <c r="R20" s="167"/>
      <c r="S20" s="221">
        <v>115446</v>
      </c>
      <c r="T20" s="217">
        <v>60911</v>
      </c>
      <c r="U20" s="221">
        <v>112376</v>
      </c>
      <c r="V20" s="218">
        <v>60911</v>
      </c>
      <c r="W20" s="106"/>
      <c r="X20" s="163"/>
      <c r="Y20" s="153" t="s">
        <v>199</v>
      </c>
      <c r="Z20" s="154"/>
      <c r="AA20" s="227">
        <v>3371</v>
      </c>
      <c r="AB20" s="217">
        <v>2233</v>
      </c>
      <c r="AC20" s="217">
        <v>3794</v>
      </c>
      <c r="AD20" s="233">
        <v>2233</v>
      </c>
    </row>
    <row r="21" spans="1:30" ht="15.75" customHeight="1">
      <c r="A21" s="2"/>
      <c r="B21" s="68" t="s">
        <v>110</v>
      </c>
      <c r="C21" s="89"/>
      <c r="D21" s="97">
        <v>1395</v>
      </c>
      <c r="E21" s="97">
        <v>795</v>
      </c>
      <c r="F21" s="97">
        <v>1479</v>
      </c>
      <c r="G21" s="128">
        <v>857</v>
      </c>
      <c r="H21" s="106"/>
      <c r="I21" s="97"/>
      <c r="J21" s="168" t="s">
        <v>111</v>
      </c>
      <c r="K21" s="167"/>
      <c r="L21" s="119">
        <v>5616</v>
      </c>
      <c r="M21" s="106">
        <v>3252</v>
      </c>
      <c r="N21" s="106">
        <v>5868</v>
      </c>
      <c r="O21" s="106">
        <v>3200</v>
      </c>
      <c r="P21" s="166"/>
      <c r="Q21" s="168" t="s">
        <v>200</v>
      </c>
      <c r="R21" s="167"/>
      <c r="S21" s="221">
        <v>583</v>
      </c>
      <c r="T21" s="217">
        <v>205</v>
      </c>
      <c r="U21" s="221">
        <v>788</v>
      </c>
      <c r="V21" s="218">
        <v>205</v>
      </c>
      <c r="W21" s="106"/>
      <c r="X21" s="106"/>
      <c r="Y21" s="153" t="s">
        <v>197</v>
      </c>
      <c r="Z21" s="154"/>
      <c r="AA21" s="227">
        <v>7</v>
      </c>
      <c r="AB21" s="217">
        <v>7</v>
      </c>
      <c r="AC21" s="217">
        <v>7</v>
      </c>
      <c r="AD21" s="233">
        <v>7</v>
      </c>
    </row>
    <row r="22" spans="1:30" ht="15.75" customHeight="1">
      <c r="A22" s="2"/>
      <c r="B22" s="68" t="s">
        <v>112</v>
      </c>
      <c r="C22" s="58"/>
      <c r="D22" s="97">
        <v>2831</v>
      </c>
      <c r="E22" s="97">
        <v>1599</v>
      </c>
      <c r="F22" s="97">
        <v>2868</v>
      </c>
      <c r="G22" s="128">
        <v>1586</v>
      </c>
      <c r="H22" s="106"/>
      <c r="I22" s="97"/>
      <c r="J22" s="187"/>
      <c r="K22" s="167"/>
      <c r="L22" s="119"/>
      <c r="M22" s="106"/>
      <c r="N22" s="106"/>
      <c r="O22" s="106"/>
      <c r="P22" s="97"/>
      <c r="Q22" s="168" t="s">
        <v>197</v>
      </c>
      <c r="R22" s="167"/>
      <c r="S22" s="221">
        <v>15838</v>
      </c>
      <c r="T22" s="217">
        <v>14440</v>
      </c>
      <c r="U22" s="221">
        <v>16354</v>
      </c>
      <c r="V22" s="218">
        <v>14440</v>
      </c>
      <c r="W22" s="106"/>
      <c r="X22" s="106"/>
      <c r="Y22" s="153" t="s">
        <v>201</v>
      </c>
      <c r="Z22" s="154"/>
      <c r="AA22" s="227">
        <v>3473</v>
      </c>
      <c r="AB22" s="217">
        <v>1964</v>
      </c>
      <c r="AC22" s="217">
        <v>3455</v>
      </c>
      <c r="AD22" s="233">
        <v>1964</v>
      </c>
    </row>
    <row r="23" spans="1:30" ht="15.75" customHeight="1">
      <c r="A23" s="2"/>
      <c r="B23" s="68" t="s">
        <v>113</v>
      </c>
      <c r="C23" s="89"/>
      <c r="D23" s="97">
        <v>2612</v>
      </c>
      <c r="E23" s="97">
        <v>1444</v>
      </c>
      <c r="F23" s="97">
        <v>2632</v>
      </c>
      <c r="G23" s="128">
        <v>1439</v>
      </c>
      <c r="H23" s="129"/>
      <c r="I23" s="177" t="s">
        <v>114</v>
      </c>
      <c r="J23" s="178"/>
      <c r="K23" s="179"/>
      <c r="L23" s="180">
        <f>SUM(L24:L25)</f>
        <v>3735</v>
      </c>
      <c r="M23" s="150">
        <f>SUM(M24:M25)</f>
        <v>2380</v>
      </c>
      <c r="N23" s="150">
        <f>SUM(N24:N25)</f>
        <v>3723</v>
      </c>
      <c r="O23" s="150">
        <f>SUM(O24:O25)</f>
        <v>2389</v>
      </c>
      <c r="P23" s="97"/>
      <c r="Q23" s="168" t="s">
        <v>202</v>
      </c>
      <c r="R23" s="167"/>
      <c r="S23" s="221">
        <v>27304</v>
      </c>
      <c r="T23" s="217">
        <v>13391</v>
      </c>
      <c r="U23" s="221">
        <v>29332</v>
      </c>
      <c r="V23" s="218">
        <v>13391</v>
      </c>
      <c r="W23" s="106"/>
      <c r="X23" s="106"/>
      <c r="Y23" s="153" t="s">
        <v>203</v>
      </c>
      <c r="Z23" s="154"/>
      <c r="AA23" s="227">
        <v>4069</v>
      </c>
      <c r="AB23" s="217">
        <v>2425</v>
      </c>
      <c r="AC23" s="217">
        <v>4234</v>
      </c>
      <c r="AD23" s="233">
        <v>2425</v>
      </c>
    </row>
    <row r="24" spans="1:30" ht="15.75" customHeight="1">
      <c r="A24" s="2"/>
      <c r="B24" s="68" t="s">
        <v>115</v>
      </c>
      <c r="C24" s="89"/>
      <c r="D24" s="97">
        <v>5680</v>
      </c>
      <c r="E24" s="97">
        <v>3426</v>
      </c>
      <c r="F24" s="97">
        <v>5739</v>
      </c>
      <c r="G24" s="128">
        <v>3415</v>
      </c>
      <c r="H24" s="106"/>
      <c r="I24" s="97"/>
      <c r="J24" s="168" t="s">
        <v>116</v>
      </c>
      <c r="K24" s="167"/>
      <c r="L24" s="119">
        <v>415</v>
      </c>
      <c r="M24" s="106">
        <v>297</v>
      </c>
      <c r="N24" s="106">
        <v>373</v>
      </c>
      <c r="O24" s="106">
        <v>264</v>
      </c>
      <c r="P24" s="97"/>
      <c r="Q24" s="168" t="s">
        <v>204</v>
      </c>
      <c r="R24" s="167"/>
      <c r="S24" s="221">
        <v>825</v>
      </c>
      <c r="T24" s="217">
        <v>235</v>
      </c>
      <c r="U24" s="221">
        <v>1353</v>
      </c>
      <c r="V24" s="218">
        <v>235</v>
      </c>
      <c r="W24" s="106"/>
      <c r="X24" s="106"/>
      <c r="Y24" s="153" t="s">
        <v>205</v>
      </c>
      <c r="Z24" s="154"/>
      <c r="AA24" s="227">
        <v>4193</v>
      </c>
      <c r="AB24" s="217">
        <v>2569</v>
      </c>
      <c r="AC24" s="217">
        <v>4107</v>
      </c>
      <c r="AD24" s="233">
        <v>2569</v>
      </c>
    </row>
    <row r="25" spans="1:30" ht="15.75" customHeight="1">
      <c r="A25" s="2"/>
      <c r="B25" s="68" t="s">
        <v>117</v>
      </c>
      <c r="C25" s="89"/>
      <c r="D25" s="97">
        <v>5478</v>
      </c>
      <c r="E25" s="97">
        <v>3516</v>
      </c>
      <c r="F25" s="97">
        <v>5483</v>
      </c>
      <c r="G25" s="128">
        <v>3487</v>
      </c>
      <c r="H25" s="106"/>
      <c r="I25" s="97"/>
      <c r="J25" s="168" t="s">
        <v>118</v>
      </c>
      <c r="K25" s="167"/>
      <c r="L25" s="119">
        <v>3320</v>
      </c>
      <c r="M25" s="106">
        <v>2083</v>
      </c>
      <c r="N25" s="106">
        <v>3350</v>
      </c>
      <c r="O25" s="106">
        <v>2125</v>
      </c>
      <c r="P25" s="97"/>
      <c r="Q25" s="168" t="s">
        <v>197</v>
      </c>
      <c r="R25" s="167"/>
      <c r="S25" s="221">
        <v>5949</v>
      </c>
      <c r="T25" s="217">
        <v>5928</v>
      </c>
      <c r="U25" s="221">
        <v>5950</v>
      </c>
      <c r="V25" s="218">
        <v>5928</v>
      </c>
      <c r="W25" s="106"/>
      <c r="X25" s="106"/>
      <c r="Y25" s="153" t="s">
        <v>206</v>
      </c>
      <c r="Z25" s="154"/>
      <c r="AA25" s="227">
        <v>3846</v>
      </c>
      <c r="AB25" s="217">
        <v>2502</v>
      </c>
      <c r="AC25" s="217">
        <v>3979</v>
      </c>
      <c r="AD25" s="233">
        <v>2502</v>
      </c>
    </row>
    <row r="26" spans="1:30" ht="15.75" customHeight="1">
      <c r="A26" s="2"/>
      <c r="B26" s="68" t="s">
        <v>119</v>
      </c>
      <c r="C26" s="89"/>
      <c r="D26" s="97">
        <v>8773</v>
      </c>
      <c r="E26" s="97">
        <v>6049</v>
      </c>
      <c r="F26" s="97">
        <v>8765</v>
      </c>
      <c r="G26" s="128">
        <v>5922</v>
      </c>
      <c r="H26" s="106"/>
      <c r="I26" s="97"/>
      <c r="J26" s="187"/>
      <c r="K26" s="167"/>
      <c r="L26" s="119"/>
      <c r="M26" s="106"/>
      <c r="N26" s="106"/>
      <c r="O26" s="106"/>
      <c r="P26" s="97"/>
      <c r="Q26" s="168" t="s">
        <v>207</v>
      </c>
      <c r="R26" s="167"/>
      <c r="S26" s="221">
        <v>23595</v>
      </c>
      <c r="T26" s="217">
        <v>12956</v>
      </c>
      <c r="U26" s="221">
        <v>22095</v>
      </c>
      <c r="V26" s="218">
        <v>12956</v>
      </c>
      <c r="W26" s="106"/>
      <c r="X26" s="106"/>
      <c r="Y26" s="153" t="s">
        <v>208</v>
      </c>
      <c r="Z26" s="154"/>
      <c r="AA26" s="227">
        <v>28353</v>
      </c>
      <c r="AB26" s="217">
        <v>15605</v>
      </c>
      <c r="AC26" s="217">
        <v>30384</v>
      </c>
      <c r="AD26" s="233">
        <v>15605</v>
      </c>
    </row>
    <row r="27" spans="1:30" ht="15.75" customHeight="1">
      <c r="A27" s="2"/>
      <c r="B27" s="68" t="s">
        <v>120</v>
      </c>
      <c r="C27" s="89"/>
      <c r="D27" s="97">
        <v>2932</v>
      </c>
      <c r="E27" s="97">
        <v>1845</v>
      </c>
      <c r="F27" s="97">
        <v>2893</v>
      </c>
      <c r="G27" s="128">
        <v>1801</v>
      </c>
      <c r="H27" s="129"/>
      <c r="I27" s="177" t="s">
        <v>121</v>
      </c>
      <c r="J27" s="178"/>
      <c r="K27" s="179"/>
      <c r="L27" s="180">
        <f>SUM(L28:L29)</f>
        <v>2173</v>
      </c>
      <c r="M27" s="150">
        <f>SUM(M28:M29)</f>
        <v>1388</v>
      </c>
      <c r="N27" s="150">
        <f>SUM(N28:N29)</f>
        <v>2148</v>
      </c>
      <c r="O27" s="150">
        <f>SUM(O28:O29)</f>
        <v>1325</v>
      </c>
      <c r="P27" s="97"/>
      <c r="Q27" s="168" t="s">
        <v>194</v>
      </c>
      <c r="R27" s="167"/>
      <c r="S27" s="221">
        <v>2384</v>
      </c>
      <c r="T27" s="217">
        <v>1113</v>
      </c>
      <c r="U27" s="221">
        <v>3148</v>
      </c>
      <c r="V27" s="218">
        <v>1113</v>
      </c>
      <c r="W27" s="106"/>
      <c r="X27" s="106"/>
      <c r="Y27" s="153" t="s">
        <v>197</v>
      </c>
      <c r="Z27" s="154"/>
      <c r="AA27" s="227">
        <v>7215</v>
      </c>
      <c r="AB27" s="217">
        <v>6234</v>
      </c>
      <c r="AC27" s="217">
        <v>7316</v>
      </c>
      <c r="AD27" s="233">
        <v>6234</v>
      </c>
    </row>
    <row r="28" spans="1:30" ht="15.75" customHeight="1">
      <c r="A28" s="2"/>
      <c r="B28" s="68" t="s">
        <v>122</v>
      </c>
      <c r="C28" s="89"/>
      <c r="D28" s="97">
        <v>3862</v>
      </c>
      <c r="E28" s="97">
        <v>2574</v>
      </c>
      <c r="F28" s="97">
        <v>3704</v>
      </c>
      <c r="G28" s="128">
        <v>2447</v>
      </c>
      <c r="H28" s="106"/>
      <c r="I28" s="97"/>
      <c r="J28" s="168" t="s">
        <v>123</v>
      </c>
      <c r="K28" s="167"/>
      <c r="L28" s="119">
        <v>1357</v>
      </c>
      <c r="M28" s="106">
        <v>895</v>
      </c>
      <c r="N28" s="106">
        <v>1329</v>
      </c>
      <c r="O28" s="106">
        <v>861</v>
      </c>
      <c r="P28" s="97"/>
      <c r="Q28" s="168" t="s">
        <v>209</v>
      </c>
      <c r="R28" s="167"/>
      <c r="S28" s="222">
        <v>0</v>
      </c>
      <c r="T28" s="223">
        <v>0</v>
      </c>
      <c r="U28" s="222">
        <v>0</v>
      </c>
      <c r="V28" s="224">
        <v>0</v>
      </c>
      <c r="W28" s="106"/>
      <c r="X28" s="106"/>
      <c r="Y28" s="153" t="s">
        <v>210</v>
      </c>
      <c r="Z28" s="154"/>
      <c r="AA28" s="227">
        <v>11410</v>
      </c>
      <c r="AB28" s="217">
        <v>5844</v>
      </c>
      <c r="AC28" s="217">
        <v>11249</v>
      </c>
      <c r="AD28" s="233">
        <v>5844</v>
      </c>
    </row>
    <row r="29" spans="1:30" ht="15.75" customHeight="1">
      <c r="A29" s="2"/>
      <c r="B29" s="68" t="s">
        <v>124</v>
      </c>
      <c r="C29" s="89"/>
      <c r="D29" s="97">
        <v>14670</v>
      </c>
      <c r="E29" s="97">
        <v>9737</v>
      </c>
      <c r="F29" s="97">
        <v>14779</v>
      </c>
      <c r="G29" s="128">
        <v>9891</v>
      </c>
      <c r="H29" s="140"/>
      <c r="I29" s="97"/>
      <c r="J29" s="168" t="s">
        <v>125</v>
      </c>
      <c r="K29" s="167"/>
      <c r="L29" s="119">
        <v>816</v>
      </c>
      <c r="M29" s="106">
        <v>493</v>
      </c>
      <c r="N29" s="106">
        <v>819</v>
      </c>
      <c r="O29" s="106">
        <v>464</v>
      </c>
      <c r="P29" s="97"/>
      <c r="Q29" s="168" t="s">
        <v>211</v>
      </c>
      <c r="R29" s="167"/>
      <c r="S29" s="221">
        <v>2284</v>
      </c>
      <c r="T29" s="217">
        <v>1041</v>
      </c>
      <c r="U29" s="221">
        <v>2333</v>
      </c>
      <c r="V29" s="218">
        <v>1041</v>
      </c>
      <c r="W29" s="106"/>
      <c r="X29" s="106"/>
      <c r="Y29" s="153" t="s">
        <v>212</v>
      </c>
      <c r="Z29" s="154"/>
      <c r="AA29" s="227">
        <v>2099</v>
      </c>
      <c r="AB29" s="217">
        <v>1140</v>
      </c>
      <c r="AC29" s="217">
        <v>2050</v>
      </c>
      <c r="AD29" s="233">
        <v>1140</v>
      </c>
    </row>
    <row r="30" spans="1:30" ht="15.75" customHeight="1">
      <c r="A30" s="2"/>
      <c r="B30" s="68" t="s">
        <v>126</v>
      </c>
      <c r="C30" s="89"/>
      <c r="D30" s="97">
        <v>6312</v>
      </c>
      <c r="E30" s="97">
        <v>4156</v>
      </c>
      <c r="F30" s="97">
        <v>6107</v>
      </c>
      <c r="G30" s="128">
        <v>3895</v>
      </c>
      <c r="H30" s="106"/>
      <c r="I30" s="97"/>
      <c r="J30" s="187"/>
      <c r="K30" s="167"/>
      <c r="L30" s="119"/>
      <c r="M30" s="106"/>
      <c r="N30" s="106"/>
      <c r="O30" s="106"/>
      <c r="P30" s="97"/>
      <c r="Q30" s="168" t="s">
        <v>197</v>
      </c>
      <c r="R30" s="167"/>
      <c r="S30" s="221">
        <v>78</v>
      </c>
      <c r="T30" s="217">
        <v>78</v>
      </c>
      <c r="U30" s="221">
        <v>78</v>
      </c>
      <c r="V30" s="218">
        <v>78</v>
      </c>
      <c r="W30" s="106"/>
      <c r="X30" s="106"/>
      <c r="Y30" s="153" t="s">
        <v>197</v>
      </c>
      <c r="Z30" s="154"/>
      <c r="AA30" s="227">
        <v>40773</v>
      </c>
      <c r="AB30" s="217">
        <v>28084</v>
      </c>
      <c r="AC30" s="217">
        <v>39315</v>
      </c>
      <c r="AD30" s="233">
        <v>28084</v>
      </c>
    </row>
    <row r="31" spans="1:30" ht="15.75" customHeight="1">
      <c r="A31" s="2"/>
      <c r="B31" s="68" t="s">
        <v>127</v>
      </c>
      <c r="C31" s="89"/>
      <c r="D31" s="97">
        <v>3449</v>
      </c>
      <c r="E31" s="97">
        <v>2285</v>
      </c>
      <c r="F31" s="97">
        <v>3329</v>
      </c>
      <c r="G31" s="128">
        <v>2229</v>
      </c>
      <c r="H31" s="129"/>
      <c r="I31" s="177" t="s">
        <v>128</v>
      </c>
      <c r="J31" s="178"/>
      <c r="K31" s="179"/>
      <c r="L31" s="180">
        <f>L32</f>
        <v>48</v>
      </c>
      <c r="M31" s="150">
        <f>M32</f>
        <v>2</v>
      </c>
      <c r="N31" s="150">
        <f>N32</f>
        <v>61</v>
      </c>
      <c r="O31" s="150">
        <f>O32</f>
        <v>6</v>
      </c>
      <c r="P31" s="97"/>
      <c r="Q31" s="168" t="s">
        <v>213</v>
      </c>
      <c r="R31" s="167"/>
      <c r="S31" s="221">
        <v>4641</v>
      </c>
      <c r="T31" s="217">
        <v>2271</v>
      </c>
      <c r="U31" s="221">
        <v>4759</v>
      </c>
      <c r="V31" s="218">
        <v>2271</v>
      </c>
      <c r="W31" s="106"/>
      <c r="X31" s="106"/>
      <c r="Y31" s="153" t="s">
        <v>214</v>
      </c>
      <c r="Z31" s="154"/>
      <c r="AA31" s="227">
        <v>8932</v>
      </c>
      <c r="AB31" s="217">
        <v>4274</v>
      </c>
      <c r="AC31" s="217">
        <v>8357</v>
      </c>
      <c r="AD31" s="233">
        <v>4274</v>
      </c>
    </row>
    <row r="32" spans="1:30" ht="15.75" customHeight="1">
      <c r="A32" s="2"/>
      <c r="B32" s="68" t="s">
        <v>129</v>
      </c>
      <c r="C32" s="89"/>
      <c r="D32" s="97">
        <v>19926</v>
      </c>
      <c r="E32" s="97">
        <v>12055</v>
      </c>
      <c r="F32" s="97">
        <v>19629</v>
      </c>
      <c r="G32" s="128">
        <v>11829</v>
      </c>
      <c r="H32" s="106"/>
      <c r="I32" s="97"/>
      <c r="J32" s="168" t="s">
        <v>130</v>
      </c>
      <c r="K32" s="167"/>
      <c r="L32" s="120">
        <v>48</v>
      </c>
      <c r="M32" s="121">
        <v>2</v>
      </c>
      <c r="N32" s="121">
        <v>61</v>
      </c>
      <c r="O32" s="121">
        <v>6</v>
      </c>
      <c r="P32" s="97"/>
      <c r="Q32" s="168" t="s">
        <v>215</v>
      </c>
      <c r="R32" s="167"/>
      <c r="S32" s="221">
        <v>6274</v>
      </c>
      <c r="T32" s="217">
        <v>3587</v>
      </c>
      <c r="U32" s="221">
        <v>6373</v>
      </c>
      <c r="V32" s="218">
        <v>3587</v>
      </c>
      <c r="W32" s="140"/>
      <c r="X32" s="106"/>
      <c r="Y32" s="153" t="s">
        <v>216</v>
      </c>
      <c r="Z32" s="154"/>
      <c r="AA32" s="227">
        <v>4452</v>
      </c>
      <c r="AB32" s="217">
        <v>2683</v>
      </c>
      <c r="AC32" s="217">
        <v>4885</v>
      </c>
      <c r="AD32" s="233">
        <v>2683</v>
      </c>
    </row>
    <row r="33" spans="1:30" ht="15.75" customHeight="1">
      <c r="A33" s="2"/>
      <c r="B33" s="68" t="s">
        <v>131</v>
      </c>
      <c r="C33" s="89"/>
      <c r="D33" s="97">
        <v>3946</v>
      </c>
      <c r="E33" s="97">
        <v>2601</v>
      </c>
      <c r="F33" s="97">
        <v>3825</v>
      </c>
      <c r="G33" s="128">
        <v>2519</v>
      </c>
      <c r="H33" s="106"/>
      <c r="I33" s="97"/>
      <c r="J33" s="187"/>
      <c r="K33" s="167"/>
      <c r="L33" s="119"/>
      <c r="M33" s="106"/>
      <c r="N33" s="106"/>
      <c r="O33" s="106"/>
      <c r="P33" s="166"/>
      <c r="Q33" s="168" t="s">
        <v>217</v>
      </c>
      <c r="R33" s="167"/>
      <c r="S33" s="221">
        <v>3972</v>
      </c>
      <c r="T33" s="217">
        <v>2371</v>
      </c>
      <c r="U33" s="221">
        <v>3849</v>
      </c>
      <c r="V33" s="218">
        <v>2371</v>
      </c>
      <c r="W33" s="106"/>
      <c r="X33" s="106"/>
      <c r="Y33" s="153" t="s">
        <v>218</v>
      </c>
      <c r="Z33" s="154"/>
      <c r="AA33" s="227">
        <v>9504</v>
      </c>
      <c r="AB33" s="217">
        <v>5789</v>
      </c>
      <c r="AC33" s="217">
        <v>10197</v>
      </c>
      <c r="AD33" s="233">
        <v>5789</v>
      </c>
    </row>
    <row r="34" spans="1:30" ht="15.75" customHeight="1">
      <c r="A34" s="2"/>
      <c r="B34" s="68" t="s">
        <v>132</v>
      </c>
      <c r="C34" s="89"/>
      <c r="D34" s="97">
        <v>3782</v>
      </c>
      <c r="E34" s="97">
        <v>2266</v>
      </c>
      <c r="F34" s="97">
        <v>3841</v>
      </c>
      <c r="G34" s="128">
        <v>2219</v>
      </c>
      <c r="H34" s="129"/>
      <c r="I34" s="177" t="s">
        <v>133</v>
      </c>
      <c r="J34" s="178"/>
      <c r="K34" s="179"/>
      <c r="L34" s="180">
        <f>SUM(L35:L38)</f>
        <v>24274</v>
      </c>
      <c r="M34" s="150">
        <f>SUM(M35:M38)</f>
        <v>15726</v>
      </c>
      <c r="N34" s="150">
        <f>SUM(N35:N38)</f>
        <v>25305</v>
      </c>
      <c r="O34" s="150">
        <f>SUM(O35:O38)</f>
        <v>16772</v>
      </c>
      <c r="P34" s="97"/>
      <c r="Q34" s="168" t="s">
        <v>197</v>
      </c>
      <c r="R34" s="167"/>
      <c r="S34" s="225" t="s">
        <v>351</v>
      </c>
      <c r="T34" s="225" t="s">
        <v>351</v>
      </c>
      <c r="U34" s="225" t="s">
        <v>351</v>
      </c>
      <c r="V34" s="226" t="s">
        <v>351</v>
      </c>
      <c r="W34" s="106"/>
      <c r="X34" s="106"/>
      <c r="Y34" s="153" t="s">
        <v>219</v>
      </c>
      <c r="Z34" s="154"/>
      <c r="AA34" s="227">
        <v>3900</v>
      </c>
      <c r="AB34" s="217">
        <v>2486</v>
      </c>
      <c r="AC34" s="217">
        <v>3571</v>
      </c>
      <c r="AD34" s="233">
        <v>2486</v>
      </c>
    </row>
    <row r="35" spans="1:30" ht="15.75" customHeight="1">
      <c r="A35" s="2"/>
      <c r="B35" s="68" t="s">
        <v>134</v>
      </c>
      <c r="C35" s="89"/>
      <c r="D35" s="97">
        <v>11740</v>
      </c>
      <c r="E35" s="97">
        <v>7930</v>
      </c>
      <c r="F35" s="97">
        <v>11646</v>
      </c>
      <c r="G35" s="128">
        <v>7883</v>
      </c>
      <c r="H35" s="106"/>
      <c r="I35" s="97"/>
      <c r="J35" s="168" t="s">
        <v>135</v>
      </c>
      <c r="K35" s="167"/>
      <c r="L35" s="119">
        <v>2043</v>
      </c>
      <c r="M35" s="106">
        <v>1378</v>
      </c>
      <c r="N35" s="106">
        <v>2025</v>
      </c>
      <c r="O35" s="106">
        <v>1431</v>
      </c>
      <c r="P35" s="97"/>
      <c r="Q35" s="168" t="s">
        <v>220</v>
      </c>
      <c r="R35" s="167"/>
      <c r="S35" s="221">
        <v>17379</v>
      </c>
      <c r="T35" s="217">
        <v>9173</v>
      </c>
      <c r="U35" s="221">
        <v>16617</v>
      </c>
      <c r="V35" s="218">
        <v>9173</v>
      </c>
      <c r="W35" s="106"/>
      <c r="X35" s="106"/>
      <c r="Y35" s="153" t="s">
        <v>221</v>
      </c>
      <c r="Z35" s="154"/>
      <c r="AA35" s="227">
        <v>17089</v>
      </c>
      <c r="AB35" s="217">
        <v>10651</v>
      </c>
      <c r="AC35" s="217">
        <v>16852</v>
      </c>
      <c r="AD35" s="233">
        <v>10651</v>
      </c>
    </row>
    <row r="36" spans="1:30" ht="15.75" customHeight="1">
      <c r="A36" s="2"/>
      <c r="B36" s="68" t="s">
        <v>136</v>
      </c>
      <c r="C36" s="89"/>
      <c r="D36" s="119">
        <v>929</v>
      </c>
      <c r="E36" s="106">
        <v>645</v>
      </c>
      <c r="F36" s="106">
        <v>967</v>
      </c>
      <c r="G36" s="128">
        <v>697</v>
      </c>
      <c r="H36" s="106"/>
      <c r="I36" s="97"/>
      <c r="J36" s="168" t="s">
        <v>137</v>
      </c>
      <c r="K36" s="167"/>
      <c r="L36" s="122">
        <v>6608</v>
      </c>
      <c r="M36" s="106">
        <v>4119</v>
      </c>
      <c r="N36" s="106">
        <v>7216</v>
      </c>
      <c r="O36" s="106">
        <v>4536</v>
      </c>
      <c r="P36" s="97"/>
      <c r="Q36" s="168" t="s">
        <v>222</v>
      </c>
      <c r="R36" s="167"/>
      <c r="S36" s="221">
        <v>3456</v>
      </c>
      <c r="T36" s="217">
        <v>2177</v>
      </c>
      <c r="U36" s="221">
        <v>3523</v>
      </c>
      <c r="V36" s="218">
        <v>2177</v>
      </c>
      <c r="W36" s="106"/>
      <c r="X36" s="106"/>
      <c r="Y36" s="153" t="s">
        <v>223</v>
      </c>
      <c r="Z36" s="154"/>
      <c r="AA36" s="227">
        <v>3051</v>
      </c>
      <c r="AB36" s="217">
        <v>2036</v>
      </c>
      <c r="AC36" s="217">
        <v>3103</v>
      </c>
      <c r="AD36" s="233">
        <v>2036</v>
      </c>
    </row>
    <row r="37" spans="1:30" ht="15.75" customHeight="1">
      <c r="A37" s="2"/>
      <c r="B37" s="68" t="s">
        <v>138</v>
      </c>
      <c r="C37" s="58"/>
      <c r="D37" s="119">
        <v>2186</v>
      </c>
      <c r="E37" s="106">
        <v>1544</v>
      </c>
      <c r="F37" s="106">
        <v>2169</v>
      </c>
      <c r="G37" s="128">
        <v>1479</v>
      </c>
      <c r="H37" s="106"/>
      <c r="I37" s="97"/>
      <c r="J37" s="168" t="s">
        <v>139</v>
      </c>
      <c r="K37" s="167"/>
      <c r="L37" s="119">
        <v>6966</v>
      </c>
      <c r="M37" s="106">
        <v>4477</v>
      </c>
      <c r="N37" s="106">
        <v>7388</v>
      </c>
      <c r="O37" s="106">
        <v>4840</v>
      </c>
      <c r="P37" s="166"/>
      <c r="Q37" s="168" t="s">
        <v>224</v>
      </c>
      <c r="R37" s="167"/>
      <c r="S37" s="221">
        <v>7099</v>
      </c>
      <c r="T37" s="217">
        <v>4698</v>
      </c>
      <c r="U37" s="221">
        <v>7515</v>
      </c>
      <c r="V37" s="218">
        <v>4698</v>
      </c>
      <c r="W37" s="106"/>
      <c r="X37" s="106"/>
      <c r="Y37" s="153" t="s">
        <v>225</v>
      </c>
      <c r="Z37" s="154"/>
      <c r="AA37" s="227">
        <v>4716</v>
      </c>
      <c r="AB37" s="217">
        <v>2681</v>
      </c>
      <c r="AC37" s="217">
        <v>4318</v>
      </c>
      <c r="AD37" s="233">
        <v>2681</v>
      </c>
    </row>
    <row r="38" spans="1:30" ht="15.75" customHeight="1">
      <c r="A38" s="123"/>
      <c r="B38" s="62"/>
      <c r="C38" s="89"/>
      <c r="D38" s="124"/>
      <c r="E38" s="125"/>
      <c r="F38" s="125"/>
      <c r="G38" s="126"/>
      <c r="H38" s="106"/>
      <c r="I38" s="106"/>
      <c r="J38" s="168" t="s">
        <v>140</v>
      </c>
      <c r="K38" s="167"/>
      <c r="L38" s="119">
        <v>8657</v>
      </c>
      <c r="M38" s="106">
        <v>5752</v>
      </c>
      <c r="N38" s="106">
        <v>8676</v>
      </c>
      <c r="O38" s="106">
        <v>5965</v>
      </c>
      <c r="P38" s="97"/>
      <c r="Q38" s="168" t="s">
        <v>226</v>
      </c>
      <c r="R38" s="167"/>
      <c r="S38" s="221">
        <v>4192</v>
      </c>
      <c r="T38" s="217">
        <v>2573</v>
      </c>
      <c r="U38" s="221">
        <v>4472</v>
      </c>
      <c r="V38" s="218">
        <v>2573</v>
      </c>
      <c r="W38" s="106"/>
      <c r="X38" s="106"/>
      <c r="Y38" s="153" t="s">
        <v>227</v>
      </c>
      <c r="Z38" s="154"/>
      <c r="AA38" s="227">
        <v>18946</v>
      </c>
      <c r="AB38" s="217">
        <v>12347</v>
      </c>
      <c r="AC38" s="217">
        <v>19128</v>
      </c>
      <c r="AD38" s="233">
        <v>12347</v>
      </c>
    </row>
    <row r="39" spans="1:30" ht="15.75" customHeight="1">
      <c r="A39" s="83" t="s">
        <v>141</v>
      </c>
      <c r="B39" s="127"/>
      <c r="C39" s="103"/>
      <c r="D39" s="180">
        <f>SUM(D40:D46)</f>
        <v>34716</v>
      </c>
      <c r="E39" s="150">
        <f>SUM(E40:E46)</f>
        <v>23653</v>
      </c>
      <c r="F39" s="150">
        <f>SUM(F40:F46)</f>
        <v>34405</v>
      </c>
      <c r="G39" s="86">
        <f>SUM(G40:G46)</f>
        <v>23352</v>
      </c>
      <c r="H39" s="106"/>
      <c r="I39" s="188"/>
      <c r="J39" s="189"/>
      <c r="K39" s="167"/>
      <c r="L39" s="92"/>
      <c r="M39" s="92"/>
      <c r="N39" s="92"/>
      <c r="O39" s="125"/>
      <c r="P39" s="97"/>
      <c r="Q39" s="168" t="s">
        <v>197</v>
      </c>
      <c r="R39" s="167"/>
      <c r="S39" s="221">
        <v>50</v>
      </c>
      <c r="T39" s="217">
        <v>50</v>
      </c>
      <c r="U39" s="221">
        <v>50</v>
      </c>
      <c r="V39" s="218">
        <v>50</v>
      </c>
      <c r="W39" s="106"/>
      <c r="X39" s="106"/>
      <c r="Y39" s="153" t="s">
        <v>228</v>
      </c>
      <c r="Z39" s="154"/>
      <c r="AA39" s="227">
        <v>2867</v>
      </c>
      <c r="AB39" s="217">
        <v>1841</v>
      </c>
      <c r="AC39" s="217">
        <v>2758</v>
      </c>
      <c r="AD39" s="233">
        <v>1841</v>
      </c>
    </row>
    <row r="40" spans="1:30" ht="15.75" customHeight="1">
      <c r="A40" s="2"/>
      <c r="B40" s="68" t="s">
        <v>142</v>
      </c>
      <c r="C40" s="89"/>
      <c r="D40" s="119">
        <v>9518</v>
      </c>
      <c r="E40" s="106">
        <v>6733</v>
      </c>
      <c r="F40" s="106">
        <v>9491</v>
      </c>
      <c r="G40" s="128">
        <v>6650</v>
      </c>
      <c r="H40" s="106"/>
      <c r="I40" s="106"/>
      <c r="J40" s="106"/>
      <c r="K40" s="190"/>
      <c r="L40" s="106"/>
      <c r="M40" s="97"/>
      <c r="N40" s="97"/>
      <c r="O40" s="106"/>
      <c r="P40" s="97"/>
      <c r="Q40" s="168" t="s">
        <v>229</v>
      </c>
      <c r="R40" s="167"/>
      <c r="S40" s="221">
        <v>2322</v>
      </c>
      <c r="T40" s="217">
        <v>1347</v>
      </c>
      <c r="U40" s="221">
        <v>2303</v>
      </c>
      <c r="V40" s="218">
        <v>1347</v>
      </c>
      <c r="W40" s="106"/>
      <c r="X40" s="106"/>
      <c r="Y40" s="153" t="s">
        <v>230</v>
      </c>
      <c r="Z40" s="154"/>
      <c r="AA40" s="227">
        <v>8263</v>
      </c>
      <c r="AB40" s="217">
        <v>5186</v>
      </c>
      <c r="AC40" s="217">
        <v>8938</v>
      </c>
      <c r="AD40" s="233">
        <v>5186</v>
      </c>
    </row>
    <row r="41" spans="1:30" ht="15.75" customHeight="1">
      <c r="A41" s="2"/>
      <c r="B41" s="68" t="s">
        <v>143</v>
      </c>
      <c r="C41" s="89"/>
      <c r="D41" s="119">
        <v>8365</v>
      </c>
      <c r="E41" s="106">
        <v>5091</v>
      </c>
      <c r="F41" s="106">
        <v>8359</v>
      </c>
      <c r="G41" s="128">
        <v>5197</v>
      </c>
      <c r="H41" s="106"/>
      <c r="I41" s="106"/>
      <c r="J41" s="181"/>
      <c r="K41" s="154"/>
      <c r="L41" s="125"/>
      <c r="M41" s="125"/>
      <c r="N41" s="125"/>
      <c r="O41" s="125"/>
      <c r="P41" s="166"/>
      <c r="Q41" s="168" t="s">
        <v>197</v>
      </c>
      <c r="R41" s="167"/>
      <c r="S41" s="221">
        <v>1212</v>
      </c>
      <c r="T41" s="217">
        <v>1160</v>
      </c>
      <c r="U41" s="221">
        <v>1160</v>
      </c>
      <c r="V41" s="218">
        <v>1160</v>
      </c>
      <c r="W41" s="106"/>
      <c r="X41" s="172"/>
      <c r="Y41" s="153" t="s">
        <v>197</v>
      </c>
      <c r="Z41" s="99"/>
      <c r="AA41" s="227">
        <v>2193</v>
      </c>
      <c r="AB41" s="217">
        <v>2181</v>
      </c>
      <c r="AC41" s="217">
        <v>2190</v>
      </c>
      <c r="AD41" s="233">
        <v>2181</v>
      </c>
    </row>
    <row r="42" spans="1:30" ht="15.75" customHeight="1">
      <c r="A42" s="2"/>
      <c r="B42" s="68" t="s">
        <v>144</v>
      </c>
      <c r="C42" s="89"/>
      <c r="D42" s="119">
        <v>3182</v>
      </c>
      <c r="E42" s="106">
        <v>2312</v>
      </c>
      <c r="F42" s="106">
        <v>3033</v>
      </c>
      <c r="G42" s="128">
        <v>2140</v>
      </c>
      <c r="H42" s="106"/>
      <c r="I42" s="106"/>
      <c r="J42" s="157"/>
      <c r="K42" s="158"/>
      <c r="L42" s="125"/>
      <c r="M42" s="125"/>
      <c r="N42" s="125"/>
      <c r="O42" s="125"/>
      <c r="P42" s="97"/>
      <c r="Q42" s="168" t="s">
        <v>231</v>
      </c>
      <c r="R42" s="167"/>
      <c r="S42" s="221">
        <v>8604</v>
      </c>
      <c r="T42" s="217">
        <v>5211</v>
      </c>
      <c r="U42" s="221">
        <v>8866</v>
      </c>
      <c r="V42" s="218">
        <v>5211</v>
      </c>
      <c r="W42" s="106"/>
      <c r="X42" s="172"/>
      <c r="Y42" s="153" t="s">
        <v>149</v>
      </c>
      <c r="Z42" s="99"/>
      <c r="AA42" s="227">
        <v>13148</v>
      </c>
      <c r="AB42" s="217">
        <v>7894</v>
      </c>
      <c r="AC42" s="217">
        <v>13995</v>
      </c>
      <c r="AD42" s="233">
        <v>7894</v>
      </c>
    </row>
    <row r="43" spans="1:30" ht="15.75" customHeight="1">
      <c r="A43" s="2"/>
      <c r="B43" s="68" t="s">
        <v>145</v>
      </c>
      <c r="C43" s="89"/>
      <c r="D43" s="119">
        <v>2165</v>
      </c>
      <c r="E43" s="106">
        <v>1348</v>
      </c>
      <c r="F43" s="106">
        <v>2046</v>
      </c>
      <c r="G43" s="128">
        <v>1281</v>
      </c>
      <c r="H43" s="106"/>
      <c r="I43" s="106"/>
      <c r="J43" s="157"/>
      <c r="K43" s="158"/>
      <c r="L43" s="125"/>
      <c r="M43" s="125"/>
      <c r="N43" s="125"/>
      <c r="O43" s="125"/>
      <c r="P43" s="97"/>
      <c r="Q43" s="168" t="s">
        <v>232</v>
      </c>
      <c r="R43" s="167"/>
      <c r="S43" s="221">
        <v>1814</v>
      </c>
      <c r="T43" s="217">
        <v>1202</v>
      </c>
      <c r="U43" s="221">
        <v>1770</v>
      </c>
      <c r="V43" s="218">
        <v>1202</v>
      </c>
      <c r="W43" s="106"/>
      <c r="X43" s="172"/>
      <c r="Y43" s="153" t="s">
        <v>233</v>
      </c>
      <c r="Z43" s="99"/>
      <c r="AA43" s="227">
        <v>10071</v>
      </c>
      <c r="AB43" s="217">
        <v>7277</v>
      </c>
      <c r="AC43" s="217">
        <v>9481</v>
      </c>
      <c r="AD43" s="233">
        <v>7277</v>
      </c>
    </row>
    <row r="44" spans="1:30" ht="15.75" customHeight="1">
      <c r="A44" s="2"/>
      <c r="B44" s="68" t="s">
        <v>146</v>
      </c>
      <c r="C44" s="89"/>
      <c r="D44" s="119">
        <v>3729</v>
      </c>
      <c r="E44" s="106">
        <v>2849</v>
      </c>
      <c r="F44" s="106">
        <v>3650</v>
      </c>
      <c r="G44" s="128">
        <v>2792</v>
      </c>
      <c r="H44" s="129"/>
      <c r="I44" s="129" t="s">
        <v>147</v>
      </c>
      <c r="J44" s="129"/>
      <c r="K44" s="192"/>
      <c r="L44" s="129"/>
      <c r="M44" s="94"/>
      <c r="N44" s="94"/>
      <c r="O44" s="129"/>
      <c r="P44" s="166"/>
      <c r="Q44" s="168" t="s">
        <v>234</v>
      </c>
      <c r="R44" s="167"/>
      <c r="S44" s="221">
        <v>5371</v>
      </c>
      <c r="T44" s="217">
        <v>3175</v>
      </c>
      <c r="U44" s="221">
        <v>5128</v>
      </c>
      <c r="V44" s="218">
        <v>3175</v>
      </c>
      <c r="W44" s="106"/>
      <c r="X44" s="172"/>
      <c r="Y44" s="153" t="s">
        <v>235</v>
      </c>
      <c r="Z44" s="99"/>
      <c r="AA44" s="227">
        <v>2910</v>
      </c>
      <c r="AB44" s="217">
        <v>2244</v>
      </c>
      <c r="AC44" s="217">
        <v>2776</v>
      </c>
      <c r="AD44" s="233">
        <v>2244</v>
      </c>
    </row>
    <row r="45" spans="1:30" ht="15.75" customHeight="1">
      <c r="A45" s="2"/>
      <c r="B45" s="68" t="s">
        <v>148</v>
      </c>
      <c r="C45" s="89"/>
      <c r="D45" s="119">
        <v>1254</v>
      </c>
      <c r="E45" s="106">
        <v>759</v>
      </c>
      <c r="F45" s="106">
        <v>1189</v>
      </c>
      <c r="G45" s="128">
        <v>743</v>
      </c>
      <c r="H45" s="106"/>
      <c r="I45" s="106"/>
      <c r="J45" s="181" t="s">
        <v>341</v>
      </c>
      <c r="K45" s="154"/>
      <c r="L45" s="125">
        <v>154925</v>
      </c>
      <c r="M45" s="125">
        <v>83545</v>
      </c>
      <c r="N45" s="125">
        <v>156097</v>
      </c>
      <c r="O45" s="125">
        <v>84611</v>
      </c>
      <c r="P45" s="97"/>
      <c r="Q45" s="168" t="s">
        <v>236</v>
      </c>
      <c r="R45" s="167"/>
      <c r="S45" s="221">
        <v>6310</v>
      </c>
      <c r="T45" s="217">
        <v>4383</v>
      </c>
      <c r="U45" s="221">
        <v>6101</v>
      </c>
      <c r="V45" s="218">
        <v>4383</v>
      </c>
      <c r="W45" s="106"/>
      <c r="X45" s="172"/>
      <c r="Y45" s="153" t="s">
        <v>237</v>
      </c>
      <c r="Z45" s="99"/>
      <c r="AA45" s="227">
        <v>182</v>
      </c>
      <c r="AB45" s="217">
        <v>107</v>
      </c>
      <c r="AC45" s="217">
        <v>201</v>
      </c>
      <c r="AD45" s="233">
        <v>107</v>
      </c>
    </row>
    <row r="46" spans="1:30" ht="15.75" customHeight="1">
      <c r="A46" s="2"/>
      <c r="B46" s="68" t="s">
        <v>149</v>
      </c>
      <c r="C46" s="89"/>
      <c r="D46" s="119">
        <v>6503</v>
      </c>
      <c r="E46" s="106">
        <v>4561</v>
      </c>
      <c r="F46" s="106">
        <v>6637</v>
      </c>
      <c r="G46" s="128">
        <v>4549</v>
      </c>
      <c r="H46" s="106"/>
      <c r="I46" s="106"/>
      <c r="J46" s="157" t="s">
        <v>342</v>
      </c>
      <c r="K46" s="158"/>
      <c r="L46" s="125">
        <v>153944</v>
      </c>
      <c r="M46" s="125">
        <v>83918</v>
      </c>
      <c r="N46" s="125">
        <v>155131</v>
      </c>
      <c r="O46" s="125">
        <v>85224</v>
      </c>
      <c r="P46" s="97"/>
      <c r="Q46" s="168" t="s">
        <v>238</v>
      </c>
      <c r="R46" s="167"/>
      <c r="S46" s="221">
        <v>1978</v>
      </c>
      <c r="T46" s="217">
        <v>1111</v>
      </c>
      <c r="U46" s="221">
        <v>1884</v>
      </c>
      <c r="V46" s="218">
        <v>1111</v>
      </c>
      <c r="W46" s="106"/>
      <c r="X46" s="172"/>
      <c r="Y46" s="153" t="s">
        <v>239</v>
      </c>
      <c r="Z46" s="99"/>
      <c r="AA46" s="227">
        <v>254</v>
      </c>
      <c r="AB46" s="217">
        <v>149</v>
      </c>
      <c r="AC46" s="217">
        <v>227</v>
      </c>
      <c r="AD46" s="233">
        <v>149</v>
      </c>
    </row>
    <row r="47" spans="1:30" ht="15.75" customHeight="1">
      <c r="A47" s="2"/>
      <c r="B47" s="68"/>
      <c r="C47" s="89"/>
      <c r="D47" s="193"/>
      <c r="E47" s="172"/>
      <c r="F47" s="172"/>
      <c r="G47" s="100"/>
      <c r="H47" s="106"/>
      <c r="I47" s="106"/>
      <c r="J47" s="157" t="s">
        <v>343</v>
      </c>
      <c r="K47" s="158"/>
      <c r="L47" s="125">
        <v>153158</v>
      </c>
      <c r="M47" s="125">
        <v>84202</v>
      </c>
      <c r="N47" s="125">
        <v>154227</v>
      </c>
      <c r="O47" s="125">
        <v>85196</v>
      </c>
      <c r="P47" s="97"/>
      <c r="Q47" s="168" t="s">
        <v>240</v>
      </c>
      <c r="R47" s="167"/>
      <c r="S47" s="221">
        <v>13005</v>
      </c>
      <c r="T47" s="217">
        <v>7854</v>
      </c>
      <c r="U47" s="221">
        <v>12275</v>
      </c>
      <c r="V47" s="218">
        <v>7854</v>
      </c>
      <c r="W47" s="106"/>
      <c r="X47" s="172"/>
      <c r="Y47" s="153"/>
      <c r="Z47" s="99"/>
      <c r="AA47" s="227">
        <v>0</v>
      </c>
      <c r="AB47" s="217">
        <v>0</v>
      </c>
      <c r="AC47" s="217">
        <v>0</v>
      </c>
      <c r="AD47" s="233">
        <v>0</v>
      </c>
    </row>
    <row r="48" spans="1:30" ht="15.75" customHeight="1">
      <c r="A48" s="83" t="s">
        <v>150</v>
      </c>
      <c r="B48" s="127"/>
      <c r="C48" s="85"/>
      <c r="D48" s="194">
        <f>SUM(D49:D50)</f>
        <v>107550</v>
      </c>
      <c r="E48" s="129">
        <f>SUM(E49:E50)</f>
        <v>64789</v>
      </c>
      <c r="F48" s="129">
        <f>SUM(F49:F50)</f>
        <v>107695</v>
      </c>
      <c r="G48" s="138">
        <f>SUM(G49:G50)</f>
        <v>68436</v>
      </c>
      <c r="H48" s="106"/>
      <c r="I48" s="106"/>
      <c r="J48" s="157" t="s">
        <v>344</v>
      </c>
      <c r="K48" s="158"/>
      <c r="L48" s="125">
        <v>154994</v>
      </c>
      <c r="M48" s="125">
        <v>83686</v>
      </c>
      <c r="N48" s="125">
        <v>155853</v>
      </c>
      <c r="O48" s="125">
        <v>84680</v>
      </c>
      <c r="P48" s="106"/>
      <c r="Q48" s="168" t="s">
        <v>241</v>
      </c>
      <c r="R48" s="167"/>
      <c r="S48" s="221">
        <v>4752</v>
      </c>
      <c r="T48" s="217">
        <v>3126</v>
      </c>
      <c r="U48" s="221">
        <v>4953</v>
      </c>
      <c r="V48" s="218">
        <v>3126</v>
      </c>
      <c r="W48" s="129"/>
      <c r="X48" s="129" t="s">
        <v>242</v>
      </c>
      <c r="Y48" s="165"/>
      <c r="Z48" s="94"/>
      <c r="AA48" s="231">
        <v>3834</v>
      </c>
      <c r="AB48" s="232">
        <v>2544</v>
      </c>
      <c r="AC48" s="232">
        <v>3834</v>
      </c>
      <c r="AD48" s="219">
        <v>2544</v>
      </c>
    </row>
    <row r="49" spans="1:30" ht="15.75" customHeight="1">
      <c r="A49" s="2"/>
      <c r="B49" s="68" t="s">
        <v>151</v>
      </c>
      <c r="C49" s="89"/>
      <c r="D49" s="119">
        <v>82216</v>
      </c>
      <c r="E49" s="106">
        <v>48632</v>
      </c>
      <c r="F49" s="106">
        <v>79460</v>
      </c>
      <c r="G49" s="128">
        <v>49603</v>
      </c>
      <c r="H49" s="106"/>
      <c r="I49" s="106"/>
      <c r="J49" s="160"/>
      <c r="K49" s="195"/>
      <c r="L49" s="106"/>
      <c r="M49" s="97"/>
      <c r="N49" s="97"/>
      <c r="O49" s="106"/>
      <c r="P49" s="188"/>
      <c r="Q49" s="168" t="s">
        <v>243</v>
      </c>
      <c r="R49" s="167"/>
      <c r="S49" s="221">
        <v>8193</v>
      </c>
      <c r="T49" s="217">
        <v>4808</v>
      </c>
      <c r="U49" s="221">
        <v>7297</v>
      </c>
      <c r="V49" s="218">
        <v>4808</v>
      </c>
      <c r="W49" s="106"/>
      <c r="X49" s="97"/>
      <c r="Y49" s="153" t="s">
        <v>196</v>
      </c>
      <c r="Z49" s="154"/>
      <c r="AA49" s="227">
        <v>1770</v>
      </c>
      <c r="AB49" s="217">
        <v>1202</v>
      </c>
      <c r="AC49" s="217">
        <v>1814</v>
      </c>
      <c r="AD49" s="233">
        <v>1202</v>
      </c>
    </row>
    <row r="50" spans="1:30" ht="15.75" customHeight="1">
      <c r="A50" s="2"/>
      <c r="B50" s="68" t="s">
        <v>152</v>
      </c>
      <c r="C50" s="89"/>
      <c r="D50" s="119">
        <v>25334</v>
      </c>
      <c r="E50" s="106">
        <v>16157</v>
      </c>
      <c r="F50" s="106">
        <v>28235</v>
      </c>
      <c r="G50" s="128">
        <v>18833</v>
      </c>
      <c r="H50" s="129"/>
      <c r="I50" s="129"/>
      <c r="J50" s="162" t="s">
        <v>338</v>
      </c>
      <c r="K50" s="152"/>
      <c r="L50" s="150">
        <f>L52+L60</f>
        <v>152990</v>
      </c>
      <c r="M50" s="150">
        <f>M52+M60</f>
        <v>82150</v>
      </c>
      <c r="N50" s="150">
        <f>N52+N60</f>
        <v>154337</v>
      </c>
      <c r="O50" s="150">
        <f>O52+O60</f>
        <v>83268</v>
      </c>
      <c r="P50" s="106"/>
      <c r="Q50" s="168" t="s">
        <v>244</v>
      </c>
      <c r="R50" s="190"/>
      <c r="S50" s="221">
        <v>2485</v>
      </c>
      <c r="T50" s="217">
        <v>1391</v>
      </c>
      <c r="U50" s="221">
        <v>2743</v>
      </c>
      <c r="V50" s="218">
        <v>1391</v>
      </c>
      <c r="W50" s="106"/>
      <c r="X50" s="97"/>
      <c r="Y50" s="153" t="s">
        <v>197</v>
      </c>
      <c r="Z50" s="154"/>
      <c r="AA50" s="227">
        <v>41</v>
      </c>
      <c r="AB50" s="217">
        <v>40</v>
      </c>
      <c r="AC50" s="217">
        <v>40</v>
      </c>
      <c r="AD50" s="233">
        <v>40</v>
      </c>
    </row>
    <row r="51" spans="1:30" ht="15.75" customHeight="1">
      <c r="A51" s="2"/>
      <c r="B51" s="57"/>
      <c r="C51" s="58"/>
      <c r="D51" s="119"/>
      <c r="E51" s="106"/>
      <c r="F51" s="106"/>
      <c r="G51" s="128"/>
      <c r="H51" s="106"/>
      <c r="I51" s="106"/>
      <c r="J51" s="196"/>
      <c r="K51" s="154"/>
      <c r="L51" s="106"/>
      <c r="M51" s="97"/>
      <c r="N51" s="97"/>
      <c r="O51" s="106"/>
      <c r="P51" s="106"/>
      <c r="Q51" s="168" t="s">
        <v>245</v>
      </c>
      <c r="R51" s="154"/>
      <c r="S51" s="221">
        <v>11853</v>
      </c>
      <c r="T51" s="217">
        <v>7134</v>
      </c>
      <c r="U51" s="221">
        <v>12057</v>
      </c>
      <c r="V51" s="218">
        <v>7134</v>
      </c>
      <c r="W51" s="106"/>
      <c r="X51" s="97"/>
      <c r="Y51" s="153" t="s">
        <v>231</v>
      </c>
      <c r="Z51" s="154"/>
      <c r="AA51" s="227">
        <v>78</v>
      </c>
      <c r="AB51" s="217">
        <v>30</v>
      </c>
      <c r="AC51" s="217">
        <v>91</v>
      </c>
      <c r="AD51" s="233">
        <v>30</v>
      </c>
    </row>
    <row r="52" spans="1:30" ht="15.75" customHeight="1">
      <c r="A52" s="87" t="s">
        <v>153</v>
      </c>
      <c r="B52" s="98"/>
      <c r="C52" s="85"/>
      <c r="D52" s="180">
        <f>SUM(D53:D69)</f>
        <v>248656</v>
      </c>
      <c r="E52" s="150">
        <f>SUM(E53:E69)</f>
        <v>161671</v>
      </c>
      <c r="F52" s="150">
        <f>SUM(F53:F69)</f>
        <v>252007</v>
      </c>
      <c r="G52" s="86">
        <f>SUM(G53:G69)</f>
        <v>162669</v>
      </c>
      <c r="H52" s="129"/>
      <c r="I52" s="151" t="s">
        <v>154</v>
      </c>
      <c r="J52" s="178"/>
      <c r="K52" s="152"/>
      <c r="L52" s="150">
        <f>SUM(L53:L58)</f>
        <v>130264</v>
      </c>
      <c r="M52" s="150">
        <f>SUM(M53:M58)</f>
        <v>69262</v>
      </c>
      <c r="N52" s="150">
        <f>SUM(N53:N58)</f>
        <v>131550</v>
      </c>
      <c r="O52" s="150">
        <f>SUM(O53:O58)</f>
        <v>70314</v>
      </c>
      <c r="P52" s="106"/>
      <c r="Q52" s="168" t="s">
        <v>246</v>
      </c>
      <c r="R52" s="158"/>
      <c r="S52" s="221">
        <v>2201</v>
      </c>
      <c r="T52" s="217">
        <v>1426</v>
      </c>
      <c r="U52" s="221">
        <v>2210</v>
      </c>
      <c r="V52" s="218">
        <v>1426</v>
      </c>
      <c r="W52" s="106"/>
      <c r="X52" s="186"/>
      <c r="Y52" s="153" t="s">
        <v>247</v>
      </c>
      <c r="Z52" s="154"/>
      <c r="AA52" s="227">
        <v>997</v>
      </c>
      <c r="AB52" s="217">
        <v>657</v>
      </c>
      <c r="AC52" s="217">
        <v>963</v>
      </c>
      <c r="AD52" s="233">
        <v>657</v>
      </c>
    </row>
    <row r="53" spans="1:30" ht="15.75" customHeight="1">
      <c r="A53" s="2"/>
      <c r="B53" s="68" t="s">
        <v>155</v>
      </c>
      <c r="C53" s="89"/>
      <c r="D53" s="119">
        <v>42267</v>
      </c>
      <c r="E53" s="106">
        <v>26418</v>
      </c>
      <c r="F53" s="106">
        <v>41290</v>
      </c>
      <c r="G53" s="128">
        <v>26843</v>
      </c>
      <c r="H53" s="106"/>
      <c r="I53" s="106"/>
      <c r="J53" s="153" t="s">
        <v>14</v>
      </c>
      <c r="K53" s="154"/>
      <c r="L53" s="130">
        <v>89632</v>
      </c>
      <c r="M53" s="130">
        <v>47697</v>
      </c>
      <c r="N53" s="130">
        <v>88923</v>
      </c>
      <c r="O53" s="191">
        <v>47814</v>
      </c>
      <c r="P53" s="106"/>
      <c r="Q53" s="168" t="s">
        <v>197</v>
      </c>
      <c r="R53" s="158"/>
      <c r="S53" s="221">
        <v>1203</v>
      </c>
      <c r="T53" s="217">
        <v>1138</v>
      </c>
      <c r="U53" s="221">
        <v>1184</v>
      </c>
      <c r="V53" s="218">
        <v>1138</v>
      </c>
      <c r="W53" s="106"/>
      <c r="X53" s="186"/>
      <c r="Y53" s="153" t="s">
        <v>248</v>
      </c>
      <c r="Z53" s="154"/>
      <c r="AA53" s="227">
        <v>948</v>
      </c>
      <c r="AB53" s="217">
        <v>615</v>
      </c>
      <c r="AC53" s="217">
        <v>927</v>
      </c>
      <c r="AD53" s="233">
        <v>615</v>
      </c>
    </row>
    <row r="54" spans="1:30" ht="15.75" customHeight="1">
      <c r="A54" s="2"/>
      <c r="B54" s="68" t="s">
        <v>156</v>
      </c>
      <c r="C54" s="89"/>
      <c r="D54" s="119">
        <v>92435</v>
      </c>
      <c r="E54" s="106">
        <v>61993</v>
      </c>
      <c r="F54" s="106">
        <v>96978</v>
      </c>
      <c r="G54" s="128">
        <v>63484</v>
      </c>
      <c r="H54" s="106"/>
      <c r="I54" s="106"/>
      <c r="J54" s="153" t="s">
        <v>157</v>
      </c>
      <c r="K54" s="154"/>
      <c r="L54" s="130">
        <v>5118</v>
      </c>
      <c r="M54" s="130">
        <v>2538</v>
      </c>
      <c r="N54" s="130">
        <v>5985</v>
      </c>
      <c r="O54" s="191">
        <v>2987</v>
      </c>
      <c r="P54" s="106"/>
      <c r="Q54" s="168" t="s">
        <v>249</v>
      </c>
      <c r="R54" s="158"/>
      <c r="S54" s="221">
        <v>9243</v>
      </c>
      <c r="T54" s="217">
        <v>5553</v>
      </c>
      <c r="U54" s="221">
        <v>9232</v>
      </c>
      <c r="V54" s="218">
        <v>5553</v>
      </c>
      <c r="W54" s="106"/>
      <c r="X54" s="186"/>
      <c r="Y54" s="153"/>
      <c r="Z54" s="154"/>
      <c r="AA54" s="227">
        <v>0</v>
      </c>
      <c r="AB54" s="217">
        <v>0</v>
      </c>
      <c r="AC54" s="217">
        <v>0</v>
      </c>
      <c r="AD54" s="233">
        <v>0</v>
      </c>
    </row>
    <row r="55" spans="1:30" ht="15.75" customHeight="1">
      <c r="A55" s="2"/>
      <c r="B55" s="68" t="s">
        <v>158</v>
      </c>
      <c r="C55" s="89"/>
      <c r="D55" s="119">
        <v>5941</v>
      </c>
      <c r="E55" s="106">
        <v>3556</v>
      </c>
      <c r="F55" s="106">
        <v>6134</v>
      </c>
      <c r="G55" s="128">
        <v>3564</v>
      </c>
      <c r="H55" s="106"/>
      <c r="I55" s="106"/>
      <c r="J55" s="153" t="s">
        <v>159</v>
      </c>
      <c r="K55" s="154"/>
      <c r="L55" s="130">
        <v>16896</v>
      </c>
      <c r="M55" s="130">
        <v>8477</v>
      </c>
      <c r="N55" s="130">
        <v>18255</v>
      </c>
      <c r="O55" s="191">
        <v>9042</v>
      </c>
      <c r="P55" s="106"/>
      <c r="Q55" s="168" t="s">
        <v>250</v>
      </c>
      <c r="R55" s="195"/>
      <c r="S55" s="221">
        <v>2413</v>
      </c>
      <c r="T55" s="217">
        <v>1586</v>
      </c>
      <c r="U55" s="221">
        <v>2106</v>
      </c>
      <c r="V55" s="218">
        <v>1586</v>
      </c>
      <c r="W55" s="129"/>
      <c r="X55" s="197" t="s">
        <v>251</v>
      </c>
      <c r="Y55" s="165"/>
      <c r="Z55" s="94"/>
      <c r="AA55" s="231">
        <v>2374</v>
      </c>
      <c r="AB55" s="232">
        <v>1588</v>
      </c>
      <c r="AC55" s="232">
        <v>2374</v>
      </c>
      <c r="AD55" s="219">
        <v>1588</v>
      </c>
    </row>
    <row r="56" spans="1:30" ht="15.75" customHeight="1">
      <c r="A56" s="2"/>
      <c r="B56" s="68" t="s">
        <v>160</v>
      </c>
      <c r="C56" s="58"/>
      <c r="D56" s="119">
        <v>24176</v>
      </c>
      <c r="E56" s="106">
        <v>14287</v>
      </c>
      <c r="F56" s="106">
        <v>24351</v>
      </c>
      <c r="G56" s="128">
        <v>14182</v>
      </c>
      <c r="H56" s="106"/>
      <c r="I56" s="106"/>
      <c r="J56" s="153" t="s">
        <v>161</v>
      </c>
      <c r="K56" s="154"/>
      <c r="L56" s="130">
        <v>2546</v>
      </c>
      <c r="M56" s="130">
        <v>1253</v>
      </c>
      <c r="N56" s="130">
        <v>2520</v>
      </c>
      <c r="O56" s="191">
        <v>1257</v>
      </c>
      <c r="P56" s="106"/>
      <c r="Q56" s="168" t="s">
        <v>252</v>
      </c>
      <c r="R56" s="154"/>
      <c r="S56" s="221">
        <v>1726</v>
      </c>
      <c r="T56" s="217">
        <v>1093</v>
      </c>
      <c r="U56" s="221">
        <v>1648</v>
      </c>
      <c r="V56" s="218">
        <v>1093</v>
      </c>
      <c r="W56" s="106"/>
      <c r="X56" s="186"/>
      <c r="Y56" s="153" t="s">
        <v>196</v>
      </c>
      <c r="Z56" s="99"/>
      <c r="AA56" s="227">
        <v>1242</v>
      </c>
      <c r="AB56" s="217">
        <v>786</v>
      </c>
      <c r="AC56" s="217">
        <v>1071</v>
      </c>
      <c r="AD56" s="233">
        <v>786</v>
      </c>
    </row>
    <row r="57" spans="1:30" ht="15.75" customHeight="1">
      <c r="A57" s="2"/>
      <c r="B57" s="68" t="s">
        <v>162</v>
      </c>
      <c r="C57" s="89"/>
      <c r="D57" s="119">
        <v>3476</v>
      </c>
      <c r="E57" s="106">
        <v>2219</v>
      </c>
      <c r="F57" s="106">
        <v>3358</v>
      </c>
      <c r="G57" s="128">
        <v>2124</v>
      </c>
      <c r="H57" s="106"/>
      <c r="I57" s="106"/>
      <c r="J57" s="153" t="s">
        <v>163</v>
      </c>
      <c r="K57" s="154"/>
      <c r="L57" s="130">
        <v>6528</v>
      </c>
      <c r="M57" s="130">
        <v>3690</v>
      </c>
      <c r="N57" s="130">
        <v>6398</v>
      </c>
      <c r="O57" s="191">
        <v>3594</v>
      </c>
      <c r="P57" s="106"/>
      <c r="Q57" s="168" t="s">
        <v>253</v>
      </c>
      <c r="R57" s="154"/>
      <c r="S57" s="221">
        <v>1641</v>
      </c>
      <c r="T57" s="217">
        <v>940</v>
      </c>
      <c r="U57" s="221">
        <v>1506</v>
      </c>
      <c r="V57" s="218">
        <v>940</v>
      </c>
      <c r="W57" s="106"/>
      <c r="X57" s="186"/>
      <c r="Y57" s="153" t="s">
        <v>254</v>
      </c>
      <c r="Z57" s="99"/>
      <c r="AA57" s="227">
        <v>27</v>
      </c>
      <c r="AB57" s="217">
        <v>8</v>
      </c>
      <c r="AC57" s="217">
        <v>21</v>
      </c>
      <c r="AD57" s="233">
        <v>8</v>
      </c>
    </row>
    <row r="58" spans="1:30" ht="15.75" customHeight="1">
      <c r="A58" s="2"/>
      <c r="B58" s="68" t="s">
        <v>164</v>
      </c>
      <c r="C58" s="58"/>
      <c r="D58" s="119">
        <v>15908</v>
      </c>
      <c r="E58" s="106">
        <v>12016</v>
      </c>
      <c r="F58" s="106">
        <v>16007</v>
      </c>
      <c r="G58" s="128">
        <v>12109</v>
      </c>
      <c r="H58" s="106"/>
      <c r="I58" s="106"/>
      <c r="J58" s="153" t="s">
        <v>165</v>
      </c>
      <c r="K58" s="154"/>
      <c r="L58" s="130">
        <v>9544</v>
      </c>
      <c r="M58" s="130">
        <v>5607</v>
      </c>
      <c r="N58" s="130">
        <v>9469</v>
      </c>
      <c r="O58" s="191">
        <v>5620</v>
      </c>
      <c r="P58" s="163"/>
      <c r="Q58" s="168" t="s">
        <v>255</v>
      </c>
      <c r="R58" s="154"/>
      <c r="S58" s="221">
        <v>9652</v>
      </c>
      <c r="T58" s="217">
        <v>6277</v>
      </c>
      <c r="U58" s="221">
        <v>10235</v>
      </c>
      <c r="V58" s="218">
        <v>6277</v>
      </c>
      <c r="W58" s="106"/>
      <c r="X58" s="97"/>
      <c r="Y58" s="153" t="s">
        <v>256</v>
      </c>
      <c r="Z58" s="99"/>
      <c r="AA58" s="227">
        <v>331</v>
      </c>
      <c r="AB58" s="217">
        <v>241</v>
      </c>
      <c r="AC58" s="217">
        <v>362</v>
      </c>
      <c r="AD58" s="233">
        <v>241</v>
      </c>
    </row>
    <row r="59" spans="1:30" ht="15.75" customHeight="1">
      <c r="A59" s="123"/>
      <c r="B59" s="68" t="s">
        <v>166</v>
      </c>
      <c r="C59" s="58"/>
      <c r="D59" s="119">
        <v>6346</v>
      </c>
      <c r="E59" s="106">
        <v>3890</v>
      </c>
      <c r="F59" s="106">
        <v>6299</v>
      </c>
      <c r="G59" s="128">
        <v>3805</v>
      </c>
      <c r="H59" s="106"/>
      <c r="I59" s="106"/>
      <c r="J59" s="153"/>
      <c r="K59" s="154"/>
      <c r="L59" s="97"/>
      <c r="M59" s="97"/>
      <c r="N59" s="97"/>
      <c r="O59" s="97"/>
      <c r="P59" s="106"/>
      <c r="Q59" s="168" t="s">
        <v>257</v>
      </c>
      <c r="R59" s="154"/>
      <c r="S59" s="221">
        <v>8434</v>
      </c>
      <c r="T59" s="217">
        <v>3723</v>
      </c>
      <c r="U59" s="221">
        <v>8889</v>
      </c>
      <c r="V59" s="218">
        <v>3723</v>
      </c>
      <c r="W59" s="106"/>
      <c r="X59" s="97"/>
      <c r="Y59" s="153" t="s">
        <v>197</v>
      </c>
      <c r="Z59" s="154"/>
      <c r="AA59" s="198" t="s">
        <v>351</v>
      </c>
      <c r="AB59" s="198" t="s">
        <v>351</v>
      </c>
      <c r="AC59" s="198" t="s">
        <v>351</v>
      </c>
      <c r="AD59" s="236" t="s">
        <v>351</v>
      </c>
    </row>
    <row r="60" spans="1:30" ht="15.75" customHeight="1">
      <c r="A60" s="63"/>
      <c r="B60" s="107" t="s">
        <v>167</v>
      </c>
      <c r="C60" s="104"/>
      <c r="D60" s="119">
        <v>3042</v>
      </c>
      <c r="E60" s="106">
        <v>1904</v>
      </c>
      <c r="F60" s="106">
        <v>3054</v>
      </c>
      <c r="G60" s="128">
        <v>1936</v>
      </c>
      <c r="H60" s="129"/>
      <c r="I60" s="151" t="s">
        <v>168</v>
      </c>
      <c r="J60" s="178"/>
      <c r="K60" s="152"/>
      <c r="L60" s="150">
        <f>SUM(L61:L65)</f>
        <v>22726</v>
      </c>
      <c r="M60" s="150">
        <f>SUM(M61:M65)</f>
        <v>12888</v>
      </c>
      <c r="N60" s="150">
        <f>SUM(N61:N65)</f>
        <v>22787</v>
      </c>
      <c r="O60" s="150">
        <f>SUM(O61:O65)</f>
        <v>12954</v>
      </c>
      <c r="P60" s="106"/>
      <c r="Q60" s="168" t="s">
        <v>258</v>
      </c>
      <c r="R60" s="154"/>
      <c r="S60" s="221">
        <v>3097</v>
      </c>
      <c r="T60" s="217">
        <v>1993</v>
      </c>
      <c r="U60" s="221">
        <v>3241</v>
      </c>
      <c r="V60" s="218">
        <v>1993</v>
      </c>
      <c r="W60" s="106"/>
      <c r="X60" s="106"/>
      <c r="Y60" s="153" t="s">
        <v>259</v>
      </c>
      <c r="Z60" s="154"/>
      <c r="AA60" s="217">
        <v>387</v>
      </c>
      <c r="AB60" s="217">
        <v>252</v>
      </c>
      <c r="AC60" s="217">
        <v>456</v>
      </c>
      <c r="AD60" s="233">
        <v>252</v>
      </c>
    </row>
    <row r="61" spans="1:30" ht="15.75" customHeight="1">
      <c r="A61" s="63"/>
      <c r="B61" s="107" t="s">
        <v>169</v>
      </c>
      <c r="C61" s="104"/>
      <c r="D61" s="119">
        <v>16892</v>
      </c>
      <c r="E61" s="106">
        <v>9700</v>
      </c>
      <c r="F61" s="106">
        <v>16891</v>
      </c>
      <c r="G61" s="128">
        <v>9601</v>
      </c>
      <c r="H61" s="106"/>
      <c r="I61" s="106"/>
      <c r="J61" s="153" t="s">
        <v>170</v>
      </c>
      <c r="K61" s="154"/>
      <c r="L61" s="130">
        <v>9941</v>
      </c>
      <c r="M61" s="130">
        <v>5838</v>
      </c>
      <c r="N61" s="130">
        <v>10163</v>
      </c>
      <c r="O61" s="130">
        <v>5904</v>
      </c>
      <c r="P61" s="106"/>
      <c r="Q61" s="168" t="s">
        <v>260</v>
      </c>
      <c r="R61" s="154"/>
      <c r="S61" s="227">
        <v>1466</v>
      </c>
      <c r="T61" s="217">
        <v>969</v>
      </c>
      <c r="U61" s="217">
        <v>1406</v>
      </c>
      <c r="V61" s="218">
        <v>969</v>
      </c>
      <c r="W61" s="172"/>
      <c r="X61" s="106"/>
      <c r="Y61" s="153" t="s">
        <v>261</v>
      </c>
      <c r="Z61" s="154"/>
      <c r="AA61" s="217">
        <v>386</v>
      </c>
      <c r="AB61" s="217">
        <v>301</v>
      </c>
      <c r="AC61" s="217">
        <v>463</v>
      </c>
      <c r="AD61" s="233">
        <v>301</v>
      </c>
    </row>
    <row r="62" spans="1:30" ht="15.75" customHeight="1">
      <c r="A62" s="63"/>
      <c r="B62" s="107" t="s">
        <v>171</v>
      </c>
      <c r="C62" s="104"/>
      <c r="D62" s="119">
        <v>12437</v>
      </c>
      <c r="E62" s="106">
        <v>8025</v>
      </c>
      <c r="F62" s="106">
        <v>12468</v>
      </c>
      <c r="G62" s="128">
        <v>7777</v>
      </c>
      <c r="H62" s="106"/>
      <c r="I62" s="106"/>
      <c r="J62" s="153" t="s">
        <v>172</v>
      </c>
      <c r="K62" s="154"/>
      <c r="L62" s="130">
        <v>2189</v>
      </c>
      <c r="M62" s="130">
        <v>1120</v>
      </c>
      <c r="N62" s="130">
        <v>2289</v>
      </c>
      <c r="O62" s="130">
        <v>1143</v>
      </c>
      <c r="P62" s="106"/>
      <c r="Q62" s="168" t="s">
        <v>262</v>
      </c>
      <c r="R62" s="154"/>
      <c r="S62" s="227">
        <v>1361</v>
      </c>
      <c r="T62" s="217">
        <v>907</v>
      </c>
      <c r="U62" s="217">
        <v>1294</v>
      </c>
      <c r="V62" s="218">
        <v>907</v>
      </c>
      <c r="W62" s="172"/>
      <c r="X62" s="186"/>
      <c r="Y62" s="153"/>
      <c r="Z62" s="99"/>
      <c r="AA62" s="227">
        <v>0</v>
      </c>
      <c r="AB62" s="217">
        <v>0</v>
      </c>
      <c r="AC62" s="217">
        <v>0</v>
      </c>
      <c r="AD62" s="233">
        <v>0</v>
      </c>
    </row>
    <row r="63" spans="1:30" s="3" customFormat="1" ht="15.75" customHeight="1">
      <c r="A63" s="63"/>
      <c r="B63" s="107" t="s">
        <v>173</v>
      </c>
      <c r="C63" s="104"/>
      <c r="D63" s="119">
        <v>6370</v>
      </c>
      <c r="E63" s="106">
        <v>4436</v>
      </c>
      <c r="F63" s="106">
        <v>6003</v>
      </c>
      <c r="G63" s="128">
        <v>4202</v>
      </c>
      <c r="H63" s="106"/>
      <c r="I63" s="106"/>
      <c r="J63" s="153" t="s">
        <v>174</v>
      </c>
      <c r="K63" s="154"/>
      <c r="L63" s="130">
        <v>2918</v>
      </c>
      <c r="M63" s="130">
        <v>1789</v>
      </c>
      <c r="N63" s="130">
        <v>2791</v>
      </c>
      <c r="O63" s="130">
        <v>1775</v>
      </c>
      <c r="P63" s="106"/>
      <c r="Q63" s="168" t="s">
        <v>263</v>
      </c>
      <c r="R63" s="154"/>
      <c r="S63" s="227">
        <v>3484</v>
      </c>
      <c r="T63" s="217">
        <v>2353</v>
      </c>
      <c r="U63" s="217">
        <v>3355</v>
      </c>
      <c r="V63" s="218">
        <v>2353</v>
      </c>
      <c r="W63" s="129"/>
      <c r="X63" s="129" t="s">
        <v>264</v>
      </c>
      <c r="Y63" s="165"/>
      <c r="Z63" s="152"/>
      <c r="AA63" s="232">
        <v>21865</v>
      </c>
      <c r="AB63" s="232">
        <v>9870</v>
      </c>
      <c r="AC63" s="232">
        <v>21865</v>
      </c>
      <c r="AD63" s="219">
        <v>9870</v>
      </c>
    </row>
    <row r="64" spans="1:30" s="3" customFormat="1" ht="15.75" customHeight="1">
      <c r="A64" s="63"/>
      <c r="B64" s="107" t="s">
        <v>175</v>
      </c>
      <c r="C64" s="104"/>
      <c r="D64" s="119">
        <v>2537</v>
      </c>
      <c r="E64" s="106">
        <v>1572</v>
      </c>
      <c r="F64" s="106">
        <v>2484</v>
      </c>
      <c r="G64" s="128">
        <v>1546</v>
      </c>
      <c r="H64" s="106"/>
      <c r="I64" s="106"/>
      <c r="J64" s="153" t="s">
        <v>176</v>
      </c>
      <c r="K64" s="154"/>
      <c r="L64" s="130">
        <v>4019</v>
      </c>
      <c r="M64" s="130">
        <v>2306</v>
      </c>
      <c r="N64" s="130">
        <v>3983</v>
      </c>
      <c r="O64" s="130">
        <v>2304</v>
      </c>
      <c r="P64" s="106"/>
      <c r="Q64" s="168" t="s">
        <v>265</v>
      </c>
      <c r="R64" s="154"/>
      <c r="S64" s="227">
        <v>5903</v>
      </c>
      <c r="T64" s="217">
        <v>3753</v>
      </c>
      <c r="U64" s="217">
        <v>6019</v>
      </c>
      <c r="V64" s="218">
        <v>3753</v>
      </c>
      <c r="W64" s="172"/>
      <c r="X64" s="97"/>
      <c r="Y64" s="153" t="s">
        <v>196</v>
      </c>
      <c r="Z64" s="154"/>
      <c r="AA64" s="217">
        <v>8889</v>
      </c>
      <c r="AB64" s="217">
        <v>3723</v>
      </c>
      <c r="AC64" s="217">
        <v>8434</v>
      </c>
      <c r="AD64" s="233">
        <v>3723</v>
      </c>
    </row>
    <row r="65" spans="1:30" s="3" customFormat="1" ht="15.75" customHeight="1">
      <c r="A65" s="63"/>
      <c r="B65" s="107" t="s">
        <v>177</v>
      </c>
      <c r="C65" s="104"/>
      <c r="D65" s="119">
        <v>2055</v>
      </c>
      <c r="E65" s="106">
        <v>1337</v>
      </c>
      <c r="F65" s="106">
        <v>2073</v>
      </c>
      <c r="G65" s="128">
        <v>1330</v>
      </c>
      <c r="H65" s="106"/>
      <c r="I65" s="106"/>
      <c r="J65" s="153" t="s">
        <v>178</v>
      </c>
      <c r="K65" s="154"/>
      <c r="L65" s="130">
        <v>3659</v>
      </c>
      <c r="M65" s="130">
        <v>1835</v>
      </c>
      <c r="N65" s="130">
        <v>3561</v>
      </c>
      <c r="O65" s="130">
        <v>1828</v>
      </c>
      <c r="P65" s="106"/>
      <c r="Q65" s="168" t="s">
        <v>266</v>
      </c>
      <c r="R65" s="154"/>
      <c r="S65" s="227">
        <v>2446</v>
      </c>
      <c r="T65" s="217">
        <v>1836</v>
      </c>
      <c r="U65" s="217">
        <v>2287</v>
      </c>
      <c r="V65" s="218">
        <v>1836</v>
      </c>
      <c r="W65" s="172"/>
      <c r="X65" s="106"/>
      <c r="Y65" s="153" t="s">
        <v>255</v>
      </c>
      <c r="Z65" s="154"/>
      <c r="AA65" s="217">
        <v>811</v>
      </c>
      <c r="AB65" s="217">
        <v>350</v>
      </c>
      <c r="AC65" s="217">
        <v>855</v>
      </c>
      <c r="AD65" s="233">
        <v>350</v>
      </c>
    </row>
    <row r="66" spans="1:30" s="3" customFormat="1" ht="15.75" customHeight="1">
      <c r="A66" s="63"/>
      <c r="B66" s="107" t="s">
        <v>179</v>
      </c>
      <c r="C66" s="104"/>
      <c r="D66" s="119">
        <v>2143</v>
      </c>
      <c r="E66" s="106">
        <v>1305</v>
      </c>
      <c r="F66" s="106">
        <v>2112</v>
      </c>
      <c r="G66" s="128">
        <v>1241</v>
      </c>
      <c r="H66" s="106"/>
      <c r="I66" s="97"/>
      <c r="J66" s="168"/>
      <c r="K66" s="167"/>
      <c r="L66" s="97"/>
      <c r="M66" s="97"/>
      <c r="N66" s="97"/>
      <c r="O66" s="106"/>
      <c r="P66" s="106"/>
      <c r="Q66" s="168" t="s">
        <v>267</v>
      </c>
      <c r="R66" s="154"/>
      <c r="S66" s="227">
        <v>2528</v>
      </c>
      <c r="T66" s="217">
        <v>1811</v>
      </c>
      <c r="U66" s="217">
        <v>2391</v>
      </c>
      <c r="V66" s="218">
        <v>1811</v>
      </c>
      <c r="W66" s="172"/>
      <c r="X66" s="106"/>
      <c r="Y66" s="153" t="s">
        <v>197</v>
      </c>
      <c r="Z66" s="154"/>
      <c r="AA66" s="217">
        <v>24</v>
      </c>
      <c r="AB66" s="217">
        <v>24</v>
      </c>
      <c r="AC66" s="217">
        <v>27</v>
      </c>
      <c r="AD66" s="233">
        <v>24</v>
      </c>
    </row>
    <row r="67" spans="1:30" s="3" customFormat="1" ht="15.75" customHeight="1">
      <c r="A67" s="63"/>
      <c r="B67" s="107" t="s">
        <v>180</v>
      </c>
      <c r="C67" s="104"/>
      <c r="D67" s="119">
        <v>1156</v>
      </c>
      <c r="E67" s="106">
        <v>734</v>
      </c>
      <c r="F67" s="106">
        <v>1123</v>
      </c>
      <c r="G67" s="128">
        <v>722</v>
      </c>
      <c r="H67" s="106"/>
      <c r="I67" s="106"/>
      <c r="J67" s="169"/>
      <c r="K67" s="167"/>
      <c r="L67" s="106"/>
      <c r="M67" s="106"/>
      <c r="N67" s="106"/>
      <c r="O67" s="106"/>
      <c r="P67" s="106"/>
      <c r="Q67" s="168" t="s">
        <v>268</v>
      </c>
      <c r="R67" s="154"/>
      <c r="S67" s="227">
        <v>1088</v>
      </c>
      <c r="T67" s="217">
        <v>636</v>
      </c>
      <c r="U67" s="217">
        <v>1074</v>
      </c>
      <c r="V67" s="218">
        <v>636</v>
      </c>
      <c r="W67" s="172"/>
      <c r="X67" s="97"/>
      <c r="Y67" s="153" t="s">
        <v>269</v>
      </c>
      <c r="Z67" s="154"/>
      <c r="AA67" s="217">
        <v>4089</v>
      </c>
      <c r="AB67" s="217">
        <v>2163</v>
      </c>
      <c r="AC67" s="217">
        <v>3800</v>
      </c>
      <c r="AD67" s="233">
        <v>2163</v>
      </c>
    </row>
    <row r="68" spans="1:30" s="3" customFormat="1" ht="15.75" customHeight="1">
      <c r="A68" s="63"/>
      <c r="B68" s="107" t="s">
        <v>181</v>
      </c>
      <c r="C68" s="104"/>
      <c r="D68" s="119">
        <v>8710</v>
      </c>
      <c r="E68" s="106">
        <v>6087</v>
      </c>
      <c r="F68" s="106">
        <v>8366</v>
      </c>
      <c r="G68" s="128">
        <v>5728</v>
      </c>
      <c r="H68" s="106"/>
      <c r="I68" s="106"/>
      <c r="J68" s="169"/>
      <c r="K68" s="167"/>
      <c r="L68" s="106"/>
      <c r="M68" s="106"/>
      <c r="N68" s="106"/>
      <c r="O68" s="106"/>
      <c r="P68" s="106"/>
      <c r="Q68" s="168" t="s">
        <v>254</v>
      </c>
      <c r="R68" s="154"/>
      <c r="S68" s="227">
        <v>3118</v>
      </c>
      <c r="T68" s="217">
        <v>2103</v>
      </c>
      <c r="U68" s="217">
        <v>2898</v>
      </c>
      <c r="V68" s="218">
        <v>2103</v>
      </c>
      <c r="W68" s="172"/>
      <c r="X68" s="106"/>
      <c r="Y68" s="153" t="s">
        <v>197</v>
      </c>
      <c r="Z68" s="154"/>
      <c r="AA68" s="223">
        <v>0</v>
      </c>
      <c r="AB68" s="223">
        <v>0</v>
      </c>
      <c r="AC68" s="223">
        <v>0</v>
      </c>
      <c r="AD68" s="235">
        <v>0</v>
      </c>
    </row>
    <row r="69" spans="1:30" s="3" customFormat="1" ht="15.75" customHeight="1">
      <c r="A69" s="131"/>
      <c r="B69" s="107" t="s">
        <v>182</v>
      </c>
      <c r="C69" s="104"/>
      <c r="D69" s="119">
        <v>2765</v>
      </c>
      <c r="E69" s="106">
        <v>2192</v>
      </c>
      <c r="F69" s="106">
        <v>3016</v>
      </c>
      <c r="G69" s="128">
        <v>2475</v>
      </c>
      <c r="H69" s="106"/>
      <c r="I69" s="106"/>
      <c r="J69" s="169"/>
      <c r="K69" s="167"/>
      <c r="L69" s="106"/>
      <c r="M69" s="106"/>
      <c r="N69" s="106"/>
      <c r="O69" s="106"/>
      <c r="P69" s="106"/>
      <c r="Q69" s="168" t="s">
        <v>270</v>
      </c>
      <c r="R69" s="154"/>
      <c r="S69" s="227">
        <v>1071</v>
      </c>
      <c r="T69" s="217">
        <v>786</v>
      </c>
      <c r="U69" s="217">
        <v>1242</v>
      </c>
      <c r="V69" s="218">
        <v>786</v>
      </c>
      <c r="W69" s="172"/>
      <c r="X69" s="106"/>
      <c r="Y69" s="153" t="s">
        <v>271</v>
      </c>
      <c r="Z69" s="154"/>
      <c r="AA69" s="217">
        <v>8052</v>
      </c>
      <c r="AB69" s="217">
        <v>3610</v>
      </c>
      <c r="AC69" s="217">
        <v>8749</v>
      </c>
      <c r="AD69" s="233">
        <v>3610</v>
      </c>
    </row>
    <row r="70" spans="1:30" s="4" customFormat="1" ht="15.75" customHeight="1">
      <c r="A70" s="110"/>
      <c r="B70" s="108"/>
      <c r="C70" s="109"/>
      <c r="D70" s="199"/>
      <c r="E70" s="173"/>
      <c r="F70" s="173"/>
      <c r="G70" s="200"/>
      <c r="H70" s="201"/>
      <c r="I70" s="201"/>
      <c r="J70" s="202"/>
      <c r="K70" s="203"/>
      <c r="L70" s="201"/>
      <c r="M70" s="201"/>
      <c r="N70" s="201"/>
      <c r="O70" s="201"/>
      <c r="P70" s="201"/>
      <c r="Q70" s="204" t="s">
        <v>272</v>
      </c>
      <c r="R70" s="205"/>
      <c r="S70" s="228">
        <v>114</v>
      </c>
      <c r="T70" s="229">
        <v>71</v>
      </c>
      <c r="U70" s="229">
        <v>107</v>
      </c>
      <c r="V70" s="230">
        <v>71</v>
      </c>
      <c r="W70" s="173"/>
      <c r="X70" s="201"/>
      <c r="Y70" s="206"/>
      <c r="Z70" s="173"/>
      <c r="AA70" s="207"/>
      <c r="AB70" s="134"/>
      <c r="AC70" s="134"/>
      <c r="AD70" s="134" t="s">
        <v>273</v>
      </c>
    </row>
    <row r="71" spans="2:30" ht="3" customHeight="1">
      <c r="B71" s="18"/>
      <c r="C71" s="18"/>
      <c r="D71" s="33"/>
      <c r="E71" s="208"/>
      <c r="F71" s="33"/>
      <c r="G71" s="208"/>
      <c r="H71" s="208"/>
      <c r="I71" s="208"/>
      <c r="J71" s="208"/>
      <c r="K71" s="208"/>
      <c r="L71" s="208"/>
      <c r="M71" s="208"/>
      <c r="N71" s="208"/>
      <c r="O71" s="208"/>
      <c r="P71" s="208"/>
      <c r="Q71" s="209"/>
      <c r="R71" s="209"/>
      <c r="S71" s="209"/>
      <c r="T71" s="209"/>
      <c r="U71" s="209"/>
      <c r="V71" s="209"/>
      <c r="W71" s="209"/>
      <c r="X71" s="209"/>
      <c r="Y71" s="209"/>
      <c r="Z71" s="209"/>
      <c r="AA71" s="209"/>
      <c r="AB71" s="209"/>
      <c r="AC71" s="209"/>
      <c r="AD71" s="209" t="s">
        <v>273</v>
      </c>
    </row>
    <row r="72" spans="1:30" s="6" customFormat="1" ht="12.75" customHeight="1">
      <c r="A72" s="35" t="s">
        <v>183</v>
      </c>
      <c r="B72" s="5"/>
      <c r="D72" s="210"/>
      <c r="E72" s="210"/>
      <c r="F72" s="210"/>
      <c r="G72" s="210"/>
      <c r="H72" s="210"/>
      <c r="I72" s="210"/>
      <c r="J72" s="210"/>
      <c r="K72" s="210"/>
      <c r="L72" s="210"/>
      <c r="M72" s="210"/>
      <c r="N72" s="210"/>
      <c r="O72" s="210"/>
      <c r="P72" s="208" t="s">
        <v>274</v>
      </c>
      <c r="Q72" s="210"/>
      <c r="R72" s="210"/>
      <c r="S72" s="210"/>
      <c r="T72" s="210"/>
      <c r="U72" s="210"/>
      <c r="V72" s="210"/>
      <c r="W72" s="210"/>
      <c r="X72" s="210"/>
      <c r="Y72" s="210"/>
      <c r="Z72" s="210"/>
      <c r="AA72" s="210"/>
      <c r="AB72" s="210"/>
      <c r="AC72" s="210"/>
      <c r="AD72" s="210" t="s">
        <v>273</v>
      </c>
    </row>
    <row r="73" spans="1:30" s="6" customFormat="1" ht="13.5">
      <c r="A73" s="24"/>
      <c r="P73" s="1"/>
      <c r="Q73" s="1"/>
      <c r="R73" s="1"/>
      <c r="S73" s="1"/>
      <c r="T73" s="1"/>
      <c r="U73" s="1"/>
      <c r="V73" s="1"/>
      <c r="W73" s="1"/>
      <c r="X73" s="1"/>
      <c r="Y73" s="1"/>
      <c r="Z73" s="1"/>
      <c r="AA73" s="1"/>
      <c r="AB73" s="1"/>
      <c r="AC73" s="1"/>
      <c r="AD73" s="1"/>
    </row>
  </sheetData>
  <sheetProtection/>
  <mergeCells count="4">
    <mergeCell ref="A8:B9"/>
    <mergeCell ref="I8:J9"/>
    <mergeCell ref="P8:Q9"/>
    <mergeCell ref="X8:Y9"/>
  </mergeCells>
  <printOptions/>
  <pageMargins left="0.5905511811023623" right="0.5905511811023623" top="0.5905511811023623" bottom="0.5511811023622047" header="0" footer="0"/>
  <pageSetup horizontalDpi="600" verticalDpi="600" orientation="portrait" pageOrder="overThenDown" paperSize="9" scale="70" r:id="rId2"/>
  <ignoredErrors>
    <ignoredError sqref="B13:B14 B15 Q12:Q14 J46:J48" numberStoredAsText="1"/>
  </ignoredErrors>
  <drawing r:id="rId1"/>
</worksheet>
</file>

<file path=xl/worksheets/sheet3.xml><?xml version="1.0" encoding="utf-8"?>
<worksheet xmlns="http://schemas.openxmlformats.org/spreadsheetml/2006/main" xmlns:r="http://schemas.openxmlformats.org/officeDocument/2006/relationships">
  <dimension ref="A1:Q71"/>
  <sheetViews>
    <sheetView showGridLines="0" zoomScale="75" zoomScaleNormal="75" zoomScalePageLayoutView="0" workbookViewId="0" topLeftCell="A1">
      <selection activeCell="A1" sqref="A1"/>
    </sheetView>
  </sheetViews>
  <sheetFormatPr defaultColWidth="10.796875" defaultRowHeight="14.25"/>
  <cols>
    <col min="1" max="1" width="3.09765625" style="1" customWidth="1"/>
    <col min="2" max="2" width="15.8984375" style="1" customWidth="1"/>
    <col min="3" max="3" width="0.4921875" style="1" customWidth="1"/>
    <col min="4" max="7" width="10.5" style="1" customWidth="1"/>
    <col min="8" max="8" width="0.4921875" style="1" customWidth="1"/>
    <col min="9" max="9" width="3.09765625" style="1" customWidth="1"/>
    <col min="10" max="10" width="16.69921875" style="1" customWidth="1"/>
    <col min="11" max="11" width="1.8984375" style="1" customWidth="1"/>
    <col min="12" max="15" width="11.5" style="1" customWidth="1"/>
    <col min="16" max="16384" width="10.69921875" style="1" customWidth="1"/>
  </cols>
  <sheetData>
    <row r="1" spans="1:12" s="2" customFormat="1" ht="21.75" customHeight="1">
      <c r="A1" s="45" t="s">
        <v>184</v>
      </c>
      <c r="D1" s="21"/>
      <c r="E1" s="46" t="s">
        <v>349</v>
      </c>
      <c r="F1" s="23"/>
      <c r="G1" s="23"/>
      <c r="H1" s="23"/>
      <c r="I1" s="23"/>
      <c r="J1" s="23"/>
      <c r="K1" s="23"/>
      <c r="L1" s="23"/>
    </row>
    <row r="2" spans="1:12" s="2" customFormat="1" ht="21.75" customHeight="1">
      <c r="A2" s="60"/>
      <c r="D2" s="21"/>
      <c r="E2" s="146"/>
      <c r="F2" s="23"/>
      <c r="G2" s="23"/>
      <c r="H2" s="23"/>
      <c r="I2" s="23"/>
      <c r="J2" s="23"/>
      <c r="K2" s="23"/>
      <c r="L2" s="23"/>
    </row>
    <row r="3" spans="4:5" ht="24" customHeight="1">
      <c r="D3" s="18"/>
      <c r="E3" s="56"/>
    </row>
    <row r="4" spans="4:5" ht="12.75" customHeight="1">
      <c r="D4" s="18"/>
      <c r="E4" s="56"/>
    </row>
    <row r="5" spans="1:15" s="47" customFormat="1" ht="12.75" customHeight="1">
      <c r="A5" s="6" t="s">
        <v>329</v>
      </c>
      <c r="B5" s="6"/>
      <c r="C5" s="6"/>
      <c r="D5" s="6"/>
      <c r="E5" s="6"/>
      <c r="F5" s="6"/>
      <c r="G5" s="6"/>
      <c r="H5" s="6"/>
      <c r="I5" s="6"/>
      <c r="J5" s="6"/>
      <c r="K5" s="6"/>
      <c r="L5" s="6"/>
      <c r="M5" s="6"/>
      <c r="N5" s="30"/>
      <c r="O5" s="30"/>
    </row>
    <row r="6" spans="1:15" s="47" customFormat="1" ht="15" customHeight="1" thickBot="1">
      <c r="A6" s="6" t="s">
        <v>327</v>
      </c>
      <c r="B6" s="6"/>
      <c r="C6" s="6"/>
      <c r="D6" s="6"/>
      <c r="E6" s="6"/>
      <c r="F6" s="6"/>
      <c r="G6" s="6"/>
      <c r="H6" s="6"/>
      <c r="I6" s="6"/>
      <c r="J6" s="6"/>
      <c r="K6" s="6"/>
      <c r="L6" s="6"/>
      <c r="M6" s="6"/>
      <c r="N6" s="30"/>
      <c r="O6" s="30"/>
    </row>
    <row r="7" spans="1:15" s="2" customFormat="1" ht="24" customHeight="1">
      <c r="A7" s="237" t="s">
        <v>328</v>
      </c>
      <c r="B7" s="239"/>
      <c r="C7" s="48"/>
      <c r="D7" s="12" t="s">
        <v>275</v>
      </c>
      <c r="E7" s="11"/>
      <c r="F7" s="12" t="s">
        <v>276</v>
      </c>
      <c r="G7" s="11"/>
      <c r="H7" s="49"/>
      <c r="I7" s="237" t="s">
        <v>328</v>
      </c>
      <c r="J7" s="239"/>
      <c r="K7" s="48"/>
      <c r="L7" s="10" t="s">
        <v>275</v>
      </c>
      <c r="M7" s="11"/>
      <c r="N7" s="12" t="s">
        <v>276</v>
      </c>
      <c r="O7" s="12"/>
    </row>
    <row r="8" spans="1:15" s="2" customFormat="1" ht="24" customHeight="1">
      <c r="A8" s="240"/>
      <c r="B8" s="240"/>
      <c r="C8" s="42"/>
      <c r="D8" s="16" t="s">
        <v>2</v>
      </c>
      <c r="E8" s="15" t="s">
        <v>3</v>
      </c>
      <c r="F8" s="16" t="s">
        <v>2</v>
      </c>
      <c r="G8" s="15" t="s">
        <v>3</v>
      </c>
      <c r="H8" s="43"/>
      <c r="I8" s="240"/>
      <c r="J8" s="240"/>
      <c r="K8" s="42"/>
      <c r="L8" s="16" t="s">
        <v>2</v>
      </c>
      <c r="M8" s="15" t="s">
        <v>3</v>
      </c>
      <c r="N8" s="16" t="s">
        <v>2</v>
      </c>
      <c r="O8" s="17" t="s">
        <v>3</v>
      </c>
    </row>
    <row r="9" spans="1:15" ht="13.5">
      <c r="A9" s="60"/>
      <c r="B9" s="57"/>
      <c r="C9" s="104"/>
      <c r="D9" s="59" t="s">
        <v>4</v>
      </c>
      <c r="E9" s="60"/>
      <c r="F9" s="60"/>
      <c r="G9" s="58"/>
      <c r="H9" s="60"/>
      <c r="I9" s="57"/>
      <c r="J9" s="57"/>
      <c r="K9" s="58"/>
      <c r="L9" s="59" t="s">
        <v>4</v>
      </c>
      <c r="M9" s="60"/>
      <c r="N9" s="60"/>
      <c r="O9" s="60"/>
    </row>
    <row r="10" spans="1:15" ht="15.75" customHeight="1">
      <c r="A10" s="79" t="s">
        <v>277</v>
      </c>
      <c r="B10" s="98"/>
      <c r="C10" s="118"/>
      <c r="D10" s="95"/>
      <c r="E10" s="95"/>
      <c r="F10" s="95"/>
      <c r="G10" s="93"/>
      <c r="H10" s="241" t="s">
        <v>318</v>
      </c>
      <c r="I10" s="242"/>
      <c r="J10" s="242"/>
      <c r="K10" s="243"/>
      <c r="L10" s="95"/>
      <c r="M10" s="95"/>
      <c r="N10" s="95"/>
      <c r="O10" s="95"/>
    </row>
    <row r="11" spans="1:15" ht="15.75" customHeight="1">
      <c r="A11" s="63"/>
      <c r="B11" s="68" t="s">
        <v>341</v>
      </c>
      <c r="C11" s="104"/>
      <c r="D11" s="70">
        <v>6020</v>
      </c>
      <c r="E11" s="70">
        <v>3922</v>
      </c>
      <c r="F11" s="70">
        <v>6020</v>
      </c>
      <c r="G11" s="71">
        <v>3922</v>
      </c>
      <c r="H11" s="63"/>
      <c r="I11" s="65"/>
      <c r="J11" s="68" t="s">
        <v>341</v>
      </c>
      <c r="K11" s="67"/>
      <c r="L11" s="70">
        <v>81270</v>
      </c>
      <c r="M11" s="70">
        <v>28396</v>
      </c>
      <c r="N11" s="70">
        <v>81270</v>
      </c>
      <c r="O11" s="70">
        <v>28396</v>
      </c>
    </row>
    <row r="12" spans="1:15" ht="15.75" customHeight="1">
      <c r="A12" s="63"/>
      <c r="B12" s="91" t="s">
        <v>342</v>
      </c>
      <c r="C12" s="104"/>
      <c r="D12" s="70">
        <v>5563</v>
      </c>
      <c r="E12" s="70">
        <v>3733</v>
      </c>
      <c r="F12" s="70">
        <v>5563</v>
      </c>
      <c r="G12" s="71">
        <v>3733</v>
      </c>
      <c r="H12" s="63"/>
      <c r="I12" s="65"/>
      <c r="J12" s="91" t="s">
        <v>342</v>
      </c>
      <c r="K12" s="74"/>
      <c r="L12" s="70">
        <v>83908.07671232877</v>
      </c>
      <c r="M12" s="70">
        <v>29812</v>
      </c>
      <c r="N12" s="70">
        <v>83908.07671232877</v>
      </c>
      <c r="O12" s="70">
        <v>29812</v>
      </c>
    </row>
    <row r="13" spans="1:15" ht="15.75" customHeight="1">
      <c r="A13" s="65"/>
      <c r="B13" s="91" t="s">
        <v>343</v>
      </c>
      <c r="C13" s="104"/>
      <c r="D13" s="70">
        <v>5868</v>
      </c>
      <c r="E13" s="70">
        <v>3871</v>
      </c>
      <c r="F13" s="70">
        <v>5868</v>
      </c>
      <c r="G13" s="71">
        <v>3871</v>
      </c>
      <c r="H13" s="63"/>
      <c r="I13" s="65"/>
      <c r="J13" s="91" t="s">
        <v>343</v>
      </c>
      <c r="K13" s="74"/>
      <c r="L13" s="70">
        <v>87234</v>
      </c>
      <c r="M13" s="70">
        <v>31167</v>
      </c>
      <c r="N13" s="70">
        <v>87234</v>
      </c>
      <c r="O13" s="70">
        <v>31167</v>
      </c>
    </row>
    <row r="14" spans="1:15" ht="15.75" customHeight="1">
      <c r="A14" s="70"/>
      <c r="B14" s="91" t="s">
        <v>344</v>
      </c>
      <c r="C14" s="104"/>
      <c r="D14" s="70">
        <v>5997</v>
      </c>
      <c r="E14" s="70">
        <v>3977</v>
      </c>
      <c r="F14" s="70">
        <v>5998</v>
      </c>
      <c r="G14" s="71">
        <v>3977</v>
      </c>
      <c r="H14" s="63"/>
      <c r="I14" s="65"/>
      <c r="J14" s="91" t="s">
        <v>344</v>
      </c>
      <c r="K14" s="67"/>
      <c r="L14" s="92">
        <v>91275</v>
      </c>
      <c r="M14" s="92">
        <v>30272</v>
      </c>
      <c r="N14" s="92">
        <v>91275</v>
      </c>
      <c r="O14" s="92">
        <v>30272</v>
      </c>
    </row>
    <row r="15" spans="1:15" ht="15.75" customHeight="1">
      <c r="A15" s="65"/>
      <c r="B15" s="57"/>
      <c r="C15" s="104"/>
      <c r="D15" s="63"/>
      <c r="E15" s="63"/>
      <c r="F15" s="63"/>
      <c r="G15" s="64"/>
      <c r="H15" s="63"/>
      <c r="I15" s="65"/>
      <c r="J15" s="57"/>
      <c r="K15" s="104"/>
      <c r="L15" s="21"/>
      <c r="M15" s="21"/>
      <c r="N15" s="21"/>
      <c r="O15" s="21"/>
    </row>
    <row r="16" spans="1:15" ht="15.75" customHeight="1">
      <c r="A16" s="135"/>
      <c r="B16" s="84" t="s">
        <v>338</v>
      </c>
      <c r="C16" s="118"/>
      <c r="D16" s="81">
        <f>SUM(D18:D28)</f>
        <v>5956</v>
      </c>
      <c r="E16" s="81">
        <f>SUM(E18:E28)</f>
        <v>3953</v>
      </c>
      <c r="F16" s="81">
        <f>SUM(F18:F28)</f>
        <v>5957</v>
      </c>
      <c r="G16" s="86">
        <f>SUM(G18:G28)</f>
        <v>3953</v>
      </c>
      <c r="H16" s="94"/>
      <c r="I16" s="129"/>
      <c r="J16" s="162" t="s">
        <v>338</v>
      </c>
      <c r="K16" s="138"/>
      <c r="L16" s="81">
        <v>97445</v>
      </c>
      <c r="M16" s="81">
        <v>33900</v>
      </c>
      <c r="N16" s="81">
        <v>97445</v>
      </c>
      <c r="O16" s="81">
        <v>33900</v>
      </c>
    </row>
    <row r="17" spans="1:15" ht="15.75" customHeight="1">
      <c r="A17" s="65"/>
      <c r="B17" s="65"/>
      <c r="C17" s="104"/>
      <c r="D17" s="97"/>
      <c r="E17" s="97"/>
      <c r="F17" s="97"/>
      <c r="G17" s="128"/>
      <c r="H17" s="97"/>
      <c r="I17" s="106"/>
      <c r="J17" s="187"/>
      <c r="K17" s="167"/>
      <c r="L17" s="92"/>
      <c r="M17" s="187"/>
      <c r="N17" s="187"/>
      <c r="O17" s="187"/>
    </row>
    <row r="18" spans="1:15" ht="15.75" customHeight="1">
      <c r="A18" s="65"/>
      <c r="B18" s="76" t="s">
        <v>197</v>
      </c>
      <c r="C18" s="104"/>
      <c r="D18" s="136">
        <v>1183</v>
      </c>
      <c r="E18" s="136">
        <v>1132</v>
      </c>
      <c r="F18" s="136">
        <v>1189</v>
      </c>
      <c r="G18" s="137">
        <v>1132</v>
      </c>
      <c r="H18" s="94"/>
      <c r="I18" s="129" t="s">
        <v>278</v>
      </c>
      <c r="J18" s="211"/>
      <c r="K18" s="152"/>
      <c r="L18" s="81">
        <f>SUM(L19:L32)</f>
        <v>91610</v>
      </c>
      <c r="M18" s="81">
        <f>SUM(M19:M32)</f>
        <v>31744</v>
      </c>
      <c r="N18" s="81">
        <f>SUM(N19:N32)</f>
        <v>92212</v>
      </c>
      <c r="O18" s="81">
        <f>SUM(O19:O32)</f>
        <v>31744</v>
      </c>
    </row>
    <row r="19" spans="1:17" ht="15.75" customHeight="1">
      <c r="A19" s="65"/>
      <c r="B19" s="76" t="s">
        <v>249</v>
      </c>
      <c r="C19" s="104"/>
      <c r="D19" s="136">
        <v>1465</v>
      </c>
      <c r="E19" s="136">
        <v>684</v>
      </c>
      <c r="F19" s="136">
        <v>1542</v>
      </c>
      <c r="G19" s="137">
        <v>684</v>
      </c>
      <c r="H19" s="97"/>
      <c r="I19" s="106"/>
      <c r="J19" s="212" t="s">
        <v>279</v>
      </c>
      <c r="K19" s="154"/>
      <c r="L19" s="92">
        <v>7126</v>
      </c>
      <c r="M19" s="92">
        <v>450</v>
      </c>
      <c r="N19" s="92">
        <v>6495</v>
      </c>
      <c r="O19" s="92">
        <v>450</v>
      </c>
      <c r="Q19" s="1" t="s">
        <v>319</v>
      </c>
    </row>
    <row r="20" spans="1:15" ht="15.75" customHeight="1">
      <c r="A20" s="65"/>
      <c r="B20" s="76" t="s">
        <v>280</v>
      </c>
      <c r="C20" s="104"/>
      <c r="D20" s="136">
        <v>104</v>
      </c>
      <c r="E20" s="136">
        <v>35</v>
      </c>
      <c r="F20" s="136">
        <v>153</v>
      </c>
      <c r="G20" s="137">
        <v>35</v>
      </c>
      <c r="H20" s="97"/>
      <c r="I20" s="106"/>
      <c r="J20" s="212" t="s">
        <v>56</v>
      </c>
      <c r="K20" s="154"/>
      <c r="L20" s="92">
        <v>10656</v>
      </c>
      <c r="M20" s="92">
        <v>3363</v>
      </c>
      <c r="N20" s="92">
        <v>11019</v>
      </c>
      <c r="O20" s="92">
        <v>3363</v>
      </c>
    </row>
    <row r="21" spans="1:15" ht="15.75" customHeight="1">
      <c r="A21" s="65"/>
      <c r="B21" s="76" t="s">
        <v>281</v>
      </c>
      <c r="C21" s="104"/>
      <c r="D21" s="136">
        <v>160</v>
      </c>
      <c r="E21" s="136">
        <v>85</v>
      </c>
      <c r="F21" s="136">
        <v>148</v>
      </c>
      <c r="G21" s="137">
        <v>85</v>
      </c>
      <c r="H21" s="97"/>
      <c r="I21" s="106"/>
      <c r="J21" s="196" t="s">
        <v>282</v>
      </c>
      <c r="K21" s="154"/>
      <c r="L21" s="92">
        <v>4117</v>
      </c>
      <c r="M21" s="92">
        <v>1416</v>
      </c>
      <c r="N21" s="92">
        <v>4141</v>
      </c>
      <c r="O21" s="92">
        <v>1416</v>
      </c>
    </row>
    <row r="22" spans="1:15" ht="15.75" customHeight="1">
      <c r="A22" s="65"/>
      <c r="B22" s="76" t="s">
        <v>283</v>
      </c>
      <c r="C22" s="104"/>
      <c r="D22" s="136">
        <v>309</v>
      </c>
      <c r="E22" s="136">
        <v>174</v>
      </c>
      <c r="F22" s="136">
        <v>286</v>
      </c>
      <c r="G22" s="137">
        <v>174</v>
      </c>
      <c r="H22" s="97"/>
      <c r="I22" s="106"/>
      <c r="J22" s="196" t="s">
        <v>284</v>
      </c>
      <c r="K22" s="154"/>
      <c r="L22" s="92">
        <v>4088</v>
      </c>
      <c r="M22" s="92">
        <v>1811</v>
      </c>
      <c r="N22" s="92">
        <v>4096</v>
      </c>
      <c r="O22" s="92">
        <v>1811</v>
      </c>
    </row>
    <row r="23" spans="1:15" ht="15.75" customHeight="1">
      <c r="A23" s="72"/>
      <c r="B23" s="76" t="s">
        <v>285</v>
      </c>
      <c r="C23" s="104"/>
      <c r="D23" s="136">
        <v>870</v>
      </c>
      <c r="E23" s="136">
        <v>648</v>
      </c>
      <c r="F23" s="136">
        <v>838</v>
      </c>
      <c r="G23" s="137">
        <v>648</v>
      </c>
      <c r="H23" s="97"/>
      <c r="I23" s="106"/>
      <c r="J23" s="196" t="s">
        <v>286</v>
      </c>
      <c r="K23" s="154"/>
      <c r="L23" s="92">
        <v>15969</v>
      </c>
      <c r="M23" s="92">
        <v>5677</v>
      </c>
      <c r="N23" s="92">
        <v>15704</v>
      </c>
      <c r="O23" s="92">
        <v>5677</v>
      </c>
    </row>
    <row r="24" spans="1:15" ht="15.75" customHeight="1">
      <c r="A24" s="65"/>
      <c r="B24" s="76" t="s">
        <v>287</v>
      </c>
      <c r="C24" s="104"/>
      <c r="D24" s="136">
        <v>266</v>
      </c>
      <c r="E24" s="136">
        <v>159</v>
      </c>
      <c r="F24" s="136">
        <v>253</v>
      </c>
      <c r="G24" s="137">
        <v>159</v>
      </c>
      <c r="H24" s="97"/>
      <c r="I24" s="106"/>
      <c r="J24" s="196" t="s">
        <v>42</v>
      </c>
      <c r="K24" s="154"/>
      <c r="L24" s="92">
        <v>6263</v>
      </c>
      <c r="M24" s="92">
        <v>2302</v>
      </c>
      <c r="N24" s="92">
        <v>6237</v>
      </c>
      <c r="O24" s="92">
        <v>2302</v>
      </c>
    </row>
    <row r="25" spans="1:15" ht="15.75" customHeight="1">
      <c r="A25" s="65"/>
      <c r="B25" s="76" t="s">
        <v>288</v>
      </c>
      <c r="C25" s="104"/>
      <c r="D25" s="136">
        <v>351</v>
      </c>
      <c r="E25" s="136">
        <v>230</v>
      </c>
      <c r="F25" s="136">
        <v>340</v>
      </c>
      <c r="G25" s="137">
        <v>230</v>
      </c>
      <c r="H25" s="97"/>
      <c r="I25" s="172"/>
      <c r="J25" s="196" t="s">
        <v>289</v>
      </c>
      <c r="K25" s="154"/>
      <c r="L25" s="92">
        <v>3400</v>
      </c>
      <c r="M25" s="92">
        <v>595</v>
      </c>
      <c r="N25" s="92">
        <v>3860</v>
      </c>
      <c r="O25" s="92">
        <v>595</v>
      </c>
    </row>
    <row r="26" spans="1:15" ht="15.75" customHeight="1">
      <c r="A26" s="65"/>
      <c r="B26" s="76" t="s">
        <v>290</v>
      </c>
      <c r="C26" s="104"/>
      <c r="D26" s="136">
        <v>229</v>
      </c>
      <c r="E26" s="136">
        <v>148</v>
      </c>
      <c r="F26" s="136">
        <v>217</v>
      </c>
      <c r="G26" s="137">
        <v>148</v>
      </c>
      <c r="H26" s="97"/>
      <c r="I26" s="172"/>
      <c r="J26" s="196" t="s">
        <v>291</v>
      </c>
      <c r="K26" s="154"/>
      <c r="L26" s="92">
        <v>3279</v>
      </c>
      <c r="M26" s="92">
        <v>1298</v>
      </c>
      <c r="N26" s="92">
        <v>3223</v>
      </c>
      <c r="O26" s="92">
        <v>1298</v>
      </c>
    </row>
    <row r="27" spans="1:15" ht="15.75" customHeight="1">
      <c r="A27" s="65"/>
      <c r="B27" s="76" t="s">
        <v>292</v>
      </c>
      <c r="C27" s="104"/>
      <c r="D27" s="136">
        <v>127</v>
      </c>
      <c r="E27" s="136">
        <v>60</v>
      </c>
      <c r="F27" s="136">
        <v>116</v>
      </c>
      <c r="G27" s="137">
        <v>60</v>
      </c>
      <c r="H27" s="97"/>
      <c r="I27" s="172"/>
      <c r="J27" s="196" t="s">
        <v>25</v>
      </c>
      <c r="K27" s="154"/>
      <c r="L27" s="92">
        <v>11971</v>
      </c>
      <c r="M27" s="92">
        <v>5173</v>
      </c>
      <c r="N27" s="92">
        <v>12267</v>
      </c>
      <c r="O27" s="92">
        <v>5173</v>
      </c>
    </row>
    <row r="28" spans="1:15" ht="15.75" customHeight="1">
      <c r="A28" s="65"/>
      <c r="B28" s="76" t="s">
        <v>293</v>
      </c>
      <c r="C28" s="104"/>
      <c r="D28" s="136">
        <v>892</v>
      </c>
      <c r="E28" s="136">
        <v>598</v>
      </c>
      <c r="F28" s="136">
        <v>875</v>
      </c>
      <c r="G28" s="137">
        <v>598</v>
      </c>
      <c r="H28" s="97"/>
      <c r="I28" s="172"/>
      <c r="J28" s="196" t="s">
        <v>294</v>
      </c>
      <c r="K28" s="154"/>
      <c r="L28" s="92">
        <v>1585</v>
      </c>
      <c r="M28" s="92">
        <v>657</v>
      </c>
      <c r="N28" s="92">
        <v>1535</v>
      </c>
      <c r="O28" s="92">
        <v>657</v>
      </c>
    </row>
    <row r="29" spans="1:15" ht="15.75" customHeight="1">
      <c r="A29" s="72"/>
      <c r="B29" s="76"/>
      <c r="C29" s="104"/>
      <c r="D29" s="136"/>
      <c r="E29" s="136"/>
      <c r="F29" s="136"/>
      <c r="G29" s="137"/>
      <c r="H29" s="97"/>
      <c r="I29" s="172"/>
      <c r="J29" s="196" t="s">
        <v>295</v>
      </c>
      <c r="K29" s="154"/>
      <c r="L29" s="92">
        <v>2440</v>
      </c>
      <c r="M29" s="92">
        <v>1040</v>
      </c>
      <c r="N29" s="92">
        <v>2440</v>
      </c>
      <c r="O29" s="92">
        <v>1040</v>
      </c>
    </row>
    <row r="30" spans="1:15" ht="15.75" customHeight="1">
      <c r="A30" s="79" t="s">
        <v>296</v>
      </c>
      <c r="B30" s="98"/>
      <c r="C30" s="80"/>
      <c r="D30" s="94"/>
      <c r="E30" s="94"/>
      <c r="F30" s="94"/>
      <c r="G30" s="138"/>
      <c r="H30" s="97"/>
      <c r="I30" s="172"/>
      <c r="J30" s="196" t="s">
        <v>297</v>
      </c>
      <c r="K30" s="154"/>
      <c r="L30" s="92">
        <v>4016</v>
      </c>
      <c r="M30" s="92">
        <v>1742</v>
      </c>
      <c r="N30" s="92">
        <v>4199</v>
      </c>
      <c r="O30" s="92">
        <v>1742</v>
      </c>
    </row>
    <row r="31" spans="1:15" ht="15.75" customHeight="1">
      <c r="A31" s="65"/>
      <c r="B31" s="68" t="s">
        <v>341</v>
      </c>
      <c r="C31" s="139"/>
      <c r="D31" s="92">
        <v>6315</v>
      </c>
      <c r="E31" s="92">
        <v>4354</v>
      </c>
      <c r="F31" s="92">
        <v>6194</v>
      </c>
      <c r="G31" s="126">
        <v>3926</v>
      </c>
      <c r="H31" s="97"/>
      <c r="I31" s="172"/>
      <c r="J31" s="196" t="s">
        <v>298</v>
      </c>
      <c r="K31" s="154"/>
      <c r="L31" s="92">
        <v>5930</v>
      </c>
      <c r="M31" s="92">
        <v>1630</v>
      </c>
      <c r="N31" s="92">
        <v>5892</v>
      </c>
      <c r="O31" s="92">
        <v>1630</v>
      </c>
    </row>
    <row r="32" spans="1:15" ht="15.75" customHeight="1">
      <c r="A32" s="65"/>
      <c r="B32" s="91" t="s">
        <v>342</v>
      </c>
      <c r="C32" s="74"/>
      <c r="D32" s="92">
        <v>5982</v>
      </c>
      <c r="E32" s="92">
        <v>3965</v>
      </c>
      <c r="F32" s="92">
        <v>5947</v>
      </c>
      <c r="G32" s="126">
        <v>3729</v>
      </c>
      <c r="H32" s="97"/>
      <c r="I32" s="106"/>
      <c r="J32" s="196" t="s">
        <v>75</v>
      </c>
      <c r="K32" s="154"/>
      <c r="L32" s="92">
        <v>10770</v>
      </c>
      <c r="M32" s="92">
        <v>4590</v>
      </c>
      <c r="N32" s="92">
        <v>11104</v>
      </c>
      <c r="O32" s="92">
        <v>4590</v>
      </c>
    </row>
    <row r="33" spans="1:15" ht="15.75" customHeight="1">
      <c r="A33" s="65"/>
      <c r="B33" s="91" t="s">
        <v>343</v>
      </c>
      <c r="C33" s="74"/>
      <c r="D33" s="92">
        <v>5823</v>
      </c>
      <c r="E33" s="92">
        <v>3761</v>
      </c>
      <c r="F33" s="92">
        <v>5713</v>
      </c>
      <c r="G33" s="126">
        <v>3537</v>
      </c>
      <c r="H33" s="94"/>
      <c r="I33" s="106"/>
      <c r="J33" s="196"/>
      <c r="K33" s="154"/>
      <c r="L33" s="92"/>
      <c r="M33" s="92"/>
      <c r="N33" s="92"/>
      <c r="O33" s="92"/>
    </row>
    <row r="34" spans="1:15" ht="15.75" customHeight="1">
      <c r="A34" s="65"/>
      <c r="B34" s="91" t="s">
        <v>344</v>
      </c>
      <c r="C34" s="74"/>
      <c r="D34" s="92">
        <v>5748</v>
      </c>
      <c r="E34" s="92">
        <v>3459</v>
      </c>
      <c r="F34" s="92">
        <v>5353</v>
      </c>
      <c r="G34" s="126">
        <v>3216</v>
      </c>
      <c r="H34" s="94"/>
      <c r="I34" s="129" t="s">
        <v>299</v>
      </c>
      <c r="J34" s="213"/>
      <c r="K34" s="138"/>
      <c r="L34" s="81">
        <f>SUM(L35:L38)</f>
        <v>5835</v>
      </c>
      <c r="M34" s="81">
        <f>SUM(M35:M38)</f>
        <v>2156</v>
      </c>
      <c r="N34" s="81">
        <f>SUM(N35:N38)</f>
        <v>5233</v>
      </c>
      <c r="O34" s="81">
        <f>SUM(O35:O38)</f>
        <v>2156</v>
      </c>
    </row>
    <row r="35" spans="1:15" ht="15.75" customHeight="1">
      <c r="A35" s="65"/>
      <c r="B35" s="57"/>
      <c r="C35" s="64"/>
      <c r="D35" s="97"/>
      <c r="E35" s="97"/>
      <c r="F35" s="97"/>
      <c r="G35" s="128"/>
      <c r="H35" s="97"/>
      <c r="I35" s="106"/>
      <c r="J35" s="196" t="s">
        <v>300</v>
      </c>
      <c r="K35" s="154"/>
      <c r="L35" s="92">
        <v>690</v>
      </c>
      <c r="M35" s="92">
        <v>81</v>
      </c>
      <c r="N35" s="92">
        <v>355</v>
      </c>
      <c r="O35" s="92">
        <v>81</v>
      </c>
    </row>
    <row r="36" spans="1:15" ht="15.75" customHeight="1">
      <c r="A36" s="79"/>
      <c r="B36" s="84" t="s">
        <v>338</v>
      </c>
      <c r="C36" s="80"/>
      <c r="D36" s="81">
        <f>SUM(D38:D40)</f>
        <v>5585</v>
      </c>
      <c r="E36" s="81">
        <f>SUM(E38:E40)</f>
        <v>3293</v>
      </c>
      <c r="F36" s="81">
        <f>SUM(F38:F40)</f>
        <v>5230</v>
      </c>
      <c r="G36" s="86">
        <f>SUM(G38:G40)</f>
        <v>3105</v>
      </c>
      <c r="H36" s="97"/>
      <c r="I36" s="196"/>
      <c r="J36" s="196" t="s">
        <v>301</v>
      </c>
      <c r="K36" s="154"/>
      <c r="L36" s="92">
        <v>2390</v>
      </c>
      <c r="M36" s="92">
        <v>723</v>
      </c>
      <c r="N36" s="92">
        <v>2278</v>
      </c>
      <c r="O36" s="92">
        <v>723</v>
      </c>
    </row>
    <row r="37" spans="1:15" ht="15.75" customHeight="1">
      <c r="A37" s="65"/>
      <c r="B37" s="65"/>
      <c r="C37" s="64"/>
      <c r="D37" s="97"/>
      <c r="E37" s="97"/>
      <c r="F37" s="97"/>
      <c r="G37" s="128"/>
      <c r="H37" s="97"/>
      <c r="I37" s="106"/>
      <c r="J37" s="214" t="s">
        <v>302</v>
      </c>
      <c r="K37" s="154"/>
      <c r="L37" s="97">
        <v>739</v>
      </c>
      <c r="M37" s="97">
        <v>258</v>
      </c>
      <c r="N37" s="97">
        <v>653</v>
      </c>
      <c r="O37" s="97">
        <v>258</v>
      </c>
    </row>
    <row r="38" spans="1:15" ht="15.75" customHeight="1">
      <c r="A38" s="65"/>
      <c r="B38" s="76" t="s">
        <v>303</v>
      </c>
      <c r="C38" s="67"/>
      <c r="D38" s="97">
        <v>1086</v>
      </c>
      <c r="E38" s="97">
        <v>475</v>
      </c>
      <c r="F38" s="97">
        <v>895</v>
      </c>
      <c r="G38" s="128">
        <v>429</v>
      </c>
      <c r="H38" s="97"/>
      <c r="I38" s="106"/>
      <c r="J38" s="196" t="s">
        <v>304</v>
      </c>
      <c r="K38" s="154"/>
      <c r="L38" s="97">
        <v>2016</v>
      </c>
      <c r="M38" s="97">
        <v>1094</v>
      </c>
      <c r="N38" s="97">
        <v>1947</v>
      </c>
      <c r="O38" s="97">
        <v>1094</v>
      </c>
    </row>
    <row r="39" spans="1:15" ht="15.75" customHeight="1">
      <c r="A39" s="65"/>
      <c r="B39" s="76" t="s">
        <v>305</v>
      </c>
      <c r="C39" s="67"/>
      <c r="D39" s="97">
        <v>1930</v>
      </c>
      <c r="E39" s="97">
        <v>1183</v>
      </c>
      <c r="F39" s="97">
        <v>1737</v>
      </c>
      <c r="G39" s="128">
        <v>1013</v>
      </c>
      <c r="H39" s="97"/>
      <c r="I39" s="106"/>
      <c r="J39" s="106"/>
      <c r="K39" s="128"/>
      <c r="L39" s="97"/>
      <c r="M39" s="97"/>
      <c r="N39" s="97"/>
      <c r="O39" s="97"/>
    </row>
    <row r="40" spans="1:15" ht="15.75" customHeight="1">
      <c r="A40" s="65"/>
      <c r="B40" s="76" t="s">
        <v>306</v>
      </c>
      <c r="C40" s="67"/>
      <c r="D40" s="97">
        <v>2569</v>
      </c>
      <c r="E40" s="97">
        <v>1635</v>
      </c>
      <c r="F40" s="97">
        <v>2598</v>
      </c>
      <c r="G40" s="128">
        <v>1663</v>
      </c>
      <c r="H40" s="97"/>
      <c r="I40" s="106"/>
      <c r="J40" s="213"/>
      <c r="K40" s="152"/>
      <c r="L40" s="92"/>
      <c r="M40" s="92"/>
      <c r="N40" s="92"/>
      <c r="O40" s="92"/>
    </row>
    <row r="41" spans="1:15" ht="15.75" customHeight="1">
      <c r="A41" s="65"/>
      <c r="B41" s="76"/>
      <c r="C41" s="67"/>
      <c r="D41" s="97"/>
      <c r="E41" s="97"/>
      <c r="F41" s="97"/>
      <c r="G41" s="128"/>
      <c r="H41" s="97"/>
      <c r="I41" s="106"/>
      <c r="J41" s="106"/>
      <c r="K41" s="128"/>
      <c r="L41" s="97"/>
      <c r="M41" s="97"/>
      <c r="N41" s="97"/>
      <c r="O41" s="97"/>
    </row>
    <row r="42" spans="1:15" ht="15.75" customHeight="1">
      <c r="A42" s="79" t="s">
        <v>307</v>
      </c>
      <c r="B42" s="98"/>
      <c r="C42" s="80"/>
      <c r="D42" s="94"/>
      <c r="E42" s="94"/>
      <c r="F42" s="94"/>
      <c r="G42" s="138"/>
      <c r="H42" s="97"/>
      <c r="I42" s="106"/>
      <c r="J42" s="196"/>
      <c r="K42" s="154"/>
      <c r="L42" s="97"/>
      <c r="M42" s="97"/>
      <c r="N42" s="97"/>
      <c r="O42" s="97"/>
    </row>
    <row r="43" spans="1:15" ht="15.75" customHeight="1">
      <c r="A43" s="65"/>
      <c r="B43" s="68" t="s">
        <v>341</v>
      </c>
      <c r="C43" s="67"/>
      <c r="D43" s="92">
        <v>83334</v>
      </c>
      <c r="E43" s="92">
        <v>40893</v>
      </c>
      <c r="F43" s="92">
        <v>77909</v>
      </c>
      <c r="G43" s="126">
        <v>38581</v>
      </c>
      <c r="H43" s="97"/>
      <c r="I43" s="106"/>
      <c r="J43" s="196"/>
      <c r="K43" s="154"/>
      <c r="L43" s="97"/>
      <c r="M43" s="97"/>
      <c r="N43" s="97"/>
      <c r="O43" s="97"/>
    </row>
    <row r="44" spans="1:15" ht="15.75" customHeight="1">
      <c r="A44" s="65"/>
      <c r="B44" s="91" t="s">
        <v>342</v>
      </c>
      <c r="C44" s="74"/>
      <c r="D44" s="92">
        <v>83118</v>
      </c>
      <c r="E44" s="92">
        <v>41451</v>
      </c>
      <c r="F44" s="92">
        <v>78797</v>
      </c>
      <c r="G44" s="126">
        <v>39252</v>
      </c>
      <c r="H44" s="97"/>
      <c r="I44" s="106"/>
      <c r="J44" s="196"/>
      <c r="K44" s="154"/>
      <c r="L44" s="97"/>
      <c r="M44" s="97"/>
      <c r="N44" s="97"/>
      <c r="O44" s="97"/>
    </row>
    <row r="45" spans="1:15" ht="15.75" customHeight="1">
      <c r="A45" s="65"/>
      <c r="B45" s="91" t="s">
        <v>343</v>
      </c>
      <c r="C45" s="74"/>
      <c r="D45" s="92">
        <v>82367</v>
      </c>
      <c r="E45" s="92">
        <v>41528</v>
      </c>
      <c r="F45" s="92">
        <v>77936</v>
      </c>
      <c r="G45" s="126">
        <v>39192</v>
      </c>
      <c r="H45" s="97"/>
      <c r="I45" s="106"/>
      <c r="J45" s="196"/>
      <c r="K45" s="154"/>
      <c r="L45" s="97"/>
      <c r="M45" s="97"/>
      <c r="N45" s="97"/>
      <c r="O45" s="97"/>
    </row>
    <row r="46" spans="1:15" ht="15.75" customHeight="1">
      <c r="A46" s="65"/>
      <c r="B46" s="91" t="s">
        <v>344</v>
      </c>
      <c r="C46" s="74"/>
      <c r="D46" s="92">
        <v>82625</v>
      </c>
      <c r="E46" s="92">
        <v>40110</v>
      </c>
      <c r="F46" s="92">
        <v>78043</v>
      </c>
      <c r="G46" s="126">
        <v>37877</v>
      </c>
      <c r="H46" s="97"/>
      <c r="I46" s="106"/>
      <c r="J46" s="196"/>
      <c r="K46" s="154"/>
      <c r="L46" s="97"/>
      <c r="M46" s="97"/>
      <c r="N46" s="97"/>
      <c r="O46" s="97"/>
    </row>
    <row r="47" spans="1:15" ht="15.75" customHeight="1">
      <c r="A47" s="65"/>
      <c r="B47" s="57"/>
      <c r="C47" s="64"/>
      <c r="D47" s="97"/>
      <c r="E47" s="97"/>
      <c r="F47" s="97"/>
      <c r="G47" s="128"/>
      <c r="H47" s="97"/>
      <c r="I47" s="106"/>
      <c r="J47" s="153"/>
      <c r="K47" s="154"/>
      <c r="L47" s="97"/>
      <c r="M47" s="97"/>
      <c r="N47" s="97"/>
      <c r="O47" s="97"/>
    </row>
    <row r="48" spans="1:15" ht="15.75" customHeight="1">
      <c r="A48" s="79"/>
      <c r="B48" s="84" t="s">
        <v>338</v>
      </c>
      <c r="C48" s="80"/>
      <c r="D48" s="180">
        <f>SUM(D50:D52)</f>
        <v>82169</v>
      </c>
      <c r="E48" s="150">
        <f>SUM(E50:E52)</f>
        <v>39667</v>
      </c>
      <c r="F48" s="150">
        <f>SUM(F50:F52)</f>
        <v>77537</v>
      </c>
      <c r="G48" s="86">
        <f>SUM(G50:G52)</f>
        <v>37548</v>
      </c>
      <c r="H48" s="94"/>
      <c r="I48" s="213"/>
      <c r="J48" s="189"/>
      <c r="K48" s="152"/>
      <c r="L48" s="97"/>
      <c r="M48" s="97"/>
      <c r="N48" s="97"/>
      <c r="O48" s="97"/>
    </row>
    <row r="49" spans="1:15" ht="15.75" customHeight="1">
      <c r="A49" s="65"/>
      <c r="B49" s="65"/>
      <c r="C49" s="64"/>
      <c r="D49" s="140"/>
      <c r="E49" s="140"/>
      <c r="F49" s="140"/>
      <c r="G49" s="141"/>
      <c r="H49" s="97"/>
      <c r="I49" s="106"/>
      <c r="J49" s="196"/>
      <c r="K49" s="154"/>
      <c r="L49" s="97"/>
      <c r="M49" s="97"/>
      <c r="N49" s="97"/>
      <c r="O49" s="97"/>
    </row>
    <row r="50" spans="1:15" ht="15.75" customHeight="1">
      <c r="A50" s="65"/>
      <c r="B50" s="76" t="s">
        <v>286</v>
      </c>
      <c r="C50" s="67"/>
      <c r="D50" s="97">
        <v>45189</v>
      </c>
      <c r="E50" s="97">
        <v>20689</v>
      </c>
      <c r="F50" s="97">
        <v>42862</v>
      </c>
      <c r="G50" s="128">
        <v>19859</v>
      </c>
      <c r="H50" s="97"/>
      <c r="I50" s="106"/>
      <c r="J50" s="157"/>
      <c r="K50" s="156"/>
      <c r="L50" s="97"/>
      <c r="M50" s="97"/>
      <c r="N50" s="97"/>
      <c r="O50" s="97"/>
    </row>
    <row r="51" spans="1:15" ht="15.75" customHeight="1">
      <c r="A51" s="65"/>
      <c r="B51" s="76" t="s">
        <v>308</v>
      </c>
      <c r="C51" s="67"/>
      <c r="D51" s="97">
        <v>19834</v>
      </c>
      <c r="E51" s="97">
        <v>9763</v>
      </c>
      <c r="F51" s="97">
        <v>18385</v>
      </c>
      <c r="G51" s="128">
        <v>9003</v>
      </c>
      <c r="H51" s="97"/>
      <c r="I51" s="106"/>
      <c r="J51" s="157"/>
      <c r="K51" s="156"/>
      <c r="L51" s="99"/>
      <c r="M51" s="99"/>
      <c r="N51" s="99"/>
      <c r="O51" s="99"/>
    </row>
    <row r="52" spans="1:15" ht="15.75" customHeight="1">
      <c r="A52" s="65"/>
      <c r="B52" s="76" t="s">
        <v>309</v>
      </c>
      <c r="C52" s="67"/>
      <c r="D52" s="97">
        <v>17146</v>
      </c>
      <c r="E52" s="97">
        <v>9215</v>
      </c>
      <c r="F52" s="97">
        <v>16290</v>
      </c>
      <c r="G52" s="128">
        <v>8686</v>
      </c>
      <c r="H52" s="97"/>
      <c r="I52" s="106"/>
      <c r="J52" s="157"/>
      <c r="K52" s="154"/>
      <c r="L52" s="130"/>
      <c r="M52" s="130"/>
      <c r="N52" s="130"/>
      <c r="O52" s="130"/>
    </row>
    <row r="53" spans="1:15" ht="15.75" customHeight="1">
      <c r="A53" s="65"/>
      <c r="B53" s="76"/>
      <c r="C53" s="67"/>
      <c r="D53" s="97"/>
      <c r="E53" s="97"/>
      <c r="F53" s="97"/>
      <c r="G53" s="128"/>
      <c r="H53" s="97"/>
      <c r="I53" s="106"/>
      <c r="J53" s="187"/>
      <c r="K53" s="167"/>
      <c r="L53" s="187"/>
      <c r="M53" s="187"/>
      <c r="N53" s="187"/>
      <c r="O53" s="187"/>
    </row>
    <row r="54" spans="1:15" ht="15.75" customHeight="1">
      <c r="A54" s="79" t="s">
        <v>310</v>
      </c>
      <c r="B54" s="98"/>
      <c r="C54" s="80"/>
      <c r="D54" s="94"/>
      <c r="E54" s="94"/>
      <c r="F54" s="94"/>
      <c r="G54" s="138"/>
      <c r="H54" s="97"/>
      <c r="I54" s="106"/>
      <c r="J54" s="165"/>
      <c r="K54" s="138"/>
      <c r="L54" s="81"/>
      <c r="M54" s="81"/>
      <c r="N54" s="81"/>
      <c r="O54" s="81"/>
    </row>
    <row r="55" spans="1:15" ht="15.75" customHeight="1">
      <c r="A55" s="65"/>
      <c r="B55" s="68" t="s">
        <v>341</v>
      </c>
      <c r="C55" s="67"/>
      <c r="D55" s="142">
        <v>141893.49726775955</v>
      </c>
      <c r="E55" s="142">
        <v>91694</v>
      </c>
      <c r="F55" s="142">
        <v>141893.49726775955</v>
      </c>
      <c r="G55" s="143">
        <v>91694</v>
      </c>
      <c r="H55" s="97"/>
      <c r="I55" s="106"/>
      <c r="J55" s="187"/>
      <c r="K55" s="167"/>
      <c r="L55" s="187"/>
      <c r="M55" s="187"/>
      <c r="N55" s="187"/>
      <c r="O55" s="187"/>
    </row>
    <row r="56" spans="1:15" ht="15.75" customHeight="1">
      <c r="A56" s="65"/>
      <c r="B56" s="91" t="s">
        <v>342</v>
      </c>
      <c r="C56" s="74"/>
      <c r="D56" s="142">
        <v>140870.11552511418</v>
      </c>
      <c r="E56" s="142">
        <v>91285.83333333334</v>
      </c>
      <c r="F56" s="142">
        <v>140870.11552511415</v>
      </c>
      <c r="G56" s="143">
        <v>91285.83333333334</v>
      </c>
      <c r="H56" s="97"/>
      <c r="I56" s="106"/>
      <c r="J56" s="196"/>
      <c r="K56" s="154"/>
      <c r="L56" s="97"/>
      <c r="M56" s="97"/>
      <c r="N56" s="97"/>
      <c r="O56" s="97"/>
    </row>
    <row r="57" spans="1:15" ht="15.75" customHeight="1">
      <c r="A57" s="65"/>
      <c r="B57" s="91" t="s">
        <v>343</v>
      </c>
      <c r="C57" s="74"/>
      <c r="D57" s="142">
        <v>141438.4794520548</v>
      </c>
      <c r="E57" s="142">
        <v>92211</v>
      </c>
      <c r="F57" s="142">
        <v>141438.47945205477</v>
      </c>
      <c r="G57" s="143">
        <v>92211</v>
      </c>
      <c r="H57" s="97"/>
      <c r="I57" s="106"/>
      <c r="J57" s="196"/>
      <c r="K57" s="154"/>
      <c r="L57" s="97"/>
      <c r="M57" s="97"/>
      <c r="N57" s="97"/>
      <c r="O57" s="97"/>
    </row>
    <row r="58" spans="1:15" ht="15.75" customHeight="1">
      <c r="A58" s="65"/>
      <c r="B58" s="91" t="s">
        <v>344</v>
      </c>
      <c r="C58" s="74"/>
      <c r="D58" s="142">
        <v>141832</v>
      </c>
      <c r="E58" s="142">
        <v>90908</v>
      </c>
      <c r="F58" s="142">
        <v>141832</v>
      </c>
      <c r="G58" s="143">
        <v>90908</v>
      </c>
      <c r="H58" s="97"/>
      <c r="I58" s="106"/>
      <c r="J58" s="196"/>
      <c r="K58" s="154"/>
      <c r="L58" s="97"/>
      <c r="M58" s="97"/>
      <c r="N58" s="97"/>
      <c r="O58" s="97"/>
    </row>
    <row r="59" spans="1:15" ht="15.75" customHeight="1">
      <c r="A59" s="65"/>
      <c r="B59" s="57"/>
      <c r="C59" s="64"/>
      <c r="D59" s="97"/>
      <c r="E59" s="97"/>
      <c r="F59" s="97"/>
      <c r="G59" s="128"/>
      <c r="H59" s="97"/>
      <c r="I59" s="106"/>
      <c r="J59" s="196"/>
      <c r="K59" s="154"/>
      <c r="L59" s="97"/>
      <c r="M59" s="97"/>
      <c r="N59" s="97"/>
      <c r="O59" s="97"/>
    </row>
    <row r="60" spans="1:15" ht="15.75" customHeight="1">
      <c r="A60" s="79"/>
      <c r="B60" s="84" t="s">
        <v>338</v>
      </c>
      <c r="C60" s="80"/>
      <c r="D60" s="180">
        <f>SUM(D62:D67)</f>
        <v>141421</v>
      </c>
      <c r="E60" s="150">
        <f>SUM(E62:E67)</f>
        <v>90283</v>
      </c>
      <c r="F60" s="150">
        <f>SUM(F62:F67)</f>
        <v>141421</v>
      </c>
      <c r="G60" s="86">
        <f>SUM(G62:G67)</f>
        <v>90283</v>
      </c>
      <c r="H60" s="97"/>
      <c r="I60" s="106"/>
      <c r="J60" s="196"/>
      <c r="K60" s="154"/>
      <c r="L60" s="97"/>
      <c r="M60" s="97"/>
      <c r="N60" s="97"/>
      <c r="O60" s="97"/>
    </row>
    <row r="61" spans="1:15" ht="15.75" customHeight="1">
      <c r="A61" s="65"/>
      <c r="B61" s="65"/>
      <c r="C61" s="64"/>
      <c r="D61" s="97"/>
      <c r="E61" s="97"/>
      <c r="F61" s="97"/>
      <c r="G61" s="128"/>
      <c r="H61" s="97"/>
      <c r="I61" s="106"/>
      <c r="J61" s="196"/>
      <c r="K61" s="154"/>
      <c r="L61" s="97"/>
      <c r="M61" s="97"/>
      <c r="N61" s="97"/>
      <c r="O61" s="97"/>
    </row>
    <row r="62" spans="1:15" s="3" customFormat="1" ht="15.75" customHeight="1">
      <c r="A62" s="65" t="s">
        <v>311</v>
      </c>
      <c r="B62" s="76" t="s">
        <v>214</v>
      </c>
      <c r="C62" s="67"/>
      <c r="D62" s="144">
        <v>62287</v>
      </c>
      <c r="E62" s="144">
        <v>41551</v>
      </c>
      <c r="F62" s="144">
        <v>61978</v>
      </c>
      <c r="G62" s="145">
        <v>41551</v>
      </c>
      <c r="H62" s="99"/>
      <c r="I62" s="172"/>
      <c r="J62" s="196"/>
      <c r="K62" s="154"/>
      <c r="L62" s="97"/>
      <c r="M62" s="97"/>
      <c r="N62" s="97"/>
      <c r="O62" s="97"/>
    </row>
    <row r="63" spans="1:15" s="3" customFormat="1" ht="15.75" customHeight="1">
      <c r="A63" s="65"/>
      <c r="B63" s="76" t="s">
        <v>312</v>
      </c>
      <c r="C63" s="67"/>
      <c r="D63" s="144">
        <v>11790</v>
      </c>
      <c r="E63" s="144">
        <v>6725</v>
      </c>
      <c r="F63" s="144">
        <v>11832</v>
      </c>
      <c r="G63" s="145">
        <v>6725</v>
      </c>
      <c r="H63" s="99"/>
      <c r="I63" s="172"/>
      <c r="J63" s="196"/>
      <c r="K63" s="154"/>
      <c r="L63" s="97"/>
      <c r="M63" s="97"/>
      <c r="N63" s="97"/>
      <c r="O63" s="97"/>
    </row>
    <row r="64" spans="1:15" s="3" customFormat="1" ht="15.75" customHeight="1">
      <c r="A64" s="65"/>
      <c r="B64" s="76" t="s">
        <v>313</v>
      </c>
      <c r="C64" s="67"/>
      <c r="D64" s="144">
        <v>23135</v>
      </c>
      <c r="E64" s="144">
        <v>13800</v>
      </c>
      <c r="F64" s="144">
        <v>23115</v>
      </c>
      <c r="G64" s="145">
        <v>13800</v>
      </c>
      <c r="H64" s="99"/>
      <c r="I64" s="172"/>
      <c r="J64" s="196"/>
      <c r="K64" s="154"/>
      <c r="L64" s="97"/>
      <c r="M64" s="97"/>
      <c r="N64" s="97"/>
      <c r="O64" s="97"/>
    </row>
    <row r="65" spans="1:15" s="3" customFormat="1" ht="15.75" customHeight="1">
      <c r="A65" s="65"/>
      <c r="B65" s="76" t="s">
        <v>314</v>
      </c>
      <c r="C65" s="67"/>
      <c r="D65" s="144">
        <v>12332</v>
      </c>
      <c r="E65" s="144">
        <v>7409</v>
      </c>
      <c r="F65" s="144">
        <v>12314</v>
      </c>
      <c r="G65" s="145">
        <v>7409</v>
      </c>
      <c r="H65" s="99"/>
      <c r="I65" s="172"/>
      <c r="J65" s="196"/>
      <c r="K65" s="154"/>
      <c r="L65" s="97"/>
      <c r="M65" s="97"/>
      <c r="N65" s="97"/>
      <c r="O65" s="97"/>
    </row>
    <row r="66" spans="1:15" s="3" customFormat="1" ht="15.75" customHeight="1">
      <c r="A66" s="65"/>
      <c r="B66" s="76" t="s">
        <v>315</v>
      </c>
      <c r="C66" s="67"/>
      <c r="D66" s="144">
        <v>17583</v>
      </c>
      <c r="E66" s="144">
        <v>10839</v>
      </c>
      <c r="F66" s="144">
        <v>17668</v>
      </c>
      <c r="G66" s="145">
        <v>10839</v>
      </c>
      <c r="H66" s="99"/>
      <c r="I66" s="172"/>
      <c r="J66" s="196"/>
      <c r="K66" s="154"/>
      <c r="L66" s="97"/>
      <c r="M66" s="97"/>
      <c r="N66" s="97"/>
      <c r="O66" s="97"/>
    </row>
    <row r="67" spans="1:15" s="3" customFormat="1" ht="15.75" customHeight="1">
      <c r="A67" s="65"/>
      <c r="B67" s="66" t="s">
        <v>316</v>
      </c>
      <c r="C67" s="67"/>
      <c r="D67" s="144">
        <v>14294</v>
      </c>
      <c r="E67" s="144">
        <v>9959</v>
      </c>
      <c r="F67" s="144">
        <v>14514</v>
      </c>
      <c r="G67" s="145">
        <v>9959</v>
      </c>
      <c r="H67" s="99"/>
      <c r="I67" s="172"/>
      <c r="J67" s="196"/>
      <c r="K67" s="154"/>
      <c r="L67" s="97"/>
      <c r="M67" s="97"/>
      <c r="N67" s="97"/>
      <c r="O67" s="97"/>
    </row>
    <row r="68" spans="1:15" s="3" customFormat="1" ht="15.75" customHeight="1">
      <c r="A68" s="9"/>
      <c r="B68" s="9"/>
      <c r="C68" s="90"/>
      <c r="D68" s="99"/>
      <c r="E68" s="99"/>
      <c r="F68" s="99"/>
      <c r="G68" s="100"/>
      <c r="H68" s="99"/>
      <c r="I68" s="172"/>
      <c r="J68" s="196"/>
      <c r="K68" s="154"/>
      <c r="L68" s="97"/>
      <c r="M68" s="97"/>
      <c r="N68" s="97"/>
      <c r="O68" s="97"/>
    </row>
    <row r="69" spans="1:15" s="4" customFormat="1" ht="15.75" customHeight="1">
      <c r="A69" s="44"/>
      <c r="B69" s="44"/>
      <c r="C69" s="50"/>
      <c r="D69" s="44"/>
      <c r="E69" s="44"/>
      <c r="F69" s="44"/>
      <c r="G69" s="50"/>
      <c r="H69" s="51"/>
      <c r="I69" s="44"/>
      <c r="J69" s="44"/>
      <c r="K69" s="50"/>
      <c r="L69" s="44"/>
      <c r="M69" s="44"/>
      <c r="N69" s="44"/>
      <c r="O69" s="44" t="s">
        <v>273</v>
      </c>
    </row>
    <row r="70" spans="2:8" ht="3" customHeight="1">
      <c r="B70" s="52"/>
      <c r="G70" s="52"/>
      <c r="H70" s="52"/>
    </row>
    <row r="71" spans="1:15" s="6" customFormat="1" ht="12.75" customHeight="1">
      <c r="A71" s="18" t="s">
        <v>317</v>
      </c>
      <c r="B71" s="18"/>
      <c r="C71" s="18"/>
      <c r="D71" s="18"/>
      <c r="E71" s="18"/>
      <c r="F71" s="18"/>
      <c r="G71" s="18"/>
      <c r="H71" s="18"/>
      <c r="I71" s="18"/>
      <c r="J71" s="18"/>
      <c r="K71" s="18"/>
      <c r="L71" s="18"/>
      <c r="M71" s="18"/>
      <c r="N71" s="18"/>
      <c r="O71" s="18"/>
    </row>
  </sheetData>
  <sheetProtection/>
  <mergeCells count="3">
    <mergeCell ref="H10:K10"/>
    <mergeCell ref="A7:B8"/>
    <mergeCell ref="I7:J8"/>
  </mergeCells>
  <printOptions/>
  <pageMargins left="0.5905511811023623" right="0.5905511811023623" top="0.5905511811023623" bottom="0.5905511811023623" header="0" footer="0"/>
  <pageSetup horizontalDpi="600" verticalDpi="600" orientation="portrait" pageOrder="overThenDown" paperSize="9" scale="70" r:id="rId1"/>
  <ignoredErrors>
    <ignoredError sqref="B12:B14 B15 J12:J14 B32:B34 B44:B46 B56:B5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2017-03-27T04:23:58Z</cp:lastPrinted>
  <dcterms:created xsi:type="dcterms:W3CDTF">2002-03-27T15:00:00Z</dcterms:created>
  <dcterms:modified xsi:type="dcterms:W3CDTF">2017-03-27T04:25:08Z</dcterms:modified>
  <cp:category/>
  <cp:version/>
  <cp:contentType/>
  <cp:contentStatus/>
</cp:coreProperties>
</file>