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tabRatio="469" activeTab="0"/>
  </bookViews>
  <sheets>
    <sheet name="n-09-13" sheetId="1" r:id="rId1"/>
  </sheets>
  <definedNames/>
  <calcPr fullCalcOnLoad="1"/>
</workbook>
</file>

<file path=xl/sharedStrings.xml><?xml version="1.0" encoding="utf-8"?>
<sst xmlns="http://schemas.openxmlformats.org/spreadsheetml/2006/main" count="161" uniqueCount="90">
  <si>
    <t>登                               録                               車                               両</t>
  </si>
  <si>
    <t>バ        ス</t>
  </si>
  <si>
    <t>乗            用            車</t>
  </si>
  <si>
    <t>特  殊  用  途</t>
  </si>
  <si>
    <t>大  型  特  殊</t>
  </si>
  <si>
    <t>総    数</t>
  </si>
  <si>
    <t>自 家 用</t>
  </si>
  <si>
    <t>営 業 用</t>
  </si>
  <si>
    <t>総   数</t>
  </si>
  <si>
    <t>普       通</t>
  </si>
  <si>
    <t>小       型</t>
  </si>
  <si>
    <t>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</si>
  <si>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</si>
  <si>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</si>
  <si>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</si>
  <si>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</si>
  <si>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</si>
  <si>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</si>
  <si>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</si>
  <si>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</si>
  <si>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</si>
  <si>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</si>
  <si>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</si>
  <si>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</si>
  <si>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</si>
  <si>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</si>
  <si>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</si>
  <si>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</si>
  <si>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</si>
  <si>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</si>
  <si>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</si>
  <si>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</si>
  <si>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</si>
  <si>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</si>
  <si>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</si>
  <si>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</si>
  <si>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</si>
  <si>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</si>
  <si>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</si>
  <si>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</si>
  <si>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</si>
  <si>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</si>
  <si>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</si>
  <si>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</si>
  <si>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</si>
  <si>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</si>
  <si>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</si>
  <si>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</si>
  <si>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</si>
  <si>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</si>
  <si>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</si>
  <si>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</si>
  <si>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</si>
  <si>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</si>
  <si>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</si>
  <si>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</si>
  <si>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</si>
  <si>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不明</t>
  </si>
  <si>
    <t>市  町  村</t>
  </si>
  <si>
    <t>保有車両  総    数</t>
  </si>
  <si>
    <t xml:space="preserve"> 市   町   村   ､   車   種   別 </t>
  </si>
  <si>
    <t xml:space="preserve"> 自   動   車   保   有   車   両   数</t>
  </si>
  <si>
    <t xml:space="preserve">  資  料    （財）自動車検査登録協力会「市町村別自動車保有車両数」、（社）全国軽自動車協会連合会「市町村別軽自動車車両数」</t>
  </si>
  <si>
    <t>ｲ)小型二輪</t>
  </si>
  <si>
    <t>ｱ)ト     ラ     ッ     ク</t>
  </si>
  <si>
    <t>ｳ)軽自動車</t>
  </si>
  <si>
    <t>　　  １７</t>
  </si>
  <si>
    <t>各年度末現在</t>
  </si>
  <si>
    <t xml:space="preserve">        1) 自動車の種類は道路運送車両法に基づくもの。</t>
  </si>
  <si>
    <t xml:space="preserve">          第１３表</t>
  </si>
  <si>
    <t xml:space="preserve">        ア）トラック総数には被けん引車を含む。</t>
  </si>
  <si>
    <t xml:space="preserve">        イ）２５０ccを越える大型オートバイをいう。</t>
  </si>
  <si>
    <t xml:space="preserve">        ウ）検査対象外軽自動車を含まない。</t>
  </si>
  <si>
    <t>平成１５年度</t>
  </si>
  <si>
    <t>　　  １６</t>
  </si>
  <si>
    <t>　　  １８</t>
  </si>
  <si>
    <t>平成１９年度</t>
  </si>
  <si>
    <r>
      <t xml:space="preserve"> </t>
    </r>
    <r>
      <rPr>
        <sz val="11"/>
        <rFont val="ＭＳ 明朝"/>
        <family val="1"/>
      </rPr>
      <t xml:space="preserve">         </t>
    </r>
    <r>
      <rPr>
        <sz val="11"/>
        <rFont val="ＭＳ 明朝"/>
        <family val="1"/>
      </rPr>
      <t>-</t>
    </r>
  </si>
  <si>
    <t>泉大津市</t>
  </si>
  <si>
    <r>
      <t xml:space="preserve"> </t>
    </r>
    <r>
      <rPr>
        <sz val="11"/>
        <rFont val="ＭＳ 明朝"/>
        <family val="1"/>
      </rPr>
      <t xml:space="preserve">       </t>
    </r>
    <r>
      <rPr>
        <sz val="11"/>
        <rFont val="ＭＳ 明朝"/>
        <family val="1"/>
      </rPr>
      <t>-</t>
    </r>
  </si>
  <si>
    <r>
      <t xml:space="preserve">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-</t>
    </r>
  </si>
  <si>
    <t>和泉市</t>
  </si>
  <si>
    <t>箕面市</t>
  </si>
  <si>
    <t>柏原市</t>
  </si>
  <si>
    <t>　　　　　-</t>
  </si>
  <si>
    <t>　　　　-</t>
  </si>
  <si>
    <t>羽曳野市</t>
  </si>
  <si>
    <r>
      <t xml:space="preserve"> </t>
    </r>
    <r>
      <rPr>
        <sz val="11"/>
        <rFont val="ＭＳ 明朝"/>
        <family val="1"/>
      </rPr>
      <t xml:space="preserve">         </t>
    </r>
    <r>
      <rPr>
        <sz val="11"/>
        <rFont val="ＭＳ 明朝"/>
        <family val="1"/>
      </rPr>
      <t>-</t>
    </r>
  </si>
  <si>
    <r>
      <t xml:space="preserve"> </t>
    </r>
    <r>
      <rPr>
        <sz val="11"/>
        <rFont val="ＭＳ 明朝"/>
        <family val="1"/>
      </rPr>
      <t xml:space="preserve">       </t>
    </r>
    <r>
      <rPr>
        <sz val="11"/>
        <rFont val="ＭＳ 明朝"/>
        <family val="1"/>
      </rPr>
      <t>-</t>
    </r>
  </si>
  <si>
    <t>能勢町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</si>
</sst>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\ ###\ ##0;\-##\ ###\ ##0;_ * &quot;-&quot;;_ @_ "/>
    <numFmt numFmtId="179" formatCode="##\ ###\ ##0;\-##\ ###\ ##0;"/>
    <numFmt numFmtId="180" formatCode="##\ ###\ ##0;\-##\ ###\ ##0;\ "/>
    <numFmt numFmtId="181" formatCode="#\ ###\ ###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 quotePrefix="1">
      <alignment horizontal="right"/>
    </xf>
    <xf numFmtId="0" fontId="6" fillId="0" borderId="0" xfId="0" applyNumberFormat="1" applyFont="1" applyFill="1" applyAlignment="1" quotePrefix="1">
      <alignment horizontal="left"/>
    </xf>
    <xf numFmtId="0" fontId="0" fillId="0" borderId="0" xfId="0" applyNumberFormat="1" applyFill="1" applyAlignment="1">
      <alignment vertical="top"/>
    </xf>
    <xf numFmtId="178" fontId="0" fillId="0" borderId="0" xfId="0" applyNumberFormat="1" applyFill="1" applyAlignment="1">
      <alignment/>
    </xf>
    <xf numFmtId="176" fontId="0" fillId="0" borderId="0" xfId="0" applyNumberFormat="1" applyFill="1" applyAlignment="1">
      <alignment vertical="top"/>
    </xf>
    <xf numFmtId="0" fontId="0" fillId="0" borderId="1" xfId="0" applyNumberFormat="1" applyFont="1" applyFill="1" applyBorder="1" applyAlignment="1">
      <alignment horizontal="distributed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/>
    </xf>
    <xf numFmtId="0" fontId="0" fillId="0" borderId="3" xfId="0" applyNumberFormat="1" applyFont="1" applyFill="1" applyBorder="1" applyAlignment="1">
      <alignment horizontal="centerContinuous"/>
    </xf>
    <xf numFmtId="0" fontId="0" fillId="0" borderId="4" xfId="0" applyNumberFormat="1" applyFont="1" applyFill="1" applyBorder="1" applyAlignment="1">
      <alignment horizontal="centerContinuous"/>
    </xf>
    <xf numFmtId="0" fontId="0" fillId="0" borderId="5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/>
    </xf>
    <xf numFmtId="0" fontId="0" fillId="0" borderId="0" xfId="0" applyNumberFormat="1" applyFont="1" applyFill="1" applyAlignment="1">
      <alignment horizontal="centerContinuous"/>
    </xf>
    <xf numFmtId="0" fontId="0" fillId="0" borderId="1" xfId="0" applyNumberFormat="1" applyFont="1" applyFill="1" applyBorder="1" applyAlignment="1">
      <alignment horizontal="centerContinuous"/>
    </xf>
    <xf numFmtId="0" fontId="0" fillId="0" borderId="6" xfId="0" applyNumberFormat="1" applyFont="1" applyFill="1" applyBorder="1" applyAlignment="1">
      <alignment horizontal="centerContinuous"/>
    </xf>
    <xf numFmtId="0" fontId="0" fillId="0" borderId="7" xfId="0" applyNumberFormat="1" applyFont="1" applyFill="1" applyBorder="1" applyAlignment="1">
      <alignment horizontal="centerContinuous"/>
    </xf>
    <xf numFmtId="0" fontId="0" fillId="0" borderId="8" xfId="0" applyNumberFormat="1" applyFont="1" applyFill="1" applyBorder="1" applyAlignment="1">
      <alignment horizontal="centerContinuous"/>
    </xf>
    <xf numFmtId="0" fontId="0" fillId="0" borderId="9" xfId="0" applyNumberFormat="1" applyFont="1" applyFill="1" applyBorder="1" applyAlignment="1">
      <alignment horizontal="centerContinuous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/>
    </xf>
    <xf numFmtId="0" fontId="0" fillId="0" borderId="6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11" xfId="0" applyNumberFormat="1" applyFont="1" applyFill="1" applyBorder="1" applyAlignment="1">
      <alignment horizontal="distributed"/>
    </xf>
    <xf numFmtId="0" fontId="7" fillId="0" borderId="0" xfId="0" applyNumberFormat="1" applyFont="1" applyFill="1" applyAlignment="1" quotePrefix="1">
      <alignment vertical="top"/>
    </xf>
    <xf numFmtId="0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 quotePrefix="1">
      <alignment horizontal="left" vertical="top"/>
    </xf>
    <xf numFmtId="0" fontId="7" fillId="0" borderId="0" xfId="0" applyNumberFormat="1" applyFont="1" applyFill="1" applyAlignment="1">
      <alignment horizontal="right" vertical="top"/>
    </xf>
    <xf numFmtId="0" fontId="5" fillId="0" borderId="0" xfId="0" applyNumberFormat="1" applyFont="1" applyFill="1" applyAlignment="1" quotePrefix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quotePrefix="1">
      <alignment horizontal="distributed" vertical="center"/>
    </xf>
    <xf numFmtId="0" fontId="0" fillId="0" borderId="1" xfId="0" applyNumberFormat="1" applyFont="1" applyFill="1" applyBorder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quotePrefix="1">
      <alignment horizontal="left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quotePrefix="1">
      <alignment horizontal="distributed" vertical="center"/>
    </xf>
    <xf numFmtId="0" fontId="4" fillId="0" borderId="1" xfId="0" applyNumberFormat="1" applyFont="1" applyFill="1" applyBorder="1" applyAlignment="1" quotePrefix="1">
      <alignment horizontal="left" vertical="center"/>
    </xf>
    <xf numFmtId="181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" xfId="0" applyNumberFormat="1" applyFont="1" applyFill="1" applyBorder="1" applyAlignment="1">
      <alignment horizontal="distributed" vertical="center"/>
    </xf>
    <xf numFmtId="0" fontId="4" fillId="0" borderId="1" xfId="0" applyNumberFormat="1" applyFont="1" applyFill="1" applyBorder="1" applyAlignment="1" quotePrefix="1">
      <alignment horizontal="distributed" vertical="center"/>
    </xf>
    <xf numFmtId="181" fontId="0" fillId="0" borderId="0" xfId="0" applyNumberFormat="1" applyFont="1" applyFill="1" applyAlignment="1">
      <alignment horizontal="right" vertical="center"/>
    </xf>
    <xf numFmtId="0" fontId="0" fillId="0" borderId="5" xfId="0" applyNumberFormat="1" applyFont="1" applyFill="1" applyBorder="1" applyAlignment="1">
      <alignment horizontal="distributed" vertical="center"/>
    </xf>
    <xf numFmtId="0" fontId="0" fillId="0" borderId="6" xfId="0" applyNumberFormat="1" applyFont="1" applyFill="1" applyBorder="1" applyAlignment="1">
      <alignment horizontal="distributed" vertical="center"/>
    </xf>
    <xf numFmtId="181" fontId="0" fillId="0" borderId="5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5" xfId="0" applyNumberFormat="1" applyFont="1" applyFill="1" applyBorder="1" applyAlignment="1" quotePrefix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7" xfId="0" applyNumberFormat="1" applyFont="1" applyFill="1" applyBorder="1" applyAlignment="1" quotePrefix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8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6.3984375" style="2" customWidth="1"/>
    <col min="2" max="2" width="0.4921875" style="2" customWidth="1"/>
    <col min="3" max="7" width="11.09765625" style="2" customWidth="1"/>
    <col min="8" max="8" width="10.09765625" style="2" customWidth="1"/>
    <col min="9" max="10" width="10.09765625" style="31" customWidth="1"/>
    <col min="11" max="13" width="10.09765625" style="2" customWidth="1"/>
    <col min="14" max="24" width="12.09765625" style="2" customWidth="1"/>
    <col min="25" max="16384" width="10.69921875" style="2" customWidth="1"/>
  </cols>
  <sheetData>
    <row r="1" spans="1:14" ht="21.75" customHeight="1">
      <c r="A1" s="38" t="s">
        <v>69</v>
      </c>
      <c r="C1" s="1"/>
      <c r="D1" s="1"/>
      <c r="I1" s="26"/>
      <c r="J1" s="26"/>
      <c r="M1" s="3" t="s">
        <v>60</v>
      </c>
      <c r="N1" s="4" t="s">
        <v>61</v>
      </c>
    </row>
    <row r="2" spans="3:10" ht="13.5">
      <c r="C2" s="26"/>
      <c r="D2" s="27"/>
      <c r="I2" s="26"/>
      <c r="J2" s="26"/>
    </row>
    <row r="3" spans="1:4" s="35" customFormat="1" ht="12" customHeight="1">
      <c r="A3" s="34" t="s">
        <v>68</v>
      </c>
      <c r="D3" s="36"/>
    </row>
    <row r="4" spans="1:4" s="35" customFormat="1" ht="12" customHeight="1">
      <c r="A4" s="35" t="s">
        <v>70</v>
      </c>
      <c r="D4" s="36"/>
    </row>
    <row r="5" spans="1:4" s="35" customFormat="1" ht="12" customHeight="1">
      <c r="A5" s="35" t="s">
        <v>71</v>
      </c>
      <c r="D5" s="36"/>
    </row>
    <row r="6" spans="1:24" s="35" customFormat="1" ht="15" customHeight="1" thickBot="1">
      <c r="A6" s="35" t="s">
        <v>72</v>
      </c>
      <c r="D6" s="36"/>
      <c r="X6" s="37" t="s">
        <v>67</v>
      </c>
    </row>
    <row r="7" spans="1:24" ht="16.5" customHeight="1">
      <c r="A7" s="66" t="s">
        <v>58</v>
      </c>
      <c r="B7" s="33"/>
      <c r="C7" s="69" t="s">
        <v>59</v>
      </c>
      <c r="D7" s="9" t="s">
        <v>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  <c r="Q7" s="11"/>
      <c r="R7" s="11"/>
      <c r="S7" s="11"/>
      <c r="T7" s="11"/>
      <c r="U7" s="11"/>
      <c r="V7" s="12"/>
      <c r="W7" s="69" t="s">
        <v>63</v>
      </c>
      <c r="X7" s="73" t="s">
        <v>65</v>
      </c>
    </row>
    <row r="8" spans="1:24" ht="16.5" customHeight="1">
      <c r="A8" s="67"/>
      <c r="B8" s="8"/>
      <c r="C8" s="70"/>
      <c r="D8" s="72" t="s">
        <v>5</v>
      </c>
      <c r="E8" s="63" t="s">
        <v>6</v>
      </c>
      <c r="F8" s="63" t="s">
        <v>7</v>
      </c>
      <c r="G8" s="13" t="s">
        <v>64</v>
      </c>
      <c r="H8" s="14"/>
      <c r="I8" s="14"/>
      <c r="J8" s="15"/>
      <c r="K8" s="16"/>
      <c r="L8" s="13" t="s">
        <v>1</v>
      </c>
      <c r="M8" s="17"/>
      <c r="N8" s="21" t="s">
        <v>2</v>
      </c>
      <c r="O8" s="18"/>
      <c r="P8" s="18"/>
      <c r="Q8" s="19"/>
      <c r="R8" s="20"/>
      <c r="S8" s="21" t="s">
        <v>3</v>
      </c>
      <c r="T8" s="22"/>
      <c r="U8" s="21" t="s">
        <v>4</v>
      </c>
      <c r="V8" s="23"/>
      <c r="W8" s="64"/>
      <c r="X8" s="74"/>
    </row>
    <row r="9" spans="1:24" ht="16.5" customHeight="1">
      <c r="A9" s="67"/>
      <c r="B9" s="8"/>
      <c r="C9" s="70"/>
      <c r="D9" s="64"/>
      <c r="E9" s="64"/>
      <c r="F9" s="64"/>
      <c r="G9" s="63" t="s">
        <v>8</v>
      </c>
      <c r="H9" s="13" t="s">
        <v>9</v>
      </c>
      <c r="I9" s="17"/>
      <c r="J9" s="21" t="s">
        <v>10</v>
      </c>
      <c r="K9" s="24"/>
      <c r="L9" s="63" t="s">
        <v>6</v>
      </c>
      <c r="M9" s="63" t="s">
        <v>7</v>
      </c>
      <c r="N9" s="76" t="s">
        <v>8</v>
      </c>
      <c r="O9" s="13" t="s">
        <v>9</v>
      </c>
      <c r="P9" s="23"/>
      <c r="Q9" s="21" t="s">
        <v>10</v>
      </c>
      <c r="R9" s="22"/>
      <c r="S9" s="63" t="s">
        <v>6</v>
      </c>
      <c r="T9" s="63" t="s">
        <v>7</v>
      </c>
      <c r="U9" s="63" t="s">
        <v>6</v>
      </c>
      <c r="V9" s="63" t="s">
        <v>7</v>
      </c>
      <c r="W9" s="64"/>
      <c r="X9" s="74"/>
    </row>
    <row r="10" spans="1:24" ht="16.5" customHeight="1">
      <c r="A10" s="68"/>
      <c r="B10" s="25"/>
      <c r="C10" s="71"/>
      <c r="D10" s="65"/>
      <c r="E10" s="65"/>
      <c r="F10" s="65"/>
      <c r="G10" s="65"/>
      <c r="H10" s="23" t="s">
        <v>6</v>
      </c>
      <c r="I10" s="23" t="s">
        <v>7</v>
      </c>
      <c r="J10" s="23" t="s">
        <v>6</v>
      </c>
      <c r="K10" s="23" t="s">
        <v>7</v>
      </c>
      <c r="L10" s="65"/>
      <c r="M10" s="65"/>
      <c r="N10" s="77"/>
      <c r="O10" s="23" t="s">
        <v>6</v>
      </c>
      <c r="P10" s="23" t="s">
        <v>7</v>
      </c>
      <c r="Q10" s="23" t="s">
        <v>6</v>
      </c>
      <c r="R10" s="23" t="s">
        <v>7</v>
      </c>
      <c r="S10" s="65"/>
      <c r="T10" s="65"/>
      <c r="U10" s="65"/>
      <c r="V10" s="65"/>
      <c r="W10" s="65"/>
      <c r="X10" s="75"/>
    </row>
    <row r="11" spans="1:24" ht="12.75" customHeight="1">
      <c r="A11" s="39"/>
      <c r="B11" s="40"/>
      <c r="C11" s="41" t="s">
        <v>11</v>
      </c>
      <c r="D11" s="42"/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s="5" customFormat="1" ht="14.25" customHeight="1">
      <c r="A12" s="44" t="s">
        <v>73</v>
      </c>
      <c r="B12" s="45"/>
      <c r="C12" s="46">
        <v>3641541</v>
      </c>
      <c r="D12" s="46">
        <v>2693873</v>
      </c>
      <c r="E12" s="46">
        <v>2564940</v>
      </c>
      <c r="F12" s="46">
        <v>128933</v>
      </c>
      <c r="G12" s="46">
        <v>396468</v>
      </c>
      <c r="H12" s="46">
        <v>59292</v>
      </c>
      <c r="I12" s="46">
        <v>67381</v>
      </c>
      <c r="J12" s="46">
        <v>252692</v>
      </c>
      <c r="K12" s="46">
        <v>8165</v>
      </c>
      <c r="L12" s="46">
        <v>3678</v>
      </c>
      <c r="M12" s="46">
        <v>5631</v>
      </c>
      <c r="N12" s="46">
        <v>2211022</v>
      </c>
      <c r="O12" s="46">
        <v>887041</v>
      </c>
      <c r="P12" s="46">
        <v>3913</v>
      </c>
      <c r="Q12" s="46">
        <v>1301819</v>
      </c>
      <c r="R12" s="46">
        <v>18249</v>
      </c>
      <c r="S12" s="46">
        <v>47826</v>
      </c>
      <c r="T12" s="46">
        <v>16564</v>
      </c>
      <c r="U12" s="46">
        <v>12256</v>
      </c>
      <c r="V12" s="46">
        <v>428</v>
      </c>
      <c r="W12" s="46">
        <v>83219</v>
      </c>
      <c r="X12" s="46">
        <v>864449</v>
      </c>
    </row>
    <row r="13" spans="1:24" s="5" customFormat="1" ht="14.25" customHeight="1">
      <c r="A13" s="47" t="s">
        <v>74</v>
      </c>
      <c r="B13" s="45"/>
      <c r="C13" s="46">
        <v>3650073</v>
      </c>
      <c r="D13" s="46">
        <v>2675681</v>
      </c>
      <c r="E13" s="46">
        <v>2545848</v>
      </c>
      <c r="F13" s="46">
        <v>129833</v>
      </c>
      <c r="G13" s="46">
        <v>382234</v>
      </c>
      <c r="H13" s="46">
        <v>55576</v>
      </c>
      <c r="I13" s="46">
        <v>67318</v>
      </c>
      <c r="J13" s="46">
        <v>242281</v>
      </c>
      <c r="K13" s="46">
        <v>7849</v>
      </c>
      <c r="L13" s="46">
        <v>3592</v>
      </c>
      <c r="M13" s="46">
        <v>5713</v>
      </c>
      <c r="N13" s="46">
        <v>2209527</v>
      </c>
      <c r="O13" s="46">
        <v>900841</v>
      </c>
      <c r="P13" s="46">
        <v>4282</v>
      </c>
      <c r="Q13" s="46">
        <v>1285858</v>
      </c>
      <c r="R13" s="46">
        <v>18546</v>
      </c>
      <c r="S13" s="46">
        <v>45153</v>
      </c>
      <c r="T13" s="46">
        <v>16845</v>
      </c>
      <c r="U13" s="46">
        <v>12203</v>
      </c>
      <c r="V13" s="46">
        <v>413</v>
      </c>
      <c r="W13" s="46">
        <v>84765</v>
      </c>
      <c r="X13" s="46">
        <v>889627</v>
      </c>
    </row>
    <row r="14" spans="1:24" s="5" customFormat="1" ht="14.25" customHeight="1">
      <c r="A14" s="47" t="s">
        <v>66</v>
      </c>
      <c r="B14" s="45"/>
      <c r="C14" s="46">
        <v>3651528</v>
      </c>
      <c r="D14" s="46">
        <v>2642941</v>
      </c>
      <c r="E14" s="46">
        <v>2514590</v>
      </c>
      <c r="F14" s="46">
        <v>118812</v>
      </c>
      <c r="G14" s="46">
        <v>361426</v>
      </c>
      <c r="H14" s="46">
        <v>49893</v>
      </c>
      <c r="I14" s="46">
        <v>64783</v>
      </c>
      <c r="J14" s="46">
        <v>229589</v>
      </c>
      <c r="K14" s="46">
        <v>7622</v>
      </c>
      <c r="L14" s="46">
        <v>3522</v>
      </c>
      <c r="M14" s="46">
        <v>5693</v>
      </c>
      <c r="N14" s="46">
        <v>2199963</v>
      </c>
      <c r="O14" s="46">
        <v>904744</v>
      </c>
      <c r="P14" s="46">
        <v>4713</v>
      </c>
      <c r="Q14" s="46">
        <v>1272007</v>
      </c>
      <c r="R14" s="46">
        <v>18499</v>
      </c>
      <c r="S14" s="46">
        <v>42618</v>
      </c>
      <c r="T14" s="46">
        <v>17102</v>
      </c>
      <c r="U14" s="46">
        <v>12217</v>
      </c>
      <c r="V14" s="46">
        <v>400</v>
      </c>
      <c r="W14" s="46">
        <v>86879</v>
      </c>
      <c r="X14" s="46">
        <v>921708</v>
      </c>
    </row>
    <row r="15" spans="1:24" s="29" customFormat="1" ht="14.25" customHeight="1">
      <c r="A15" s="47" t="s">
        <v>75</v>
      </c>
      <c r="B15" s="45"/>
      <c r="C15" s="46">
        <v>3637656</v>
      </c>
      <c r="D15" s="46">
        <v>2600282</v>
      </c>
      <c r="E15" s="46">
        <v>2473518</v>
      </c>
      <c r="F15" s="46">
        <v>116821</v>
      </c>
      <c r="G15" s="46">
        <v>347868</v>
      </c>
      <c r="H15" s="46">
        <v>45846</v>
      </c>
      <c r="I15" s="46">
        <v>62963</v>
      </c>
      <c r="J15" s="46">
        <v>221629</v>
      </c>
      <c r="K15" s="46">
        <v>7487</v>
      </c>
      <c r="L15" s="46">
        <v>3486</v>
      </c>
      <c r="M15" s="46">
        <v>5612</v>
      </c>
      <c r="N15" s="46">
        <v>2173127</v>
      </c>
      <c r="O15" s="46">
        <v>899291</v>
      </c>
      <c r="P15" s="46">
        <v>5167</v>
      </c>
      <c r="Q15" s="46">
        <v>1250555</v>
      </c>
      <c r="R15" s="46">
        <v>18114</v>
      </c>
      <c r="S15" s="46">
        <v>40480</v>
      </c>
      <c r="T15" s="46">
        <v>17088</v>
      </c>
      <c r="U15" s="46">
        <v>12231</v>
      </c>
      <c r="V15" s="46">
        <v>390</v>
      </c>
      <c r="W15" s="46">
        <v>87659</v>
      </c>
      <c r="X15" s="46">
        <v>949715</v>
      </c>
    </row>
    <row r="16" spans="1:24" s="5" customFormat="1" ht="10.5" customHeight="1">
      <c r="A16" s="48"/>
      <c r="B16" s="49"/>
      <c r="C16" s="50"/>
      <c r="D16" s="50"/>
      <c r="E16" s="50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s="32" customFormat="1" ht="14.25" customHeight="1">
      <c r="A17" s="51" t="s">
        <v>76</v>
      </c>
      <c r="B17" s="52"/>
      <c r="C17" s="61">
        <f>D17+W17+X17</f>
        <v>3606649</v>
      </c>
      <c r="D17" s="61">
        <f>SUM(D19:D26,D80)</f>
        <v>2544464</v>
      </c>
      <c r="E17" s="61">
        <f>SUM(E19:E26,E80)</f>
        <v>2416682</v>
      </c>
      <c r="F17" s="61">
        <f aca="true" t="shared" si="0" ref="F17:X17">SUM(F19:F26,F80)</f>
        <v>117484</v>
      </c>
      <c r="G17" s="61">
        <f>SUM(G19:G26,G80)</f>
        <v>345798</v>
      </c>
      <c r="H17" s="61">
        <f t="shared" si="0"/>
        <v>45763</v>
      </c>
      <c r="I17" s="61">
        <f t="shared" si="0"/>
        <v>63487</v>
      </c>
      <c r="J17" s="61">
        <f t="shared" si="0"/>
        <v>218779</v>
      </c>
      <c r="K17" s="61">
        <f t="shared" si="0"/>
        <v>7472</v>
      </c>
      <c r="L17" s="61">
        <f t="shared" si="0"/>
        <v>3525</v>
      </c>
      <c r="M17" s="61">
        <f t="shared" si="0"/>
        <v>5675</v>
      </c>
      <c r="N17" s="61">
        <f t="shared" si="0"/>
        <v>2120491</v>
      </c>
      <c r="O17" s="61">
        <f t="shared" si="0"/>
        <v>904277</v>
      </c>
      <c r="P17" s="61">
        <f t="shared" si="0"/>
        <v>5522</v>
      </c>
      <c r="Q17" s="61">
        <f t="shared" si="0"/>
        <v>1192858</v>
      </c>
      <c r="R17" s="61">
        <f t="shared" si="0"/>
        <v>17833</v>
      </c>
      <c r="S17" s="61">
        <f t="shared" si="0"/>
        <v>39262</v>
      </c>
      <c r="T17" s="61">
        <f t="shared" si="0"/>
        <v>17102</v>
      </c>
      <c r="U17" s="61">
        <f t="shared" si="0"/>
        <v>12218</v>
      </c>
      <c r="V17" s="61">
        <f t="shared" si="0"/>
        <v>393</v>
      </c>
      <c r="W17" s="61">
        <f t="shared" si="0"/>
        <v>88191</v>
      </c>
      <c r="X17" s="61">
        <f t="shared" si="0"/>
        <v>973994</v>
      </c>
    </row>
    <row r="18" spans="1:24" s="29" customFormat="1" ht="10.5" customHeight="1">
      <c r="A18" s="48"/>
      <c r="B18" s="49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s="32" customFormat="1" ht="14.25" customHeight="1">
      <c r="A19" s="54" t="s">
        <v>12</v>
      </c>
      <c r="B19" s="55"/>
      <c r="C19" s="61">
        <f>C28</f>
        <v>867857</v>
      </c>
      <c r="D19" s="61">
        <f aca="true" t="shared" si="1" ref="D19:X19">D28</f>
        <v>657262</v>
      </c>
      <c r="E19" s="61">
        <f>E28</f>
        <v>612448</v>
      </c>
      <c r="F19" s="61">
        <f t="shared" si="1"/>
        <v>39449</v>
      </c>
      <c r="G19" s="61">
        <f t="shared" si="1"/>
        <v>125027</v>
      </c>
      <c r="H19" s="61">
        <f t="shared" si="1"/>
        <v>12904</v>
      </c>
      <c r="I19" s="61">
        <f t="shared" si="1"/>
        <v>17922</v>
      </c>
      <c r="J19" s="61">
        <f t="shared" si="1"/>
        <v>86058</v>
      </c>
      <c r="K19" s="61">
        <f t="shared" si="1"/>
        <v>2778</v>
      </c>
      <c r="L19" s="61">
        <f t="shared" si="1"/>
        <v>694</v>
      </c>
      <c r="M19" s="61">
        <f t="shared" si="1"/>
        <v>1583</v>
      </c>
      <c r="N19" s="61">
        <f t="shared" si="1"/>
        <v>508283</v>
      </c>
      <c r="O19" s="61">
        <f t="shared" si="1"/>
        <v>226678</v>
      </c>
      <c r="P19" s="61">
        <f t="shared" si="1"/>
        <v>2895</v>
      </c>
      <c r="Q19" s="61">
        <f t="shared" si="1"/>
        <v>269749</v>
      </c>
      <c r="R19" s="61">
        <f t="shared" si="1"/>
        <v>8961</v>
      </c>
      <c r="S19" s="61">
        <f t="shared" si="1"/>
        <v>11126</v>
      </c>
      <c r="T19" s="61">
        <f t="shared" si="1"/>
        <v>5145</v>
      </c>
      <c r="U19" s="61">
        <f t="shared" si="1"/>
        <v>5239</v>
      </c>
      <c r="V19" s="61">
        <f t="shared" si="1"/>
        <v>165</v>
      </c>
      <c r="W19" s="61">
        <f t="shared" si="1"/>
        <v>23925</v>
      </c>
      <c r="X19" s="61">
        <f t="shared" si="1"/>
        <v>186670</v>
      </c>
    </row>
    <row r="20" spans="1:24" s="32" customFormat="1" ht="14.25" customHeight="1">
      <c r="A20" s="54" t="s">
        <v>13</v>
      </c>
      <c r="B20" s="55"/>
      <c r="C20" s="61">
        <f>C34+C36+C41+C56+C68</f>
        <v>428193</v>
      </c>
      <c r="D20" s="61">
        <f aca="true" t="shared" si="2" ref="D20:X20">D34+D36+D41+D56+D68</f>
        <v>325459</v>
      </c>
      <c r="E20" s="61">
        <f t="shared" si="2"/>
        <v>310123</v>
      </c>
      <c r="F20" s="61">
        <f t="shared" si="2"/>
        <v>15012</v>
      </c>
      <c r="G20" s="61">
        <f>G34+G36+G41+G56+G68</f>
        <v>36022</v>
      </c>
      <c r="H20" s="61">
        <f t="shared" si="2"/>
        <v>4408</v>
      </c>
      <c r="I20" s="61">
        <f t="shared" si="2"/>
        <v>8480</v>
      </c>
      <c r="J20" s="61">
        <f t="shared" si="2"/>
        <v>21820</v>
      </c>
      <c r="K20" s="61">
        <f t="shared" si="2"/>
        <v>990</v>
      </c>
      <c r="L20" s="61">
        <f t="shared" si="2"/>
        <v>439</v>
      </c>
      <c r="M20" s="61">
        <f t="shared" si="2"/>
        <v>842</v>
      </c>
      <c r="N20" s="61">
        <f t="shared" si="2"/>
        <v>279020</v>
      </c>
      <c r="O20" s="61">
        <f t="shared" si="2"/>
        <v>121198</v>
      </c>
      <c r="P20" s="61">
        <f t="shared" si="2"/>
        <v>343</v>
      </c>
      <c r="Q20" s="61">
        <f t="shared" si="2"/>
        <v>156602</v>
      </c>
      <c r="R20" s="61">
        <f t="shared" si="2"/>
        <v>877</v>
      </c>
      <c r="S20" s="61">
        <f t="shared" si="2"/>
        <v>4719</v>
      </c>
      <c r="T20" s="61">
        <f t="shared" si="2"/>
        <v>3472</v>
      </c>
      <c r="U20" s="61">
        <f t="shared" si="2"/>
        <v>937</v>
      </c>
      <c r="V20" s="61">
        <f t="shared" si="2"/>
        <v>8</v>
      </c>
      <c r="W20" s="61">
        <f t="shared" si="2"/>
        <v>11642</v>
      </c>
      <c r="X20" s="61">
        <f t="shared" si="2"/>
        <v>91092</v>
      </c>
    </row>
    <row r="21" spans="1:24" s="32" customFormat="1" ht="14.25" customHeight="1">
      <c r="A21" s="54" t="s">
        <v>14</v>
      </c>
      <c r="B21" s="55"/>
      <c r="C21" s="61">
        <f>C31+C32+C52+C69+C70</f>
        <v>259333</v>
      </c>
      <c r="D21" s="61">
        <f aca="true" t="shared" si="3" ref="D21:X21">D31+D32+D52+D69+D70</f>
        <v>195482</v>
      </c>
      <c r="E21" s="61">
        <f t="shared" si="3"/>
        <v>190103</v>
      </c>
      <c r="F21" s="61">
        <f t="shared" si="3"/>
        <v>5280</v>
      </c>
      <c r="G21" s="61">
        <f t="shared" si="3"/>
        <v>17755</v>
      </c>
      <c r="H21" s="61">
        <f t="shared" si="3"/>
        <v>2887</v>
      </c>
      <c r="I21" s="61">
        <f t="shared" si="3"/>
        <v>2694</v>
      </c>
      <c r="J21" s="61">
        <f t="shared" si="3"/>
        <v>11682</v>
      </c>
      <c r="K21" s="61">
        <f t="shared" si="3"/>
        <v>393</v>
      </c>
      <c r="L21" s="61">
        <f t="shared" si="3"/>
        <v>343</v>
      </c>
      <c r="M21" s="61">
        <f t="shared" si="3"/>
        <v>462</v>
      </c>
      <c r="N21" s="61">
        <f t="shared" si="3"/>
        <v>173412</v>
      </c>
      <c r="O21" s="61">
        <f t="shared" si="3"/>
        <v>80379</v>
      </c>
      <c r="P21" s="61">
        <f t="shared" si="3"/>
        <v>290</v>
      </c>
      <c r="Q21" s="61">
        <f t="shared" si="3"/>
        <v>91809</v>
      </c>
      <c r="R21" s="61">
        <f t="shared" si="3"/>
        <v>934</v>
      </c>
      <c r="S21" s="61">
        <f t="shared" si="3"/>
        <v>2610</v>
      </c>
      <c r="T21" s="61">
        <f t="shared" si="3"/>
        <v>507</v>
      </c>
      <c r="U21" s="61">
        <f t="shared" si="3"/>
        <v>393</v>
      </c>
      <c r="V21" s="61">
        <f t="shared" si="3"/>
        <v>0</v>
      </c>
      <c r="W21" s="61">
        <f t="shared" si="3"/>
        <v>9075</v>
      </c>
      <c r="X21" s="61">
        <f t="shared" si="3"/>
        <v>54776</v>
      </c>
    </row>
    <row r="22" spans="1:24" s="32" customFormat="1" ht="14.25" customHeight="1">
      <c r="A22" s="51" t="s">
        <v>15</v>
      </c>
      <c r="B22" s="56"/>
      <c r="C22" s="61">
        <f>C38+C40+C46+C49+C55+C62+C64</f>
        <v>484491</v>
      </c>
      <c r="D22" s="61">
        <f aca="true" t="shared" si="4" ref="D22:X22">D38+D40+D46+D49+D55+D62+D64</f>
        <v>341483</v>
      </c>
      <c r="E22" s="61">
        <f t="shared" si="4"/>
        <v>327316</v>
      </c>
      <c r="F22" s="61">
        <f t="shared" si="4"/>
        <v>13774</v>
      </c>
      <c r="G22" s="61">
        <f t="shared" si="4"/>
        <v>38155</v>
      </c>
      <c r="H22" s="61">
        <f t="shared" si="4"/>
        <v>4907</v>
      </c>
      <c r="I22" s="61">
        <f t="shared" si="4"/>
        <v>8254</v>
      </c>
      <c r="J22" s="61">
        <f t="shared" si="4"/>
        <v>23783</v>
      </c>
      <c r="K22" s="61">
        <f t="shared" si="4"/>
        <v>818</v>
      </c>
      <c r="L22" s="61">
        <f t="shared" si="4"/>
        <v>509</v>
      </c>
      <c r="M22" s="61">
        <f t="shared" si="4"/>
        <v>556</v>
      </c>
      <c r="N22" s="61">
        <f t="shared" si="4"/>
        <v>295537</v>
      </c>
      <c r="O22" s="61">
        <f t="shared" si="4"/>
        <v>123838</v>
      </c>
      <c r="P22" s="61">
        <f t="shared" si="4"/>
        <v>432</v>
      </c>
      <c r="Q22" s="61">
        <f t="shared" si="4"/>
        <v>168757</v>
      </c>
      <c r="R22" s="61">
        <f t="shared" si="4"/>
        <v>2510</v>
      </c>
      <c r="S22" s="61">
        <f t="shared" si="4"/>
        <v>4454</v>
      </c>
      <c r="T22" s="61">
        <f t="shared" si="4"/>
        <v>1195</v>
      </c>
      <c r="U22" s="61">
        <f t="shared" si="4"/>
        <v>1068</v>
      </c>
      <c r="V22" s="61">
        <f t="shared" si="4"/>
        <v>9</v>
      </c>
      <c r="W22" s="61">
        <f t="shared" si="4"/>
        <v>13198</v>
      </c>
      <c r="X22" s="61">
        <f t="shared" si="4"/>
        <v>129810</v>
      </c>
    </row>
    <row r="23" spans="1:24" s="32" customFormat="1" ht="14.25" customHeight="1">
      <c r="A23" s="54" t="s">
        <v>16</v>
      </c>
      <c r="B23" s="55"/>
      <c r="C23" s="61">
        <f>C42+C53+C60</f>
        <v>376205</v>
      </c>
      <c r="D23" s="61">
        <f aca="true" t="shared" si="5" ref="D23:X23">D42+D53+D60</f>
        <v>264358</v>
      </c>
      <c r="E23" s="61">
        <f t="shared" si="5"/>
        <v>248959</v>
      </c>
      <c r="F23" s="61">
        <f t="shared" si="5"/>
        <v>15020</v>
      </c>
      <c r="G23" s="61">
        <f t="shared" si="5"/>
        <v>44532</v>
      </c>
      <c r="H23" s="61">
        <f t="shared" si="5"/>
        <v>6187</v>
      </c>
      <c r="I23" s="61">
        <f t="shared" si="5"/>
        <v>9322</v>
      </c>
      <c r="J23" s="61">
        <f t="shared" si="5"/>
        <v>27571</v>
      </c>
      <c r="K23" s="61">
        <f t="shared" si="5"/>
        <v>1073</v>
      </c>
      <c r="L23" s="61">
        <f t="shared" si="5"/>
        <v>259</v>
      </c>
      <c r="M23" s="61">
        <f t="shared" si="5"/>
        <v>687</v>
      </c>
      <c r="N23" s="61">
        <f t="shared" si="5"/>
        <v>212046</v>
      </c>
      <c r="O23" s="61">
        <f t="shared" si="5"/>
        <v>91039</v>
      </c>
      <c r="P23" s="61">
        <f t="shared" si="5"/>
        <v>670</v>
      </c>
      <c r="Q23" s="61">
        <f t="shared" si="5"/>
        <v>118632</v>
      </c>
      <c r="R23" s="61">
        <f t="shared" si="5"/>
        <v>1705</v>
      </c>
      <c r="S23" s="61">
        <f t="shared" si="5"/>
        <v>4176</v>
      </c>
      <c r="T23" s="61">
        <f t="shared" si="5"/>
        <v>1538</v>
      </c>
      <c r="U23" s="61">
        <f t="shared" si="5"/>
        <v>1095</v>
      </c>
      <c r="V23" s="61">
        <f t="shared" si="5"/>
        <v>25</v>
      </c>
      <c r="W23" s="61">
        <f t="shared" si="5"/>
        <v>8850</v>
      </c>
      <c r="X23" s="61">
        <f t="shared" si="5"/>
        <v>102997</v>
      </c>
    </row>
    <row r="24" spans="1:24" s="32" customFormat="1" ht="14.25" customHeight="1">
      <c r="A24" s="54" t="s">
        <v>17</v>
      </c>
      <c r="B24" s="55"/>
      <c r="C24" s="61">
        <f>C44+C47+C48+C54+C59+C65+C76+C77+C78</f>
        <v>315955</v>
      </c>
      <c r="D24" s="61">
        <f aca="true" t="shared" si="6" ref="D24:X24">D44+D47+D48+D54+D59+D65+D76+D77+D78</f>
        <v>206562</v>
      </c>
      <c r="E24" s="61">
        <f t="shared" si="6"/>
        <v>199876</v>
      </c>
      <c r="F24" s="61">
        <f t="shared" si="6"/>
        <v>6297</v>
      </c>
      <c r="G24" s="61">
        <f t="shared" si="6"/>
        <v>21274</v>
      </c>
      <c r="H24" s="61">
        <f t="shared" si="6"/>
        <v>4331</v>
      </c>
      <c r="I24" s="61">
        <f t="shared" si="6"/>
        <v>4208</v>
      </c>
      <c r="J24" s="61">
        <f t="shared" si="6"/>
        <v>12005</v>
      </c>
      <c r="K24" s="61">
        <f t="shared" si="6"/>
        <v>342</v>
      </c>
      <c r="L24" s="61">
        <f t="shared" si="6"/>
        <v>360</v>
      </c>
      <c r="M24" s="61">
        <f t="shared" si="6"/>
        <v>285</v>
      </c>
      <c r="N24" s="61">
        <f t="shared" si="6"/>
        <v>179243</v>
      </c>
      <c r="O24" s="61">
        <f t="shared" si="6"/>
        <v>72089</v>
      </c>
      <c r="P24" s="61">
        <f t="shared" si="6"/>
        <v>12</v>
      </c>
      <c r="Q24" s="61">
        <f t="shared" si="6"/>
        <v>106832</v>
      </c>
      <c r="R24" s="61">
        <f t="shared" si="6"/>
        <v>309</v>
      </c>
      <c r="S24" s="61">
        <f t="shared" si="6"/>
        <v>3685</v>
      </c>
      <c r="T24" s="61">
        <f t="shared" si="6"/>
        <v>1104</v>
      </c>
      <c r="U24" s="61">
        <f t="shared" si="6"/>
        <v>574</v>
      </c>
      <c r="V24" s="61">
        <f t="shared" si="6"/>
        <v>37</v>
      </c>
      <c r="W24" s="61">
        <f t="shared" si="6"/>
        <v>6291</v>
      </c>
      <c r="X24" s="61">
        <f t="shared" si="6"/>
        <v>103102</v>
      </c>
    </row>
    <row r="25" spans="1:24" s="32" customFormat="1" ht="14.25" customHeight="1">
      <c r="A25" s="54" t="s">
        <v>18</v>
      </c>
      <c r="B25" s="55"/>
      <c r="C25" s="61">
        <f aca="true" t="shared" si="7" ref="C25:X25">C29+C35+C50+C58+C71</f>
        <v>556057</v>
      </c>
      <c r="D25" s="61">
        <f t="shared" si="7"/>
        <v>372018</v>
      </c>
      <c r="E25" s="61">
        <f t="shared" si="7"/>
        <v>353051</v>
      </c>
      <c r="F25" s="61">
        <f t="shared" si="7"/>
        <v>16513</v>
      </c>
      <c r="G25" s="61">
        <f t="shared" si="7"/>
        <v>43244</v>
      </c>
      <c r="H25" s="61">
        <f t="shared" si="7"/>
        <v>6626</v>
      </c>
      <c r="I25" s="61">
        <f t="shared" si="7"/>
        <v>8777</v>
      </c>
      <c r="J25" s="61">
        <f t="shared" si="7"/>
        <v>24586</v>
      </c>
      <c r="K25" s="61">
        <f t="shared" si="7"/>
        <v>801</v>
      </c>
      <c r="L25" s="61">
        <f t="shared" si="7"/>
        <v>581</v>
      </c>
      <c r="M25" s="61">
        <f t="shared" si="7"/>
        <v>662</v>
      </c>
      <c r="N25" s="61">
        <f t="shared" si="7"/>
        <v>316986</v>
      </c>
      <c r="O25" s="61">
        <f t="shared" si="7"/>
        <v>129272</v>
      </c>
      <c r="P25" s="61">
        <f t="shared" si="7"/>
        <v>856</v>
      </c>
      <c r="Q25" s="61">
        <f t="shared" si="7"/>
        <v>184664</v>
      </c>
      <c r="R25" s="61">
        <f t="shared" si="7"/>
        <v>2194</v>
      </c>
      <c r="S25" s="61">
        <f t="shared" si="7"/>
        <v>5388</v>
      </c>
      <c r="T25" s="61">
        <f t="shared" si="7"/>
        <v>3092</v>
      </c>
      <c r="U25" s="61">
        <f t="shared" si="7"/>
        <v>1934</v>
      </c>
      <c r="V25" s="61">
        <f t="shared" si="7"/>
        <v>131</v>
      </c>
      <c r="W25" s="61">
        <f t="shared" si="7"/>
        <v>10154</v>
      </c>
      <c r="X25" s="61">
        <f t="shared" si="7"/>
        <v>173885</v>
      </c>
    </row>
    <row r="26" spans="1:24" s="32" customFormat="1" ht="14.25" customHeight="1">
      <c r="A26" s="54" t="s">
        <v>19</v>
      </c>
      <c r="B26" s="55"/>
      <c r="C26" s="61">
        <f>C30+C37+C43+C61+C66+C72+C74+C75</f>
        <v>318426</v>
      </c>
      <c r="D26" s="61">
        <f aca="true" t="shared" si="8" ref="D26:X26">D30+D37+D43+D61+D66+D72+D74+D75</f>
        <v>181728</v>
      </c>
      <c r="E26" s="61">
        <f t="shared" si="8"/>
        <v>174715</v>
      </c>
      <c r="F26" s="61">
        <f t="shared" si="8"/>
        <v>6120</v>
      </c>
      <c r="G26" s="61">
        <f t="shared" si="8"/>
        <v>19773</v>
      </c>
      <c r="H26" s="61">
        <f t="shared" si="8"/>
        <v>3511</v>
      </c>
      <c r="I26" s="61">
        <f t="shared" si="8"/>
        <v>3822</v>
      </c>
      <c r="J26" s="61">
        <f t="shared" si="8"/>
        <v>11271</v>
      </c>
      <c r="K26" s="61">
        <f t="shared" si="8"/>
        <v>276</v>
      </c>
      <c r="L26" s="61">
        <f t="shared" si="8"/>
        <v>340</v>
      </c>
      <c r="M26" s="61">
        <f t="shared" si="8"/>
        <v>598</v>
      </c>
      <c r="N26" s="61">
        <f t="shared" si="8"/>
        <v>155947</v>
      </c>
      <c r="O26" s="61">
        <f t="shared" si="8"/>
        <v>59779</v>
      </c>
      <c r="P26" s="61">
        <f t="shared" si="8"/>
        <v>24</v>
      </c>
      <c r="Q26" s="61">
        <f t="shared" si="8"/>
        <v>95801</v>
      </c>
      <c r="R26" s="61">
        <f t="shared" si="8"/>
        <v>343</v>
      </c>
      <c r="S26" s="61">
        <f t="shared" si="8"/>
        <v>3102</v>
      </c>
      <c r="T26" s="61">
        <f t="shared" si="8"/>
        <v>1046</v>
      </c>
      <c r="U26" s="61">
        <f t="shared" si="8"/>
        <v>911</v>
      </c>
      <c r="V26" s="61">
        <f t="shared" si="8"/>
        <v>11</v>
      </c>
      <c r="W26" s="61">
        <f t="shared" si="8"/>
        <v>5051</v>
      </c>
      <c r="X26" s="61">
        <f t="shared" si="8"/>
        <v>131647</v>
      </c>
    </row>
    <row r="27" spans="1:24" s="29" customFormat="1" ht="10.5" customHeight="1">
      <c r="A27" s="48"/>
      <c r="B27" s="49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5" s="5" customFormat="1" ht="14.25" customHeight="1">
      <c r="A28" s="48" t="s">
        <v>20</v>
      </c>
      <c r="B28" s="49"/>
      <c r="C28" s="53">
        <f aca="true" t="shared" si="9" ref="C28:C80">D28+W28+X28</f>
        <v>867857</v>
      </c>
      <c r="D28" s="53">
        <f>G28+L28+M28+N28+S28+T28+U28+V28</f>
        <v>657262</v>
      </c>
      <c r="E28" s="53">
        <f>H28+J28+L28+O28+Q28+S28+U28</f>
        <v>612448</v>
      </c>
      <c r="F28" s="53">
        <f>I28+K28+M28+P28+R28+T28+V28</f>
        <v>39449</v>
      </c>
      <c r="G28" s="53">
        <v>125027</v>
      </c>
      <c r="H28" s="53">
        <v>12904</v>
      </c>
      <c r="I28" s="53">
        <v>17922</v>
      </c>
      <c r="J28" s="53">
        <v>86058</v>
      </c>
      <c r="K28" s="53">
        <v>2778</v>
      </c>
      <c r="L28" s="53">
        <v>694</v>
      </c>
      <c r="M28" s="53">
        <v>1583</v>
      </c>
      <c r="N28" s="53">
        <v>508283</v>
      </c>
      <c r="O28" s="53">
        <v>226678</v>
      </c>
      <c r="P28" s="53">
        <v>2895</v>
      </c>
      <c r="Q28" s="53">
        <v>269749</v>
      </c>
      <c r="R28" s="53">
        <v>8961</v>
      </c>
      <c r="S28" s="53">
        <v>11126</v>
      </c>
      <c r="T28" s="53">
        <v>5145</v>
      </c>
      <c r="U28" s="53">
        <v>5239</v>
      </c>
      <c r="V28" s="53">
        <v>165</v>
      </c>
      <c r="W28" s="53">
        <v>23925</v>
      </c>
      <c r="X28" s="53">
        <v>186670</v>
      </c>
      <c r="Y28" s="7"/>
    </row>
    <row r="29" spans="1:24" s="5" customFormat="1" ht="14.25" customHeight="1">
      <c r="A29" s="48" t="s">
        <v>21</v>
      </c>
      <c r="B29" s="49"/>
      <c r="C29" s="53">
        <f t="shared" si="9"/>
        <v>388547</v>
      </c>
      <c r="D29" s="53">
        <f>G29+L29+M29+N29+S29+T29+U29+V29</f>
        <v>263514</v>
      </c>
      <c r="E29" s="53">
        <f>H29+J29+L29+O29+Q29+S29+U29</f>
        <v>250902</v>
      </c>
      <c r="F29" s="53">
        <f aca="true" t="shared" si="10" ref="F29:F80">I29+K29+M29+P29+R29+T29+V29</f>
        <v>11235</v>
      </c>
      <c r="G29" s="53">
        <v>30666</v>
      </c>
      <c r="H29" s="53">
        <v>4777</v>
      </c>
      <c r="I29" s="53">
        <v>5457</v>
      </c>
      <c r="J29" s="53">
        <v>18538</v>
      </c>
      <c r="K29" s="53">
        <v>517</v>
      </c>
      <c r="L29" s="53">
        <v>401</v>
      </c>
      <c r="M29" s="53">
        <v>481</v>
      </c>
      <c r="N29" s="53">
        <v>225068</v>
      </c>
      <c r="O29" s="53">
        <v>92282</v>
      </c>
      <c r="P29" s="53">
        <v>851</v>
      </c>
      <c r="Q29" s="53">
        <v>130006</v>
      </c>
      <c r="R29" s="53">
        <v>1929</v>
      </c>
      <c r="S29" s="53">
        <v>3867</v>
      </c>
      <c r="T29" s="53">
        <v>1914</v>
      </c>
      <c r="U29" s="53">
        <v>1031</v>
      </c>
      <c r="V29" s="53">
        <v>86</v>
      </c>
      <c r="W29" s="53">
        <v>7506</v>
      </c>
      <c r="X29" s="53">
        <v>117527</v>
      </c>
    </row>
    <row r="30" spans="1:25" s="5" customFormat="1" ht="14.25" customHeight="1">
      <c r="A30" s="48" t="s">
        <v>22</v>
      </c>
      <c r="B30" s="49"/>
      <c r="C30" s="53">
        <f t="shared" si="9"/>
        <v>105991</v>
      </c>
      <c r="D30" s="53">
        <f>G30+L30+M30+N30+S30+T30+U30+V30</f>
        <v>62632</v>
      </c>
      <c r="E30" s="53">
        <f>H30+J30+L30+O30+Q30+S30+U30</f>
        <v>59602</v>
      </c>
      <c r="F30" s="53">
        <f t="shared" si="10"/>
        <v>2486</v>
      </c>
      <c r="G30" s="53">
        <v>8077</v>
      </c>
      <c r="H30" s="53">
        <v>1334</v>
      </c>
      <c r="I30" s="53">
        <v>1648</v>
      </c>
      <c r="J30" s="53">
        <v>4439</v>
      </c>
      <c r="K30" s="53">
        <v>112</v>
      </c>
      <c r="L30" s="53">
        <v>75</v>
      </c>
      <c r="M30" s="53">
        <v>176</v>
      </c>
      <c r="N30" s="53">
        <v>52466</v>
      </c>
      <c r="O30" s="53">
        <v>20336</v>
      </c>
      <c r="P30" s="53">
        <v>7</v>
      </c>
      <c r="Q30" s="53">
        <v>31984</v>
      </c>
      <c r="R30" s="53">
        <v>139</v>
      </c>
      <c r="S30" s="53">
        <v>1047</v>
      </c>
      <c r="T30" s="53">
        <v>402</v>
      </c>
      <c r="U30" s="53">
        <v>387</v>
      </c>
      <c r="V30" s="53">
        <v>2</v>
      </c>
      <c r="W30" s="53">
        <v>1549</v>
      </c>
      <c r="X30" s="53">
        <v>41810</v>
      </c>
      <c r="Y30" s="6"/>
    </row>
    <row r="31" spans="1:24" s="5" customFormat="1" ht="14.25" customHeight="1">
      <c r="A31" s="48" t="s">
        <v>23</v>
      </c>
      <c r="B31" s="49"/>
      <c r="C31" s="53">
        <f t="shared" si="9"/>
        <v>138080</v>
      </c>
      <c r="D31" s="53">
        <f>G31+L31+M31+N31+S31+T31+U31+V31</f>
        <v>106460</v>
      </c>
      <c r="E31" s="53">
        <f>H31+J31+L31+O31+Q31+S31+U31</f>
        <v>103443</v>
      </c>
      <c r="F31" s="53">
        <f t="shared" si="10"/>
        <v>2993</v>
      </c>
      <c r="G31" s="53">
        <v>9594</v>
      </c>
      <c r="H31" s="53">
        <v>1193</v>
      </c>
      <c r="I31" s="53">
        <v>1333</v>
      </c>
      <c r="J31" s="53">
        <v>6753</v>
      </c>
      <c r="K31" s="53">
        <v>291</v>
      </c>
      <c r="L31" s="53">
        <v>175</v>
      </c>
      <c r="M31" s="53">
        <v>211</v>
      </c>
      <c r="N31" s="53">
        <v>94820</v>
      </c>
      <c r="O31" s="53">
        <v>44442</v>
      </c>
      <c r="P31" s="53">
        <v>194</v>
      </c>
      <c r="Q31" s="53">
        <v>49448</v>
      </c>
      <c r="R31" s="53">
        <v>736</v>
      </c>
      <c r="S31" s="53">
        <v>1285</v>
      </c>
      <c r="T31" s="53">
        <v>228</v>
      </c>
      <c r="U31" s="53">
        <v>147</v>
      </c>
      <c r="V31" s="53" t="s">
        <v>77</v>
      </c>
      <c r="W31" s="53">
        <v>5094</v>
      </c>
      <c r="X31" s="53">
        <v>26526</v>
      </c>
    </row>
    <row r="32" spans="1:24" s="5" customFormat="1" ht="14.25" customHeight="1">
      <c r="A32" s="48" t="s">
        <v>24</v>
      </c>
      <c r="B32" s="49"/>
      <c r="C32" s="53">
        <f t="shared" si="9"/>
        <v>40992</v>
      </c>
      <c r="D32" s="53">
        <f>G32+L32+M32+N32+S32+T32+U32+V32</f>
        <v>29833</v>
      </c>
      <c r="E32" s="53">
        <f>H32+J32+L32+O32+Q32+S32+U32</f>
        <v>29065</v>
      </c>
      <c r="F32" s="53">
        <f t="shared" si="10"/>
        <v>733</v>
      </c>
      <c r="G32" s="53">
        <v>2325</v>
      </c>
      <c r="H32" s="53">
        <v>379</v>
      </c>
      <c r="I32" s="53">
        <v>244</v>
      </c>
      <c r="J32" s="53">
        <v>1646</v>
      </c>
      <c r="K32" s="53">
        <v>21</v>
      </c>
      <c r="L32" s="53">
        <v>59</v>
      </c>
      <c r="M32" s="53">
        <v>144</v>
      </c>
      <c r="N32" s="53">
        <v>26756</v>
      </c>
      <c r="O32" s="53">
        <v>11838</v>
      </c>
      <c r="P32" s="53">
        <v>37</v>
      </c>
      <c r="Q32" s="53">
        <v>14688</v>
      </c>
      <c r="R32" s="53">
        <v>193</v>
      </c>
      <c r="S32" s="53">
        <v>346</v>
      </c>
      <c r="T32" s="53">
        <v>94</v>
      </c>
      <c r="U32" s="53">
        <v>109</v>
      </c>
      <c r="V32" s="53" t="s">
        <v>77</v>
      </c>
      <c r="W32" s="53">
        <v>1481</v>
      </c>
      <c r="X32" s="53">
        <v>9678</v>
      </c>
    </row>
    <row r="33" spans="1:25" s="5" customFormat="1" ht="10.5" customHeight="1">
      <c r="A33" s="48"/>
      <c r="B33" s="49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1"/>
    </row>
    <row r="34" spans="1:24" s="5" customFormat="1" ht="14.25" customHeight="1">
      <c r="A34" s="48" t="s">
        <v>25</v>
      </c>
      <c r="B34" s="49"/>
      <c r="C34" s="53">
        <f t="shared" si="9"/>
        <v>125250</v>
      </c>
      <c r="D34" s="53">
        <f aca="true" t="shared" si="11" ref="D34:D80">G34+L34+M34+N34+S34+T34+U34+V34</f>
        <v>100487</v>
      </c>
      <c r="E34" s="53">
        <f aca="true" t="shared" si="12" ref="E34:E80">H34+J34+L34+O34+Q34+S34+U34</f>
        <v>98603</v>
      </c>
      <c r="F34" s="53">
        <f t="shared" si="10"/>
        <v>1852</v>
      </c>
      <c r="G34" s="53">
        <v>9555</v>
      </c>
      <c r="H34" s="53">
        <v>850</v>
      </c>
      <c r="I34" s="53">
        <v>718</v>
      </c>
      <c r="J34" s="53">
        <v>7784</v>
      </c>
      <c r="K34" s="53">
        <v>171</v>
      </c>
      <c r="L34" s="53">
        <v>111</v>
      </c>
      <c r="M34" s="53">
        <v>186</v>
      </c>
      <c r="N34" s="53">
        <v>88994</v>
      </c>
      <c r="O34" s="53">
        <v>40715</v>
      </c>
      <c r="P34" s="53">
        <v>155</v>
      </c>
      <c r="Q34" s="53">
        <v>47720</v>
      </c>
      <c r="R34" s="53">
        <v>404</v>
      </c>
      <c r="S34" s="53">
        <v>1294</v>
      </c>
      <c r="T34" s="53">
        <v>213</v>
      </c>
      <c r="U34" s="53">
        <v>129</v>
      </c>
      <c r="V34" s="53">
        <v>5</v>
      </c>
      <c r="W34" s="53">
        <v>3531</v>
      </c>
      <c r="X34" s="53">
        <v>21232</v>
      </c>
    </row>
    <row r="35" spans="1:24" s="5" customFormat="1" ht="14.25" customHeight="1">
      <c r="A35" s="48" t="s">
        <v>78</v>
      </c>
      <c r="B35" s="49"/>
      <c r="C35" s="53">
        <f t="shared" si="9"/>
        <v>36225</v>
      </c>
      <c r="D35" s="53">
        <f t="shared" si="11"/>
        <v>24742</v>
      </c>
      <c r="E35" s="53">
        <f t="shared" si="12"/>
        <v>22668</v>
      </c>
      <c r="F35" s="53">
        <f t="shared" si="10"/>
        <v>1636</v>
      </c>
      <c r="G35" s="53">
        <v>3672</v>
      </c>
      <c r="H35" s="53">
        <v>356</v>
      </c>
      <c r="I35" s="53">
        <v>1251</v>
      </c>
      <c r="J35" s="53">
        <v>1493</v>
      </c>
      <c r="K35" s="53">
        <v>134</v>
      </c>
      <c r="L35" s="53">
        <v>32</v>
      </c>
      <c r="M35" s="53" t="s">
        <v>79</v>
      </c>
      <c r="N35" s="53">
        <v>20072</v>
      </c>
      <c r="O35" s="53">
        <v>7928</v>
      </c>
      <c r="P35" s="53" t="s">
        <v>77</v>
      </c>
      <c r="Q35" s="53">
        <v>12143</v>
      </c>
      <c r="R35" s="53">
        <v>1</v>
      </c>
      <c r="S35" s="53">
        <v>265</v>
      </c>
      <c r="T35" s="53">
        <v>241</v>
      </c>
      <c r="U35" s="53">
        <v>451</v>
      </c>
      <c r="V35" s="53">
        <v>9</v>
      </c>
      <c r="W35" s="53">
        <v>487</v>
      </c>
      <c r="X35" s="53">
        <v>10996</v>
      </c>
    </row>
    <row r="36" spans="1:24" s="5" customFormat="1" ht="14.25" customHeight="1">
      <c r="A36" s="48" t="s">
        <v>26</v>
      </c>
      <c r="B36" s="49"/>
      <c r="C36" s="53">
        <f t="shared" si="9"/>
        <v>135406</v>
      </c>
      <c r="D36" s="53">
        <f t="shared" si="11"/>
        <v>99378</v>
      </c>
      <c r="E36" s="53">
        <f t="shared" si="12"/>
        <v>96482</v>
      </c>
      <c r="F36" s="53">
        <f t="shared" si="10"/>
        <v>2833</v>
      </c>
      <c r="G36" s="53">
        <v>7545</v>
      </c>
      <c r="H36" s="53">
        <v>1120</v>
      </c>
      <c r="I36" s="53">
        <v>1568</v>
      </c>
      <c r="J36" s="53">
        <v>4643</v>
      </c>
      <c r="K36" s="53">
        <v>151</v>
      </c>
      <c r="L36" s="53">
        <v>124</v>
      </c>
      <c r="M36" s="53">
        <v>370</v>
      </c>
      <c r="N36" s="53">
        <v>89503</v>
      </c>
      <c r="O36" s="53">
        <v>36808</v>
      </c>
      <c r="P36" s="53">
        <v>113</v>
      </c>
      <c r="Q36" s="53">
        <v>52386</v>
      </c>
      <c r="R36" s="53">
        <v>196</v>
      </c>
      <c r="S36" s="53">
        <v>1146</v>
      </c>
      <c r="T36" s="53">
        <v>435</v>
      </c>
      <c r="U36" s="53">
        <v>255</v>
      </c>
      <c r="V36" s="53" t="s">
        <v>77</v>
      </c>
      <c r="W36" s="53">
        <v>3640</v>
      </c>
      <c r="X36" s="53">
        <v>32388</v>
      </c>
    </row>
    <row r="37" spans="1:24" s="5" customFormat="1" ht="14.25" customHeight="1">
      <c r="A37" s="48" t="s">
        <v>27</v>
      </c>
      <c r="B37" s="49"/>
      <c r="C37" s="53">
        <f t="shared" si="9"/>
        <v>48878</v>
      </c>
      <c r="D37" s="53">
        <f t="shared" si="11"/>
        <v>26993</v>
      </c>
      <c r="E37" s="53">
        <f t="shared" si="12"/>
        <v>25927</v>
      </c>
      <c r="F37" s="53">
        <f t="shared" si="10"/>
        <v>937</v>
      </c>
      <c r="G37" s="53">
        <v>2905</v>
      </c>
      <c r="H37" s="53">
        <v>495</v>
      </c>
      <c r="I37" s="53">
        <v>606</v>
      </c>
      <c r="J37" s="53">
        <v>1631</v>
      </c>
      <c r="K37" s="53">
        <v>44</v>
      </c>
      <c r="L37" s="53">
        <v>44</v>
      </c>
      <c r="M37" s="53">
        <v>41</v>
      </c>
      <c r="N37" s="53">
        <v>23105</v>
      </c>
      <c r="O37" s="53">
        <v>8967</v>
      </c>
      <c r="P37" s="53" t="s">
        <v>77</v>
      </c>
      <c r="Q37" s="53">
        <v>14087</v>
      </c>
      <c r="R37" s="53">
        <v>51</v>
      </c>
      <c r="S37" s="53">
        <v>463</v>
      </c>
      <c r="T37" s="53">
        <v>186</v>
      </c>
      <c r="U37" s="53">
        <v>240</v>
      </c>
      <c r="V37" s="53">
        <v>9</v>
      </c>
      <c r="W37" s="53">
        <v>701</v>
      </c>
      <c r="X37" s="53">
        <v>21184</v>
      </c>
    </row>
    <row r="38" spans="1:24" s="5" customFormat="1" ht="14.25" customHeight="1">
      <c r="A38" s="48" t="s">
        <v>28</v>
      </c>
      <c r="B38" s="49"/>
      <c r="C38" s="53">
        <f t="shared" si="9"/>
        <v>55844</v>
      </c>
      <c r="D38" s="53">
        <f t="shared" si="11"/>
        <v>38906</v>
      </c>
      <c r="E38" s="53">
        <f>H38+J38+L38+O38+Q38+S38+U38</f>
        <v>36424</v>
      </c>
      <c r="F38" s="53">
        <f t="shared" si="10"/>
        <v>2466</v>
      </c>
      <c r="G38" s="53">
        <v>5746</v>
      </c>
      <c r="H38" s="53">
        <v>652</v>
      </c>
      <c r="I38" s="53">
        <v>862</v>
      </c>
      <c r="J38" s="53">
        <v>4053</v>
      </c>
      <c r="K38" s="53">
        <v>163</v>
      </c>
      <c r="L38" s="53">
        <v>32</v>
      </c>
      <c r="M38" s="53">
        <v>86</v>
      </c>
      <c r="N38" s="53">
        <v>32243</v>
      </c>
      <c r="O38" s="53">
        <v>13531</v>
      </c>
      <c r="P38" s="53">
        <v>164</v>
      </c>
      <c r="Q38" s="53">
        <v>17444</v>
      </c>
      <c r="R38" s="53">
        <v>1104</v>
      </c>
      <c r="S38" s="53">
        <v>574</v>
      </c>
      <c r="T38" s="53">
        <v>87</v>
      </c>
      <c r="U38" s="53">
        <v>138</v>
      </c>
      <c r="V38" s="53" t="s">
        <v>77</v>
      </c>
      <c r="W38" s="53">
        <v>1258</v>
      </c>
      <c r="X38" s="53">
        <v>15680</v>
      </c>
    </row>
    <row r="39" spans="1:25" s="5" customFormat="1" ht="10.5" customHeight="1">
      <c r="A39" s="48"/>
      <c r="B39" s="49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1"/>
    </row>
    <row r="40" spans="1:24" s="5" customFormat="1" ht="14.25" customHeight="1">
      <c r="A40" s="48" t="s">
        <v>29</v>
      </c>
      <c r="B40" s="49"/>
      <c r="C40" s="53">
        <f t="shared" si="9"/>
        <v>162354</v>
      </c>
      <c r="D40" s="53">
        <f t="shared" si="11"/>
        <v>118925</v>
      </c>
      <c r="E40" s="53">
        <f t="shared" si="12"/>
        <v>116415</v>
      </c>
      <c r="F40" s="53">
        <f t="shared" si="10"/>
        <v>2363</v>
      </c>
      <c r="G40" s="53">
        <v>7854</v>
      </c>
      <c r="H40" s="53">
        <v>1118</v>
      </c>
      <c r="I40" s="53">
        <v>1303</v>
      </c>
      <c r="J40" s="53">
        <v>5224</v>
      </c>
      <c r="K40" s="53">
        <v>62</v>
      </c>
      <c r="L40" s="53">
        <v>162</v>
      </c>
      <c r="M40" s="53">
        <v>152</v>
      </c>
      <c r="N40" s="53">
        <v>108850</v>
      </c>
      <c r="O40" s="53">
        <v>45434</v>
      </c>
      <c r="P40" s="53">
        <v>3</v>
      </c>
      <c r="Q40" s="53">
        <v>63038</v>
      </c>
      <c r="R40" s="53">
        <v>375</v>
      </c>
      <c r="S40" s="53">
        <v>1220</v>
      </c>
      <c r="T40" s="53">
        <v>462</v>
      </c>
      <c r="U40" s="53">
        <v>219</v>
      </c>
      <c r="V40" s="53">
        <v>6</v>
      </c>
      <c r="W40" s="53">
        <v>4087</v>
      </c>
      <c r="X40" s="53">
        <v>39342</v>
      </c>
    </row>
    <row r="41" spans="1:24" s="5" customFormat="1" ht="14.25" customHeight="1">
      <c r="A41" s="48" t="s">
        <v>30</v>
      </c>
      <c r="B41" s="49"/>
      <c r="C41" s="53">
        <f t="shared" si="9"/>
        <v>109436</v>
      </c>
      <c r="D41" s="53">
        <f t="shared" si="11"/>
        <v>82835</v>
      </c>
      <c r="E41" s="53">
        <f t="shared" si="12"/>
        <v>77482</v>
      </c>
      <c r="F41" s="53">
        <f t="shared" si="10"/>
        <v>5260</v>
      </c>
      <c r="G41" s="53">
        <v>10104</v>
      </c>
      <c r="H41" s="53">
        <v>1451</v>
      </c>
      <c r="I41" s="53">
        <v>3084</v>
      </c>
      <c r="J41" s="53">
        <v>5152</v>
      </c>
      <c r="K41" s="53">
        <v>324</v>
      </c>
      <c r="L41" s="53">
        <v>144</v>
      </c>
      <c r="M41" s="53">
        <v>185</v>
      </c>
      <c r="N41" s="53">
        <v>69262</v>
      </c>
      <c r="O41" s="53">
        <v>30537</v>
      </c>
      <c r="P41" s="53">
        <v>68</v>
      </c>
      <c r="Q41" s="53">
        <v>38461</v>
      </c>
      <c r="R41" s="53">
        <v>196</v>
      </c>
      <c r="S41" s="53">
        <v>1406</v>
      </c>
      <c r="T41" s="53">
        <v>1403</v>
      </c>
      <c r="U41" s="53">
        <v>331</v>
      </c>
      <c r="V41" s="53" t="s">
        <v>77</v>
      </c>
      <c r="W41" s="53">
        <v>2894</v>
      </c>
      <c r="X41" s="53">
        <v>23707</v>
      </c>
    </row>
    <row r="42" spans="1:24" s="5" customFormat="1" ht="14.25" customHeight="1">
      <c r="A42" s="48" t="s">
        <v>31</v>
      </c>
      <c r="B42" s="49"/>
      <c r="C42" s="53">
        <f t="shared" si="9"/>
        <v>119750</v>
      </c>
      <c r="D42" s="53">
        <f t="shared" si="11"/>
        <v>82400</v>
      </c>
      <c r="E42" s="53">
        <f t="shared" si="12"/>
        <v>79139</v>
      </c>
      <c r="F42" s="53">
        <f t="shared" si="10"/>
        <v>3168</v>
      </c>
      <c r="G42" s="53">
        <v>11784</v>
      </c>
      <c r="H42" s="53">
        <v>2044</v>
      </c>
      <c r="I42" s="53">
        <v>1698</v>
      </c>
      <c r="J42" s="53">
        <v>7710</v>
      </c>
      <c r="K42" s="53">
        <v>239</v>
      </c>
      <c r="L42" s="53">
        <v>96</v>
      </c>
      <c r="M42" s="53">
        <v>272</v>
      </c>
      <c r="N42" s="53">
        <v>68119</v>
      </c>
      <c r="O42" s="53">
        <v>28953</v>
      </c>
      <c r="P42" s="53">
        <v>184</v>
      </c>
      <c r="Q42" s="53">
        <v>38781</v>
      </c>
      <c r="R42" s="53">
        <v>201</v>
      </c>
      <c r="S42" s="53">
        <v>1237</v>
      </c>
      <c r="T42" s="53">
        <v>573</v>
      </c>
      <c r="U42" s="53">
        <v>318</v>
      </c>
      <c r="V42" s="53">
        <v>1</v>
      </c>
      <c r="W42" s="53">
        <v>3166</v>
      </c>
      <c r="X42" s="53">
        <v>34184</v>
      </c>
    </row>
    <row r="43" spans="1:24" s="5" customFormat="1" ht="14.25" customHeight="1">
      <c r="A43" s="48" t="s">
        <v>32</v>
      </c>
      <c r="B43" s="49"/>
      <c r="C43" s="53">
        <f t="shared" si="9"/>
        <v>57878</v>
      </c>
      <c r="D43" s="53">
        <f t="shared" si="11"/>
        <v>32460</v>
      </c>
      <c r="E43" s="53">
        <f t="shared" si="12"/>
        <v>30755</v>
      </c>
      <c r="F43" s="53">
        <f t="shared" si="10"/>
        <v>1662</v>
      </c>
      <c r="G43" s="53">
        <v>3822</v>
      </c>
      <c r="H43" s="53">
        <v>639</v>
      </c>
      <c r="I43" s="53">
        <v>844</v>
      </c>
      <c r="J43" s="53">
        <v>2223</v>
      </c>
      <c r="K43" s="53">
        <v>73</v>
      </c>
      <c r="L43" s="53">
        <v>79</v>
      </c>
      <c r="M43" s="53">
        <v>297</v>
      </c>
      <c r="N43" s="53">
        <v>27141</v>
      </c>
      <c r="O43" s="53">
        <v>10351</v>
      </c>
      <c r="P43" s="53">
        <v>17</v>
      </c>
      <c r="Q43" s="53">
        <v>16675</v>
      </c>
      <c r="R43" s="53">
        <v>98</v>
      </c>
      <c r="S43" s="53">
        <v>626</v>
      </c>
      <c r="T43" s="53">
        <v>333</v>
      </c>
      <c r="U43" s="53">
        <v>162</v>
      </c>
      <c r="V43" s="53" t="s">
        <v>77</v>
      </c>
      <c r="W43" s="53">
        <v>923</v>
      </c>
      <c r="X43" s="53">
        <v>24495</v>
      </c>
    </row>
    <row r="44" spans="1:24" s="5" customFormat="1" ht="14.25" customHeight="1">
      <c r="A44" s="48" t="s">
        <v>33</v>
      </c>
      <c r="B44" s="49"/>
      <c r="C44" s="53">
        <f t="shared" si="9"/>
        <v>59837</v>
      </c>
      <c r="D44" s="53">
        <f t="shared" si="11"/>
        <v>38246</v>
      </c>
      <c r="E44" s="53">
        <f t="shared" si="12"/>
        <v>37511</v>
      </c>
      <c r="F44" s="53">
        <f t="shared" si="10"/>
        <v>695</v>
      </c>
      <c r="G44" s="53">
        <v>2820</v>
      </c>
      <c r="H44" s="53">
        <v>533</v>
      </c>
      <c r="I44" s="53">
        <v>399</v>
      </c>
      <c r="J44" s="53">
        <v>1805</v>
      </c>
      <c r="K44" s="53">
        <v>43</v>
      </c>
      <c r="L44" s="53">
        <v>79</v>
      </c>
      <c r="M44" s="53">
        <v>30</v>
      </c>
      <c r="N44" s="53">
        <v>34537</v>
      </c>
      <c r="O44" s="53">
        <v>13676</v>
      </c>
      <c r="P44" s="53">
        <v>2</v>
      </c>
      <c r="Q44" s="53">
        <v>20813</v>
      </c>
      <c r="R44" s="53">
        <v>46</v>
      </c>
      <c r="S44" s="53">
        <v>499</v>
      </c>
      <c r="T44" s="53">
        <v>175</v>
      </c>
      <c r="U44" s="53">
        <v>106</v>
      </c>
      <c r="V44" s="53" t="s">
        <v>77</v>
      </c>
      <c r="W44" s="53">
        <v>1107</v>
      </c>
      <c r="X44" s="53">
        <v>20484</v>
      </c>
    </row>
    <row r="45" spans="1:25" s="5" customFormat="1" ht="10.5" customHeight="1">
      <c r="A45" s="48"/>
      <c r="B45" s="49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1"/>
    </row>
    <row r="46" spans="1:24" s="5" customFormat="1" ht="14.25" customHeight="1">
      <c r="A46" s="48" t="s">
        <v>34</v>
      </c>
      <c r="B46" s="49"/>
      <c r="C46" s="53">
        <f t="shared" si="9"/>
        <v>94608</v>
      </c>
      <c r="D46" s="53">
        <f t="shared" si="11"/>
        <v>65531</v>
      </c>
      <c r="E46" s="53">
        <f t="shared" si="12"/>
        <v>63693</v>
      </c>
      <c r="F46" s="53">
        <f t="shared" si="10"/>
        <v>1803</v>
      </c>
      <c r="G46" s="53">
        <v>6896</v>
      </c>
      <c r="H46" s="53">
        <v>896</v>
      </c>
      <c r="I46" s="53">
        <v>1200</v>
      </c>
      <c r="J46" s="53">
        <v>4637</v>
      </c>
      <c r="K46" s="53">
        <v>128</v>
      </c>
      <c r="L46" s="53">
        <v>91</v>
      </c>
      <c r="M46" s="53">
        <v>108</v>
      </c>
      <c r="N46" s="53">
        <v>57138</v>
      </c>
      <c r="O46" s="53">
        <v>24040</v>
      </c>
      <c r="P46" s="53">
        <v>15</v>
      </c>
      <c r="Q46" s="53">
        <v>32916</v>
      </c>
      <c r="R46" s="53">
        <v>167</v>
      </c>
      <c r="S46" s="53">
        <v>921</v>
      </c>
      <c r="T46" s="53">
        <v>184</v>
      </c>
      <c r="U46" s="53">
        <v>192</v>
      </c>
      <c r="V46" s="53">
        <v>1</v>
      </c>
      <c r="W46" s="53">
        <v>3171</v>
      </c>
      <c r="X46" s="53">
        <v>25906</v>
      </c>
    </row>
    <row r="47" spans="1:24" s="5" customFormat="1" ht="14.25" customHeight="1">
      <c r="A47" s="48" t="s">
        <v>35</v>
      </c>
      <c r="B47" s="49"/>
      <c r="C47" s="53">
        <f t="shared" si="9"/>
        <v>56958</v>
      </c>
      <c r="D47" s="53">
        <f t="shared" si="11"/>
        <v>38162</v>
      </c>
      <c r="E47" s="53">
        <f t="shared" si="12"/>
        <v>37457</v>
      </c>
      <c r="F47" s="53">
        <f t="shared" si="10"/>
        <v>606</v>
      </c>
      <c r="G47" s="53">
        <v>2146</v>
      </c>
      <c r="H47" s="53">
        <v>315</v>
      </c>
      <c r="I47" s="53">
        <v>405</v>
      </c>
      <c r="J47" s="53">
        <v>1314</v>
      </c>
      <c r="K47" s="53">
        <v>13</v>
      </c>
      <c r="L47" s="53">
        <v>74</v>
      </c>
      <c r="M47" s="53">
        <v>60</v>
      </c>
      <c r="N47" s="53">
        <v>35375</v>
      </c>
      <c r="O47" s="53">
        <v>13805</v>
      </c>
      <c r="P47" s="53">
        <v>2</v>
      </c>
      <c r="Q47" s="53">
        <v>21502</v>
      </c>
      <c r="R47" s="53">
        <v>66</v>
      </c>
      <c r="S47" s="53">
        <v>360</v>
      </c>
      <c r="T47" s="53">
        <v>60</v>
      </c>
      <c r="U47" s="53">
        <v>87</v>
      </c>
      <c r="V47" s="53" t="s">
        <v>77</v>
      </c>
      <c r="W47" s="53">
        <v>1150</v>
      </c>
      <c r="X47" s="53">
        <v>17646</v>
      </c>
    </row>
    <row r="48" spans="1:24" s="5" customFormat="1" ht="14.25" customHeight="1">
      <c r="A48" s="48" t="s">
        <v>36</v>
      </c>
      <c r="B48" s="49"/>
      <c r="C48" s="53">
        <f t="shared" si="9"/>
        <v>56532</v>
      </c>
      <c r="D48" s="53">
        <f t="shared" si="11"/>
        <v>37623</v>
      </c>
      <c r="E48" s="53">
        <f t="shared" si="12"/>
        <v>36105</v>
      </c>
      <c r="F48" s="53">
        <f t="shared" si="10"/>
        <v>1463</v>
      </c>
      <c r="G48" s="53">
        <v>5029</v>
      </c>
      <c r="H48" s="53">
        <v>765</v>
      </c>
      <c r="I48" s="53">
        <v>977</v>
      </c>
      <c r="J48" s="53">
        <v>3141</v>
      </c>
      <c r="K48" s="53">
        <v>91</v>
      </c>
      <c r="L48" s="53">
        <v>44</v>
      </c>
      <c r="M48" s="53">
        <v>74</v>
      </c>
      <c r="N48" s="53">
        <v>31144</v>
      </c>
      <c r="O48" s="53">
        <v>12821</v>
      </c>
      <c r="P48" s="57" t="s">
        <v>80</v>
      </c>
      <c r="Q48" s="53">
        <v>18286</v>
      </c>
      <c r="R48" s="53">
        <v>37</v>
      </c>
      <c r="S48" s="53">
        <v>916</v>
      </c>
      <c r="T48" s="53">
        <v>277</v>
      </c>
      <c r="U48" s="53">
        <v>132</v>
      </c>
      <c r="V48" s="53">
        <v>7</v>
      </c>
      <c r="W48" s="53">
        <v>1224</v>
      </c>
      <c r="X48" s="53">
        <v>17685</v>
      </c>
    </row>
    <row r="49" spans="1:24" s="5" customFormat="1" ht="14.25" customHeight="1">
      <c r="A49" s="48" t="s">
        <v>37</v>
      </c>
      <c r="B49" s="49"/>
      <c r="C49" s="53">
        <f t="shared" si="9"/>
        <v>54582</v>
      </c>
      <c r="D49" s="53">
        <f t="shared" si="11"/>
        <v>37719</v>
      </c>
      <c r="E49" s="53">
        <f t="shared" si="12"/>
        <v>35479</v>
      </c>
      <c r="F49" s="53">
        <f t="shared" si="10"/>
        <v>2206</v>
      </c>
      <c r="G49" s="53">
        <v>6053</v>
      </c>
      <c r="H49" s="53">
        <v>747</v>
      </c>
      <c r="I49" s="53">
        <v>1613</v>
      </c>
      <c r="J49" s="53">
        <v>3489</v>
      </c>
      <c r="K49" s="53">
        <v>170</v>
      </c>
      <c r="L49" s="53">
        <v>83</v>
      </c>
      <c r="M49" s="53">
        <v>39</v>
      </c>
      <c r="N49" s="53">
        <v>30548</v>
      </c>
      <c r="O49" s="53">
        <v>12841</v>
      </c>
      <c r="P49" s="53">
        <v>6</v>
      </c>
      <c r="Q49" s="53">
        <v>17546</v>
      </c>
      <c r="R49" s="53">
        <v>155</v>
      </c>
      <c r="S49" s="53">
        <v>569</v>
      </c>
      <c r="T49" s="53">
        <v>223</v>
      </c>
      <c r="U49" s="53">
        <v>204</v>
      </c>
      <c r="V49" s="53" t="s">
        <v>77</v>
      </c>
      <c r="W49" s="53">
        <v>1615</v>
      </c>
      <c r="X49" s="53">
        <v>15248</v>
      </c>
    </row>
    <row r="50" spans="1:24" s="5" customFormat="1" ht="14.25" customHeight="1">
      <c r="A50" s="48" t="s">
        <v>81</v>
      </c>
      <c r="B50" s="49"/>
      <c r="C50" s="53">
        <f t="shared" si="9"/>
        <v>94183</v>
      </c>
      <c r="D50" s="53">
        <f t="shared" si="11"/>
        <v>58480</v>
      </c>
      <c r="E50" s="53">
        <f t="shared" si="12"/>
        <v>56376</v>
      </c>
      <c r="F50" s="53">
        <f t="shared" si="10"/>
        <v>1800</v>
      </c>
      <c r="G50" s="53">
        <v>5284</v>
      </c>
      <c r="H50" s="53">
        <v>921</v>
      </c>
      <c r="I50" s="53">
        <v>1062</v>
      </c>
      <c r="J50" s="53">
        <v>2917</v>
      </c>
      <c r="K50" s="53">
        <v>80</v>
      </c>
      <c r="L50" s="53">
        <v>119</v>
      </c>
      <c r="M50" s="53">
        <v>172</v>
      </c>
      <c r="N50" s="53">
        <v>51696</v>
      </c>
      <c r="O50" s="53">
        <v>20866</v>
      </c>
      <c r="P50" s="53">
        <v>3</v>
      </c>
      <c r="Q50" s="53">
        <v>30640</v>
      </c>
      <c r="R50" s="53">
        <v>187</v>
      </c>
      <c r="S50" s="53">
        <v>813</v>
      </c>
      <c r="T50" s="53">
        <v>294</v>
      </c>
      <c r="U50" s="53">
        <v>100</v>
      </c>
      <c r="V50" s="53">
        <v>2</v>
      </c>
      <c r="W50" s="53">
        <v>1606</v>
      </c>
      <c r="X50" s="53">
        <v>34097</v>
      </c>
    </row>
    <row r="51" spans="1:25" s="5" customFormat="1" ht="10.5" customHeight="1">
      <c r="A51" s="48"/>
      <c r="B51" s="49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1"/>
    </row>
    <row r="52" spans="1:24" s="5" customFormat="1" ht="14.25" customHeight="1">
      <c r="A52" s="48" t="s">
        <v>82</v>
      </c>
      <c r="B52" s="49"/>
      <c r="C52" s="53">
        <f t="shared" si="9"/>
        <v>54629</v>
      </c>
      <c r="D52" s="53">
        <f t="shared" si="11"/>
        <v>42538</v>
      </c>
      <c r="E52" s="53">
        <f t="shared" si="12"/>
        <v>41712</v>
      </c>
      <c r="F52" s="53">
        <f t="shared" si="10"/>
        <v>798</v>
      </c>
      <c r="G52" s="53">
        <v>3007</v>
      </c>
      <c r="H52" s="53">
        <v>398</v>
      </c>
      <c r="I52" s="53">
        <v>586</v>
      </c>
      <c r="J52" s="53">
        <v>1949</v>
      </c>
      <c r="K52" s="53">
        <v>46</v>
      </c>
      <c r="L52" s="53">
        <v>71</v>
      </c>
      <c r="M52" s="53">
        <v>11</v>
      </c>
      <c r="N52" s="53">
        <v>38735</v>
      </c>
      <c r="O52" s="53">
        <v>18537</v>
      </c>
      <c r="P52" s="53">
        <v>55</v>
      </c>
      <c r="Q52" s="53">
        <v>20143</v>
      </c>
      <c r="R52" s="53" t="s">
        <v>84</v>
      </c>
      <c r="S52" s="53">
        <v>525</v>
      </c>
      <c r="T52" s="53">
        <v>100</v>
      </c>
      <c r="U52" s="53">
        <v>89</v>
      </c>
      <c r="V52" s="53" t="s">
        <v>84</v>
      </c>
      <c r="W52" s="53">
        <v>1983</v>
      </c>
      <c r="X52" s="53">
        <v>10108</v>
      </c>
    </row>
    <row r="53" spans="1:24" s="5" customFormat="1" ht="14.25" customHeight="1">
      <c r="A53" s="48" t="s">
        <v>83</v>
      </c>
      <c r="B53" s="49"/>
      <c r="C53" s="53">
        <f t="shared" si="9"/>
        <v>31700</v>
      </c>
      <c r="D53" s="53">
        <f t="shared" si="11"/>
        <v>21165</v>
      </c>
      <c r="E53" s="53">
        <f t="shared" si="12"/>
        <v>20985</v>
      </c>
      <c r="F53" s="53">
        <f t="shared" si="10"/>
        <v>162</v>
      </c>
      <c r="G53" s="53">
        <v>1863</v>
      </c>
      <c r="H53" s="53">
        <v>372</v>
      </c>
      <c r="I53" s="53">
        <v>108</v>
      </c>
      <c r="J53" s="53">
        <v>1350</v>
      </c>
      <c r="K53" s="53">
        <v>15</v>
      </c>
      <c r="L53" s="53">
        <v>39</v>
      </c>
      <c r="M53" s="53" t="s">
        <v>85</v>
      </c>
      <c r="N53" s="53">
        <v>18922</v>
      </c>
      <c r="O53" s="53">
        <v>7826</v>
      </c>
      <c r="P53" s="53" t="s">
        <v>84</v>
      </c>
      <c r="Q53" s="53">
        <v>11096</v>
      </c>
      <c r="R53" s="53" t="s">
        <v>84</v>
      </c>
      <c r="S53" s="53">
        <v>216</v>
      </c>
      <c r="T53" s="53">
        <v>38</v>
      </c>
      <c r="U53" s="53">
        <v>86</v>
      </c>
      <c r="V53" s="53">
        <v>1</v>
      </c>
      <c r="W53" s="53">
        <v>721</v>
      </c>
      <c r="X53" s="53">
        <v>9814</v>
      </c>
    </row>
    <row r="54" spans="1:24" s="5" customFormat="1" ht="14.25" customHeight="1">
      <c r="A54" s="48" t="s">
        <v>86</v>
      </c>
      <c r="B54" s="49"/>
      <c r="C54" s="53">
        <f t="shared" si="9"/>
        <v>56504</v>
      </c>
      <c r="D54" s="53">
        <f t="shared" si="11"/>
        <v>35938</v>
      </c>
      <c r="E54" s="53">
        <f t="shared" si="12"/>
        <v>34970</v>
      </c>
      <c r="F54" s="53">
        <f t="shared" si="10"/>
        <v>938</v>
      </c>
      <c r="G54" s="53">
        <v>3595</v>
      </c>
      <c r="H54" s="53">
        <v>712</v>
      </c>
      <c r="I54" s="53">
        <v>687</v>
      </c>
      <c r="J54" s="53">
        <v>2104</v>
      </c>
      <c r="K54" s="53">
        <v>62</v>
      </c>
      <c r="L54" s="53">
        <v>48</v>
      </c>
      <c r="M54" s="53" t="s">
        <v>85</v>
      </c>
      <c r="N54" s="53">
        <v>31291</v>
      </c>
      <c r="O54" s="53">
        <v>12762</v>
      </c>
      <c r="P54" s="53">
        <v>1</v>
      </c>
      <c r="Q54" s="53">
        <v>18514</v>
      </c>
      <c r="R54" s="53">
        <v>14</v>
      </c>
      <c r="S54" s="53">
        <v>689</v>
      </c>
      <c r="T54" s="53">
        <v>174</v>
      </c>
      <c r="U54" s="53">
        <v>141</v>
      </c>
      <c r="V54" s="53" t="s">
        <v>84</v>
      </c>
      <c r="W54" s="53">
        <v>1099</v>
      </c>
      <c r="X54" s="53">
        <v>19467</v>
      </c>
    </row>
    <row r="55" spans="1:24" s="5" customFormat="1" ht="14.25" customHeight="1">
      <c r="A55" s="48" t="s">
        <v>38</v>
      </c>
      <c r="B55" s="49"/>
      <c r="C55" s="53">
        <f t="shared" si="9"/>
        <v>57251</v>
      </c>
      <c r="D55" s="53">
        <f t="shared" si="11"/>
        <v>39046</v>
      </c>
      <c r="E55" s="53">
        <f t="shared" si="12"/>
        <v>35206</v>
      </c>
      <c r="F55" s="53">
        <f t="shared" si="10"/>
        <v>3763</v>
      </c>
      <c r="G55" s="53">
        <v>7714</v>
      </c>
      <c r="H55" s="53">
        <v>871</v>
      </c>
      <c r="I55" s="53">
        <v>2465</v>
      </c>
      <c r="J55" s="53">
        <v>4111</v>
      </c>
      <c r="K55" s="53">
        <v>190</v>
      </c>
      <c r="L55" s="53">
        <v>57</v>
      </c>
      <c r="M55" s="53">
        <v>104</v>
      </c>
      <c r="N55" s="53">
        <v>30161</v>
      </c>
      <c r="O55" s="53">
        <v>12862</v>
      </c>
      <c r="P55" s="53">
        <v>240</v>
      </c>
      <c r="Q55" s="53">
        <v>16490</v>
      </c>
      <c r="R55" s="53">
        <v>569</v>
      </c>
      <c r="S55" s="53">
        <v>644</v>
      </c>
      <c r="T55" s="53">
        <v>193</v>
      </c>
      <c r="U55" s="53">
        <v>171</v>
      </c>
      <c r="V55" s="53">
        <v>2</v>
      </c>
      <c r="W55" s="53">
        <v>1225</v>
      </c>
      <c r="X55" s="53">
        <v>16980</v>
      </c>
    </row>
    <row r="56" spans="1:24" s="5" customFormat="1" ht="14.25" customHeight="1">
      <c r="A56" s="48" t="s">
        <v>39</v>
      </c>
      <c r="B56" s="49"/>
      <c r="C56" s="53">
        <f t="shared" si="9"/>
        <v>47834</v>
      </c>
      <c r="D56" s="53">
        <f t="shared" si="11"/>
        <v>35253</v>
      </c>
      <c r="E56" s="53">
        <f t="shared" si="12"/>
        <v>30099</v>
      </c>
      <c r="F56" s="53">
        <f t="shared" si="10"/>
        <v>5019</v>
      </c>
      <c r="G56" s="53">
        <v>8514</v>
      </c>
      <c r="H56" s="53">
        <v>940</v>
      </c>
      <c r="I56" s="53">
        <v>3072</v>
      </c>
      <c r="J56" s="53">
        <v>4024</v>
      </c>
      <c r="K56" s="53">
        <v>343</v>
      </c>
      <c r="L56" s="53">
        <v>48</v>
      </c>
      <c r="M56" s="53">
        <v>101</v>
      </c>
      <c r="N56" s="53">
        <v>24149</v>
      </c>
      <c r="O56" s="53">
        <v>10325</v>
      </c>
      <c r="P56" s="53">
        <v>5</v>
      </c>
      <c r="Q56" s="53">
        <v>13744</v>
      </c>
      <c r="R56" s="53">
        <v>75</v>
      </c>
      <c r="S56" s="53">
        <v>799</v>
      </c>
      <c r="T56" s="53">
        <v>1420</v>
      </c>
      <c r="U56" s="53">
        <v>219</v>
      </c>
      <c r="V56" s="53">
        <v>3</v>
      </c>
      <c r="W56" s="53">
        <v>1283</v>
      </c>
      <c r="X56" s="53">
        <v>11298</v>
      </c>
    </row>
    <row r="57" spans="1:24" s="5" customFormat="1" ht="10.5" customHeight="1">
      <c r="A57" s="48"/>
      <c r="B57" s="49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</row>
    <row r="58" spans="1:24" s="5" customFormat="1" ht="14.25" customHeight="1">
      <c r="A58" s="48" t="s">
        <v>40</v>
      </c>
      <c r="B58" s="49"/>
      <c r="C58" s="53">
        <f t="shared" si="9"/>
        <v>26987</v>
      </c>
      <c r="D58" s="53">
        <f t="shared" si="11"/>
        <v>19137</v>
      </c>
      <c r="E58" s="53">
        <f t="shared" si="12"/>
        <v>17762</v>
      </c>
      <c r="F58" s="53">
        <f t="shared" si="10"/>
        <v>1178</v>
      </c>
      <c r="G58" s="53">
        <v>2297</v>
      </c>
      <c r="H58" s="53">
        <v>412</v>
      </c>
      <c r="I58" s="53">
        <v>519</v>
      </c>
      <c r="J58" s="53">
        <v>1132</v>
      </c>
      <c r="K58" s="53">
        <v>37</v>
      </c>
      <c r="L58" s="53">
        <v>24</v>
      </c>
      <c r="M58" s="53">
        <v>2</v>
      </c>
      <c r="N58" s="53">
        <v>15548</v>
      </c>
      <c r="O58" s="53">
        <v>6388</v>
      </c>
      <c r="P58" s="53">
        <v>2</v>
      </c>
      <c r="Q58" s="53">
        <v>9158</v>
      </c>
      <c r="R58" s="53" t="s">
        <v>84</v>
      </c>
      <c r="S58" s="53">
        <v>362</v>
      </c>
      <c r="T58" s="53">
        <v>595</v>
      </c>
      <c r="U58" s="53">
        <v>286</v>
      </c>
      <c r="V58" s="53">
        <v>23</v>
      </c>
      <c r="W58" s="53">
        <v>433</v>
      </c>
      <c r="X58" s="53">
        <v>7417</v>
      </c>
    </row>
    <row r="59" spans="1:24" s="5" customFormat="1" ht="14.25" customHeight="1">
      <c r="A59" s="48" t="s">
        <v>41</v>
      </c>
      <c r="B59" s="49"/>
      <c r="C59" s="53">
        <f t="shared" si="9"/>
        <v>28151</v>
      </c>
      <c r="D59" s="53">
        <f t="shared" si="11"/>
        <v>18744</v>
      </c>
      <c r="E59" s="53">
        <f t="shared" si="12"/>
        <v>18303</v>
      </c>
      <c r="F59" s="53">
        <f t="shared" si="10"/>
        <v>432</v>
      </c>
      <c r="G59" s="53">
        <v>1623</v>
      </c>
      <c r="H59" s="53">
        <v>218</v>
      </c>
      <c r="I59" s="53">
        <v>279</v>
      </c>
      <c r="J59" s="53">
        <v>1077</v>
      </c>
      <c r="K59" s="53">
        <v>40</v>
      </c>
      <c r="L59" s="53">
        <v>18</v>
      </c>
      <c r="M59" s="53" t="s">
        <v>85</v>
      </c>
      <c r="N59" s="53">
        <v>16756</v>
      </c>
      <c r="O59" s="53">
        <v>6686</v>
      </c>
      <c r="P59" s="53">
        <v>7</v>
      </c>
      <c r="Q59" s="53">
        <v>9966</v>
      </c>
      <c r="R59" s="53">
        <v>97</v>
      </c>
      <c r="S59" s="53">
        <v>305</v>
      </c>
      <c r="T59" s="53">
        <v>9</v>
      </c>
      <c r="U59" s="53">
        <v>33</v>
      </c>
      <c r="V59" s="53" t="s">
        <v>84</v>
      </c>
      <c r="W59" s="53">
        <v>570</v>
      </c>
      <c r="X59" s="53">
        <v>8837</v>
      </c>
    </row>
    <row r="60" spans="1:24" s="5" customFormat="1" ht="14.25" customHeight="1">
      <c r="A60" s="48" t="s">
        <v>42</v>
      </c>
      <c r="B60" s="49"/>
      <c r="C60" s="53">
        <f t="shared" si="9"/>
        <v>224755</v>
      </c>
      <c r="D60" s="53">
        <f t="shared" si="11"/>
        <v>160793</v>
      </c>
      <c r="E60" s="53">
        <f t="shared" si="12"/>
        <v>148835</v>
      </c>
      <c r="F60" s="53">
        <f t="shared" si="10"/>
        <v>11690</v>
      </c>
      <c r="G60" s="53">
        <v>30885</v>
      </c>
      <c r="H60" s="53">
        <v>3771</v>
      </c>
      <c r="I60" s="53">
        <v>7516</v>
      </c>
      <c r="J60" s="53">
        <v>18511</v>
      </c>
      <c r="K60" s="53">
        <v>819</v>
      </c>
      <c r="L60" s="53">
        <v>124</v>
      </c>
      <c r="M60" s="53">
        <v>415</v>
      </c>
      <c r="N60" s="53">
        <v>125005</v>
      </c>
      <c r="O60" s="53">
        <v>54260</v>
      </c>
      <c r="P60" s="53">
        <v>486</v>
      </c>
      <c r="Q60" s="53">
        <v>68755</v>
      </c>
      <c r="R60" s="53">
        <v>1504</v>
      </c>
      <c r="S60" s="53">
        <v>2723</v>
      </c>
      <c r="T60" s="53">
        <v>927</v>
      </c>
      <c r="U60" s="53">
        <v>691</v>
      </c>
      <c r="V60" s="53">
        <v>23</v>
      </c>
      <c r="W60" s="53">
        <v>4963</v>
      </c>
      <c r="X60" s="53">
        <v>58999</v>
      </c>
    </row>
    <row r="61" spans="1:24" s="5" customFormat="1" ht="14.25" customHeight="1">
      <c r="A61" s="48" t="s">
        <v>43</v>
      </c>
      <c r="B61" s="49"/>
      <c r="C61" s="53">
        <f t="shared" si="9"/>
        <v>35212</v>
      </c>
      <c r="D61" s="53">
        <f t="shared" si="11"/>
        <v>19238</v>
      </c>
      <c r="E61" s="53">
        <f t="shared" si="12"/>
        <v>18766</v>
      </c>
      <c r="F61" s="53">
        <f t="shared" si="10"/>
        <v>407</v>
      </c>
      <c r="G61" s="53">
        <v>1720</v>
      </c>
      <c r="H61" s="53">
        <v>293</v>
      </c>
      <c r="I61" s="53">
        <v>273</v>
      </c>
      <c r="J61" s="53">
        <v>1076</v>
      </c>
      <c r="K61" s="53">
        <v>13</v>
      </c>
      <c r="L61" s="53">
        <v>57</v>
      </c>
      <c r="M61" s="53">
        <v>15</v>
      </c>
      <c r="N61" s="53">
        <v>17036</v>
      </c>
      <c r="O61" s="53">
        <v>6321</v>
      </c>
      <c r="P61" s="53" t="s">
        <v>87</v>
      </c>
      <c r="Q61" s="53">
        <v>10661</v>
      </c>
      <c r="R61" s="53">
        <v>54</v>
      </c>
      <c r="S61" s="53">
        <v>301</v>
      </c>
      <c r="T61" s="53">
        <v>52</v>
      </c>
      <c r="U61" s="53">
        <v>57</v>
      </c>
      <c r="V61" s="53" t="s">
        <v>87</v>
      </c>
      <c r="W61" s="53">
        <v>629</v>
      </c>
      <c r="X61" s="53">
        <v>15345</v>
      </c>
    </row>
    <row r="62" spans="1:24" s="5" customFormat="1" ht="14.25" customHeight="1">
      <c r="A62" s="48" t="s">
        <v>44</v>
      </c>
      <c r="B62" s="49"/>
      <c r="C62" s="53">
        <f t="shared" si="9"/>
        <v>24773</v>
      </c>
      <c r="D62" s="53">
        <f t="shared" si="11"/>
        <v>16982</v>
      </c>
      <c r="E62" s="53">
        <f t="shared" si="12"/>
        <v>16322</v>
      </c>
      <c r="F62" s="53">
        <f t="shared" si="10"/>
        <v>641</v>
      </c>
      <c r="G62" s="53">
        <v>1951</v>
      </c>
      <c r="H62" s="53">
        <v>327</v>
      </c>
      <c r="I62" s="53">
        <v>443</v>
      </c>
      <c r="J62" s="53">
        <v>1103</v>
      </c>
      <c r="K62" s="53">
        <v>59</v>
      </c>
      <c r="L62" s="53">
        <v>33</v>
      </c>
      <c r="M62" s="53" t="s">
        <v>88</v>
      </c>
      <c r="N62" s="53">
        <v>14692</v>
      </c>
      <c r="O62" s="53">
        <v>6109</v>
      </c>
      <c r="P62" s="53">
        <v>4</v>
      </c>
      <c r="Q62" s="53">
        <v>8462</v>
      </c>
      <c r="R62" s="53">
        <v>117</v>
      </c>
      <c r="S62" s="53">
        <v>206</v>
      </c>
      <c r="T62" s="53">
        <v>18</v>
      </c>
      <c r="U62" s="53">
        <v>82</v>
      </c>
      <c r="V62" s="53" t="s">
        <v>87</v>
      </c>
      <c r="W62" s="53">
        <v>808</v>
      </c>
      <c r="X62" s="53">
        <v>6983</v>
      </c>
    </row>
    <row r="63" spans="1:24" s="5" customFormat="1" ht="10.5" customHeight="1">
      <c r="A63" s="48"/>
      <c r="B63" s="49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</row>
    <row r="64" spans="1:24" s="5" customFormat="1" ht="14.25" customHeight="1">
      <c r="A64" s="48" t="s">
        <v>45</v>
      </c>
      <c r="B64" s="49"/>
      <c r="C64" s="53">
        <f t="shared" si="9"/>
        <v>35079</v>
      </c>
      <c r="D64" s="53">
        <f t="shared" si="11"/>
        <v>24374</v>
      </c>
      <c r="E64" s="53">
        <f t="shared" si="12"/>
        <v>23777</v>
      </c>
      <c r="F64" s="53">
        <f t="shared" si="10"/>
        <v>532</v>
      </c>
      <c r="G64" s="53">
        <v>1941</v>
      </c>
      <c r="H64" s="53">
        <v>296</v>
      </c>
      <c r="I64" s="53">
        <v>368</v>
      </c>
      <c r="J64" s="53">
        <v>1166</v>
      </c>
      <c r="K64" s="53">
        <v>46</v>
      </c>
      <c r="L64" s="53">
        <v>51</v>
      </c>
      <c r="M64" s="53">
        <v>67</v>
      </c>
      <c r="N64" s="53">
        <v>21905</v>
      </c>
      <c r="O64" s="53">
        <v>9021</v>
      </c>
      <c r="P64" s="53" t="s">
        <v>87</v>
      </c>
      <c r="Q64" s="53">
        <v>12861</v>
      </c>
      <c r="R64" s="53">
        <v>23</v>
      </c>
      <c r="S64" s="53">
        <v>320</v>
      </c>
      <c r="T64" s="53">
        <v>28</v>
      </c>
      <c r="U64" s="53">
        <v>62</v>
      </c>
      <c r="V64" s="53" t="s">
        <v>87</v>
      </c>
      <c r="W64" s="53">
        <v>1034</v>
      </c>
      <c r="X64" s="53">
        <v>9671</v>
      </c>
    </row>
    <row r="65" spans="1:24" s="5" customFormat="1" ht="14.25" customHeight="1">
      <c r="A65" s="48" t="s">
        <v>46</v>
      </c>
      <c r="B65" s="49"/>
      <c r="C65" s="53">
        <f t="shared" si="9"/>
        <v>27876</v>
      </c>
      <c r="D65" s="53">
        <f t="shared" si="11"/>
        <v>19060</v>
      </c>
      <c r="E65" s="53">
        <f t="shared" si="12"/>
        <v>18722</v>
      </c>
      <c r="F65" s="53">
        <f t="shared" si="10"/>
        <v>268</v>
      </c>
      <c r="G65" s="53">
        <v>1087</v>
      </c>
      <c r="H65" s="53">
        <v>203</v>
      </c>
      <c r="I65" s="53">
        <v>126</v>
      </c>
      <c r="J65" s="53">
        <v>679</v>
      </c>
      <c r="K65" s="53">
        <v>9</v>
      </c>
      <c r="L65" s="53">
        <v>22</v>
      </c>
      <c r="M65" s="53">
        <v>30</v>
      </c>
      <c r="N65" s="53">
        <v>17623</v>
      </c>
      <c r="O65" s="53">
        <v>7167</v>
      </c>
      <c r="P65" s="53" t="s">
        <v>87</v>
      </c>
      <c r="Q65" s="53">
        <v>10407</v>
      </c>
      <c r="R65" s="53">
        <v>49</v>
      </c>
      <c r="S65" s="53">
        <v>218</v>
      </c>
      <c r="T65" s="53">
        <v>25</v>
      </c>
      <c r="U65" s="53">
        <v>26</v>
      </c>
      <c r="V65" s="53">
        <v>29</v>
      </c>
      <c r="W65" s="53">
        <v>669</v>
      </c>
      <c r="X65" s="53">
        <v>8147</v>
      </c>
    </row>
    <row r="66" spans="1:24" s="5" customFormat="1" ht="14.25" customHeight="1">
      <c r="A66" s="48" t="s">
        <v>47</v>
      </c>
      <c r="B66" s="49"/>
      <c r="C66" s="53">
        <f t="shared" si="9"/>
        <v>30850</v>
      </c>
      <c r="D66" s="53">
        <f t="shared" si="11"/>
        <v>17338</v>
      </c>
      <c r="E66" s="53">
        <f t="shared" si="12"/>
        <v>17163</v>
      </c>
      <c r="F66" s="53">
        <f t="shared" si="10"/>
        <v>157</v>
      </c>
      <c r="G66" s="53">
        <v>906</v>
      </c>
      <c r="H66" s="53">
        <v>167</v>
      </c>
      <c r="I66" s="53">
        <v>102</v>
      </c>
      <c r="J66" s="53">
        <v>613</v>
      </c>
      <c r="K66" s="53">
        <v>6</v>
      </c>
      <c r="L66" s="53">
        <v>28</v>
      </c>
      <c r="M66" s="53">
        <v>18</v>
      </c>
      <c r="N66" s="53">
        <v>16070</v>
      </c>
      <c r="O66" s="53">
        <v>6093</v>
      </c>
      <c r="P66" s="53" t="s">
        <v>77</v>
      </c>
      <c r="Q66" s="53">
        <v>9976</v>
      </c>
      <c r="R66" s="53">
        <v>1</v>
      </c>
      <c r="S66" s="53">
        <v>249</v>
      </c>
      <c r="T66" s="53">
        <v>30</v>
      </c>
      <c r="U66" s="53">
        <v>37</v>
      </c>
      <c r="V66" s="53" t="s">
        <v>77</v>
      </c>
      <c r="W66" s="53">
        <v>542</v>
      </c>
      <c r="X66" s="53">
        <v>12970</v>
      </c>
    </row>
    <row r="67" spans="1:24" s="5" customFormat="1" ht="10.5" customHeight="1">
      <c r="A67" s="48"/>
      <c r="B67" s="49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</row>
    <row r="68" spans="1:24" s="5" customFormat="1" ht="14.25" customHeight="1">
      <c r="A68" s="48" t="s">
        <v>48</v>
      </c>
      <c r="B68" s="49"/>
      <c r="C68" s="53">
        <f t="shared" si="9"/>
        <v>10267</v>
      </c>
      <c r="D68" s="53">
        <f t="shared" si="11"/>
        <v>7506</v>
      </c>
      <c r="E68" s="53">
        <f t="shared" si="12"/>
        <v>7457</v>
      </c>
      <c r="F68" s="53">
        <f t="shared" si="10"/>
        <v>48</v>
      </c>
      <c r="G68" s="53">
        <v>304</v>
      </c>
      <c r="H68" s="53">
        <v>47</v>
      </c>
      <c r="I68" s="53">
        <v>38</v>
      </c>
      <c r="J68" s="53">
        <v>217</v>
      </c>
      <c r="K68" s="53">
        <v>1</v>
      </c>
      <c r="L68" s="53">
        <v>12</v>
      </c>
      <c r="M68" s="53" t="s">
        <v>79</v>
      </c>
      <c r="N68" s="53">
        <v>7112</v>
      </c>
      <c r="O68" s="53">
        <v>2813</v>
      </c>
      <c r="P68" s="53">
        <v>2</v>
      </c>
      <c r="Q68" s="53">
        <v>4291</v>
      </c>
      <c r="R68" s="53">
        <v>6</v>
      </c>
      <c r="S68" s="53">
        <v>74</v>
      </c>
      <c r="T68" s="53">
        <v>1</v>
      </c>
      <c r="U68" s="53">
        <v>3</v>
      </c>
      <c r="V68" s="53" t="s">
        <v>77</v>
      </c>
      <c r="W68" s="53">
        <v>294</v>
      </c>
      <c r="X68" s="53">
        <v>2467</v>
      </c>
    </row>
    <row r="69" spans="1:24" s="5" customFormat="1" ht="14.25" customHeight="1">
      <c r="A69" s="48" t="s">
        <v>49</v>
      </c>
      <c r="B69" s="49"/>
      <c r="C69" s="53">
        <f t="shared" si="9"/>
        <v>13336</v>
      </c>
      <c r="D69" s="53">
        <f t="shared" si="11"/>
        <v>9608</v>
      </c>
      <c r="E69" s="53">
        <f t="shared" si="12"/>
        <v>9298</v>
      </c>
      <c r="F69" s="53">
        <f t="shared" si="10"/>
        <v>302</v>
      </c>
      <c r="G69" s="53">
        <v>1137</v>
      </c>
      <c r="H69" s="53">
        <v>393</v>
      </c>
      <c r="I69" s="53">
        <v>215</v>
      </c>
      <c r="J69" s="53">
        <v>505</v>
      </c>
      <c r="K69" s="53">
        <v>16</v>
      </c>
      <c r="L69" s="53">
        <v>12</v>
      </c>
      <c r="M69" s="53">
        <v>31</v>
      </c>
      <c r="N69" s="53">
        <v>8225</v>
      </c>
      <c r="O69" s="53">
        <v>3687</v>
      </c>
      <c r="P69" s="53" t="s">
        <v>77</v>
      </c>
      <c r="Q69" s="53">
        <v>4533</v>
      </c>
      <c r="R69" s="53">
        <v>5</v>
      </c>
      <c r="S69" s="53">
        <v>151</v>
      </c>
      <c r="T69" s="53">
        <v>35</v>
      </c>
      <c r="U69" s="53">
        <v>17</v>
      </c>
      <c r="V69" s="53" t="s">
        <v>77</v>
      </c>
      <c r="W69" s="53">
        <v>307</v>
      </c>
      <c r="X69" s="53">
        <v>3421</v>
      </c>
    </row>
    <row r="70" spans="1:24" s="5" customFormat="1" ht="14.25" customHeight="1">
      <c r="A70" s="48" t="s">
        <v>89</v>
      </c>
      <c r="B70" s="49"/>
      <c r="C70" s="53">
        <f t="shared" si="9"/>
        <v>12296</v>
      </c>
      <c r="D70" s="53">
        <f t="shared" si="11"/>
        <v>7043</v>
      </c>
      <c r="E70" s="53">
        <f t="shared" si="12"/>
        <v>6585</v>
      </c>
      <c r="F70" s="53">
        <f t="shared" si="10"/>
        <v>454</v>
      </c>
      <c r="G70" s="53">
        <v>1692</v>
      </c>
      <c r="H70" s="53">
        <v>524</v>
      </c>
      <c r="I70" s="53">
        <v>316</v>
      </c>
      <c r="J70" s="53">
        <v>829</v>
      </c>
      <c r="K70" s="53">
        <v>19</v>
      </c>
      <c r="L70" s="53">
        <v>26</v>
      </c>
      <c r="M70" s="53">
        <v>65</v>
      </c>
      <c r="N70" s="53">
        <v>4876</v>
      </c>
      <c r="O70" s="53">
        <v>1875</v>
      </c>
      <c r="P70" s="53">
        <v>4</v>
      </c>
      <c r="Q70" s="53">
        <v>2997</v>
      </c>
      <c r="R70" s="53" t="s">
        <v>77</v>
      </c>
      <c r="S70" s="53">
        <v>303</v>
      </c>
      <c r="T70" s="53">
        <v>50</v>
      </c>
      <c r="U70" s="53">
        <v>31</v>
      </c>
      <c r="V70" s="53" t="s">
        <v>77</v>
      </c>
      <c r="W70" s="53">
        <v>210</v>
      </c>
      <c r="X70" s="53">
        <v>5043</v>
      </c>
    </row>
    <row r="71" spans="1:24" s="5" customFormat="1" ht="14.25" customHeight="1">
      <c r="A71" s="48" t="s">
        <v>50</v>
      </c>
      <c r="B71" s="49"/>
      <c r="C71" s="53">
        <f t="shared" si="9"/>
        <v>10115</v>
      </c>
      <c r="D71" s="53">
        <f t="shared" si="11"/>
        <v>6145</v>
      </c>
      <c r="E71" s="53">
        <f t="shared" si="12"/>
        <v>5343</v>
      </c>
      <c r="F71" s="53">
        <f t="shared" si="10"/>
        <v>664</v>
      </c>
      <c r="G71" s="53">
        <v>1325</v>
      </c>
      <c r="H71" s="53">
        <v>160</v>
      </c>
      <c r="I71" s="53">
        <v>488</v>
      </c>
      <c r="J71" s="53">
        <v>506</v>
      </c>
      <c r="K71" s="53">
        <v>33</v>
      </c>
      <c r="L71" s="53">
        <v>5</v>
      </c>
      <c r="M71" s="53">
        <v>7</v>
      </c>
      <c r="N71" s="53">
        <v>4602</v>
      </c>
      <c r="O71" s="53">
        <v>1808</v>
      </c>
      <c r="P71" s="53" t="s">
        <v>77</v>
      </c>
      <c r="Q71" s="53">
        <v>2717</v>
      </c>
      <c r="R71" s="53">
        <v>77</v>
      </c>
      <c r="S71" s="53">
        <v>81</v>
      </c>
      <c r="T71" s="53">
        <v>48</v>
      </c>
      <c r="U71" s="53">
        <v>66</v>
      </c>
      <c r="V71" s="53">
        <v>11</v>
      </c>
      <c r="W71" s="53">
        <v>122</v>
      </c>
      <c r="X71" s="53">
        <v>3848</v>
      </c>
    </row>
    <row r="72" spans="1:24" s="5" customFormat="1" ht="14.25" customHeight="1">
      <c r="A72" s="48" t="s">
        <v>51</v>
      </c>
      <c r="B72" s="49"/>
      <c r="C72" s="53">
        <f t="shared" si="9"/>
        <v>23763</v>
      </c>
      <c r="D72" s="53">
        <f t="shared" si="11"/>
        <v>13798</v>
      </c>
      <c r="E72" s="53">
        <f t="shared" si="12"/>
        <v>13674</v>
      </c>
      <c r="F72" s="53">
        <f t="shared" si="10"/>
        <v>120</v>
      </c>
      <c r="G72" s="53">
        <v>737</v>
      </c>
      <c r="H72" s="53">
        <v>124</v>
      </c>
      <c r="I72" s="53">
        <v>106</v>
      </c>
      <c r="J72" s="53">
        <v>497</v>
      </c>
      <c r="K72" s="53">
        <v>6</v>
      </c>
      <c r="L72" s="53">
        <v>30</v>
      </c>
      <c r="M72" s="53" t="s">
        <v>79</v>
      </c>
      <c r="N72" s="53">
        <v>12870</v>
      </c>
      <c r="O72" s="53">
        <v>4979</v>
      </c>
      <c r="P72" s="53" t="s">
        <v>77</v>
      </c>
      <c r="Q72" s="53">
        <v>7891</v>
      </c>
      <c r="R72" s="53" t="s">
        <v>77</v>
      </c>
      <c r="S72" s="53">
        <v>140</v>
      </c>
      <c r="T72" s="53">
        <v>8</v>
      </c>
      <c r="U72" s="53">
        <v>13</v>
      </c>
      <c r="V72" s="53" t="s">
        <v>77</v>
      </c>
      <c r="W72" s="53">
        <v>433</v>
      </c>
      <c r="X72" s="53">
        <v>9532</v>
      </c>
    </row>
    <row r="73" spans="1:24" s="5" customFormat="1" ht="10.5" customHeight="1">
      <c r="A73" s="48"/>
      <c r="B73" s="49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</row>
    <row r="74" spans="1:24" s="5" customFormat="1" ht="14.25" customHeight="1">
      <c r="A74" s="48" t="s">
        <v>52</v>
      </c>
      <c r="B74" s="49"/>
      <c r="C74" s="53">
        <f t="shared" si="9"/>
        <v>3939</v>
      </c>
      <c r="D74" s="53">
        <f t="shared" si="11"/>
        <v>2239</v>
      </c>
      <c r="E74" s="53">
        <f t="shared" si="12"/>
        <v>2216</v>
      </c>
      <c r="F74" s="53">
        <f t="shared" si="10"/>
        <v>23</v>
      </c>
      <c r="G74" s="53">
        <v>219</v>
      </c>
      <c r="H74" s="53">
        <v>36</v>
      </c>
      <c r="I74" s="53">
        <v>6</v>
      </c>
      <c r="J74" s="53">
        <v>169</v>
      </c>
      <c r="K74" s="53">
        <v>8</v>
      </c>
      <c r="L74" s="53">
        <v>4</v>
      </c>
      <c r="M74" s="53">
        <v>7</v>
      </c>
      <c r="N74" s="53">
        <v>1950</v>
      </c>
      <c r="O74" s="53">
        <v>743</v>
      </c>
      <c r="P74" s="53" t="s">
        <v>77</v>
      </c>
      <c r="Q74" s="53">
        <v>1207</v>
      </c>
      <c r="R74" s="53" t="s">
        <v>77</v>
      </c>
      <c r="S74" s="53">
        <v>49</v>
      </c>
      <c r="T74" s="53">
        <v>2</v>
      </c>
      <c r="U74" s="53">
        <v>8</v>
      </c>
      <c r="V74" s="53" t="s">
        <v>77</v>
      </c>
      <c r="W74" s="53">
        <v>82</v>
      </c>
      <c r="X74" s="53">
        <v>1618</v>
      </c>
    </row>
    <row r="75" spans="1:24" s="5" customFormat="1" ht="14.25" customHeight="1">
      <c r="A75" s="48" t="s">
        <v>53</v>
      </c>
      <c r="B75" s="49"/>
      <c r="C75" s="53">
        <f t="shared" si="9"/>
        <v>11915</v>
      </c>
      <c r="D75" s="53">
        <f t="shared" si="11"/>
        <v>7030</v>
      </c>
      <c r="E75" s="53">
        <f t="shared" si="12"/>
        <v>6612</v>
      </c>
      <c r="F75" s="53">
        <f t="shared" si="10"/>
        <v>328</v>
      </c>
      <c r="G75" s="53">
        <v>1387</v>
      </c>
      <c r="H75" s="53">
        <v>423</v>
      </c>
      <c r="I75" s="53">
        <v>237</v>
      </c>
      <c r="J75" s="53">
        <v>623</v>
      </c>
      <c r="K75" s="53">
        <v>14</v>
      </c>
      <c r="L75" s="53">
        <v>23</v>
      </c>
      <c r="M75" s="53">
        <v>44</v>
      </c>
      <c r="N75" s="53">
        <v>5309</v>
      </c>
      <c r="O75" s="53">
        <v>1989</v>
      </c>
      <c r="P75" s="53" t="s">
        <v>77</v>
      </c>
      <c r="Q75" s="53">
        <v>3320</v>
      </c>
      <c r="R75" s="53" t="s">
        <v>77</v>
      </c>
      <c r="S75" s="53">
        <v>227</v>
      </c>
      <c r="T75" s="53">
        <v>33</v>
      </c>
      <c r="U75" s="53">
        <v>7</v>
      </c>
      <c r="V75" s="53" t="s">
        <v>77</v>
      </c>
      <c r="W75" s="53">
        <v>192</v>
      </c>
      <c r="X75" s="53">
        <v>4693</v>
      </c>
    </row>
    <row r="76" spans="1:24" s="5" customFormat="1" ht="14.25" customHeight="1">
      <c r="A76" s="48" t="s">
        <v>54</v>
      </c>
      <c r="B76" s="49"/>
      <c r="C76" s="53">
        <f t="shared" si="9"/>
        <v>10475</v>
      </c>
      <c r="D76" s="53">
        <f t="shared" si="11"/>
        <v>6565</v>
      </c>
      <c r="E76" s="53">
        <f t="shared" si="12"/>
        <v>5709</v>
      </c>
      <c r="F76" s="53">
        <f t="shared" si="10"/>
        <v>835</v>
      </c>
      <c r="G76" s="53">
        <v>1621</v>
      </c>
      <c r="H76" s="53">
        <v>443</v>
      </c>
      <c r="I76" s="53">
        <v>540</v>
      </c>
      <c r="J76" s="53">
        <v>579</v>
      </c>
      <c r="K76" s="53">
        <v>38</v>
      </c>
      <c r="L76" s="53">
        <v>37</v>
      </c>
      <c r="M76" s="53">
        <v>32</v>
      </c>
      <c r="N76" s="53">
        <v>4451</v>
      </c>
      <c r="O76" s="53">
        <v>1857</v>
      </c>
      <c r="P76" s="53" t="s">
        <v>77</v>
      </c>
      <c r="Q76" s="53">
        <v>2594</v>
      </c>
      <c r="R76" s="53" t="s">
        <v>77</v>
      </c>
      <c r="S76" s="53">
        <v>188</v>
      </c>
      <c r="T76" s="53">
        <v>225</v>
      </c>
      <c r="U76" s="53">
        <v>11</v>
      </c>
      <c r="V76" s="53" t="s">
        <v>77</v>
      </c>
      <c r="W76" s="53">
        <v>186</v>
      </c>
      <c r="X76" s="53">
        <v>3724</v>
      </c>
    </row>
    <row r="77" spans="1:24" s="5" customFormat="1" ht="14.25" customHeight="1">
      <c r="A77" s="48" t="s">
        <v>55</v>
      </c>
      <c r="B77" s="49"/>
      <c r="C77" s="53">
        <f t="shared" si="9"/>
        <v>13752</v>
      </c>
      <c r="D77" s="53">
        <f t="shared" si="11"/>
        <v>8631</v>
      </c>
      <c r="E77" s="53">
        <f t="shared" si="12"/>
        <v>7828</v>
      </c>
      <c r="F77" s="53">
        <f t="shared" si="10"/>
        <v>750</v>
      </c>
      <c r="G77" s="53">
        <v>2304</v>
      </c>
      <c r="H77" s="53">
        <v>807</v>
      </c>
      <c r="I77" s="53">
        <v>527</v>
      </c>
      <c r="J77" s="53">
        <v>892</v>
      </c>
      <c r="K77" s="53">
        <v>25</v>
      </c>
      <c r="L77" s="53">
        <v>24</v>
      </c>
      <c r="M77" s="53">
        <v>59</v>
      </c>
      <c r="N77" s="53">
        <v>5691</v>
      </c>
      <c r="O77" s="53">
        <v>2389</v>
      </c>
      <c r="P77" s="53" t="s">
        <v>77</v>
      </c>
      <c r="Q77" s="53">
        <v>3302</v>
      </c>
      <c r="R77" s="53" t="s">
        <v>77</v>
      </c>
      <c r="S77" s="53">
        <v>383</v>
      </c>
      <c r="T77" s="53">
        <v>138</v>
      </c>
      <c r="U77" s="53">
        <v>31</v>
      </c>
      <c r="V77" s="53">
        <v>1</v>
      </c>
      <c r="W77" s="53">
        <v>197</v>
      </c>
      <c r="X77" s="53">
        <v>4924</v>
      </c>
    </row>
    <row r="78" spans="1:24" s="5" customFormat="1" ht="14.25" customHeight="1">
      <c r="A78" s="48" t="s">
        <v>56</v>
      </c>
      <c r="B78" s="49"/>
      <c r="C78" s="53">
        <f t="shared" si="9"/>
        <v>5870</v>
      </c>
      <c r="D78" s="53">
        <f t="shared" si="11"/>
        <v>3593</v>
      </c>
      <c r="E78" s="53">
        <f t="shared" si="12"/>
        <v>3271</v>
      </c>
      <c r="F78" s="53">
        <f t="shared" si="10"/>
        <v>310</v>
      </c>
      <c r="G78" s="53">
        <v>1049</v>
      </c>
      <c r="H78" s="53">
        <v>335</v>
      </c>
      <c r="I78" s="53">
        <v>268</v>
      </c>
      <c r="J78" s="53">
        <v>414</v>
      </c>
      <c r="K78" s="53">
        <v>21</v>
      </c>
      <c r="L78" s="53">
        <v>14</v>
      </c>
      <c r="M78" s="53" t="s">
        <v>79</v>
      </c>
      <c r="N78" s="53">
        <v>2375</v>
      </c>
      <c r="O78" s="53">
        <v>926</v>
      </c>
      <c r="P78" s="53" t="s">
        <v>77</v>
      </c>
      <c r="Q78" s="53">
        <v>1448</v>
      </c>
      <c r="R78" s="53" t="s">
        <v>77</v>
      </c>
      <c r="S78" s="53">
        <v>127</v>
      </c>
      <c r="T78" s="53">
        <v>21</v>
      </c>
      <c r="U78" s="53">
        <v>7</v>
      </c>
      <c r="V78" s="53" t="s">
        <v>77</v>
      </c>
      <c r="W78" s="53">
        <v>89</v>
      </c>
      <c r="X78" s="53">
        <v>2188</v>
      </c>
    </row>
    <row r="79" spans="1:24" s="5" customFormat="1" ht="10.5" customHeight="1">
      <c r="A79" s="48"/>
      <c r="B79" s="49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</row>
    <row r="80" spans="1:24" s="5" customFormat="1" ht="14.25" customHeight="1">
      <c r="A80" s="58" t="s">
        <v>57</v>
      </c>
      <c r="B80" s="59"/>
      <c r="C80" s="62">
        <f t="shared" si="9"/>
        <v>132</v>
      </c>
      <c r="D80" s="60">
        <f t="shared" si="11"/>
        <v>112</v>
      </c>
      <c r="E80" s="60">
        <f t="shared" si="12"/>
        <v>91</v>
      </c>
      <c r="F80" s="60">
        <f t="shared" si="10"/>
        <v>19</v>
      </c>
      <c r="G80" s="60">
        <v>16</v>
      </c>
      <c r="H80" s="60">
        <v>2</v>
      </c>
      <c r="I80" s="60">
        <v>8</v>
      </c>
      <c r="J80" s="60">
        <v>3</v>
      </c>
      <c r="K80" s="60">
        <v>1</v>
      </c>
      <c r="L80" s="60">
        <f>-M79</f>
        <v>0</v>
      </c>
      <c r="M80" s="60" t="s">
        <v>79</v>
      </c>
      <c r="N80" s="60">
        <v>17</v>
      </c>
      <c r="O80" s="60">
        <v>5</v>
      </c>
      <c r="P80" s="60" t="s">
        <v>77</v>
      </c>
      <c r="Q80" s="60">
        <v>12</v>
      </c>
      <c r="R80" s="60" t="s">
        <v>77</v>
      </c>
      <c r="S80" s="60">
        <v>2</v>
      </c>
      <c r="T80" s="60">
        <v>3</v>
      </c>
      <c r="U80" s="60">
        <v>67</v>
      </c>
      <c r="V80" s="60">
        <v>7</v>
      </c>
      <c r="W80" s="60">
        <v>5</v>
      </c>
      <c r="X80" s="60">
        <v>15</v>
      </c>
    </row>
    <row r="81" spans="1:24" ht="15" customHeight="1">
      <c r="A81" s="27" t="s">
        <v>62</v>
      </c>
      <c r="B81" s="27"/>
      <c r="C81" s="28"/>
      <c r="D81" s="28"/>
      <c r="E81" s="28"/>
      <c r="F81" s="28"/>
      <c r="G81" s="28"/>
      <c r="H81" s="28"/>
      <c r="I81" s="30"/>
      <c r="J81" s="30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</sheetData>
  <mergeCells count="15">
    <mergeCell ref="W7:W10"/>
    <mergeCell ref="X7:X10"/>
    <mergeCell ref="N9:N10"/>
    <mergeCell ref="S9:S10"/>
    <mergeCell ref="T9:T10"/>
    <mergeCell ref="U9:U10"/>
    <mergeCell ref="V9:V10"/>
    <mergeCell ref="A7:A10"/>
    <mergeCell ref="C7:C10"/>
    <mergeCell ref="D8:D10"/>
    <mergeCell ref="E8:E10"/>
    <mergeCell ref="F8:F10"/>
    <mergeCell ref="G9:G10"/>
    <mergeCell ref="L9:L10"/>
    <mergeCell ref="M9:M10"/>
  </mergeCells>
  <printOptions/>
  <pageMargins left="0.5905511811023623" right="0.53" top="0.5905511811023623" bottom="0.5905511811023623" header="0" footer="0"/>
  <pageSetup horizontalDpi="600" verticalDpi="600" orientation="portrait" pageOrder="overThenDown" paperSize="9" scale="69" r:id="rId1"/>
  <colBreaks count="1" manualBreakCount="1">
    <brk id="13" max="65535" man="1"/>
  </colBreaks>
  <ignoredErrors>
    <ignoredError sqref="A13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2009-01-28T07:27:43Z</cp:lastPrinted>
  <dcterms:created xsi:type="dcterms:W3CDTF">2002-03-27T15:00:00Z</dcterms:created>
  <dcterms:modified xsi:type="dcterms:W3CDTF">2009-03-04T06:48:46Z</dcterms:modified>
  <cp:category/>
  <cp:version/>
  <cp:contentType/>
  <cp:contentStatus/>
</cp:coreProperties>
</file>