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90" windowHeight="7875" activeTab="0"/>
  </bookViews>
  <sheets>
    <sheet name="n-03-14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<sst xmlns="http://schemas.openxmlformats.org/spreadsheetml/2006/main" count="100" uniqueCount="99">
  <si>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（大分類）別１５歳以上就業者数</t>
  </si>
  <si>
    <t>ア）</t>
  </si>
  <si>
    <t>労　　働　　力　　状　　態</t>
  </si>
  <si>
    <t>労　　働　　力　　人　　口</t>
  </si>
  <si>
    <t>完全失業者</t>
  </si>
  <si>
    <t>不動産業</t>
  </si>
  <si>
    <t>　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</si>
  <si>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</si>
  <si>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</si>
  <si>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</si>
  <si>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</si>
  <si>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</si>
  <si>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</si>
  <si>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</si>
  <si>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</si>
  <si>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</si>
  <si>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</si>
  <si>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</si>
  <si>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</si>
  <si>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</si>
  <si>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</si>
  <si>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</si>
  <si>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</si>
  <si>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</si>
  <si>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</si>
  <si>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</si>
  <si>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</si>
  <si>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</si>
  <si>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</si>
  <si>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</si>
  <si>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</si>
  <si>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</si>
  <si>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</si>
  <si>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</si>
  <si>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</si>
  <si>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</si>
  <si>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</si>
  <si>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</si>
  <si>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</si>
  <si>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</si>
  <si>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</si>
  <si>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</si>
  <si>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</si>
  <si>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</si>
  <si>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</si>
  <si>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</si>
  <si>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</si>
  <si>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</si>
  <si>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</si>
  <si>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</si>
  <si>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</si>
  <si>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</si>
  <si>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</si>
  <si>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</si>
  <si>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</si>
  <si>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</si>
  <si>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</si>
  <si>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</si>
  <si>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</si>
  <si>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 町   村</t>
  </si>
  <si>
    <t>総    数</t>
  </si>
  <si>
    <t>就 業 者</t>
  </si>
  <si>
    <t>イ）</t>
  </si>
  <si>
    <t>第　　　３　　　次　　　産　　　業</t>
  </si>
  <si>
    <t xml:space="preserve">市町村、労働力状態、産業 </t>
  </si>
  <si>
    <t>平成１２年</t>
  </si>
  <si>
    <t>平成１７年</t>
  </si>
  <si>
    <r>
      <t>運輸</t>
    </r>
    <r>
      <rPr>
        <sz val="11"/>
        <rFont val="ＭＳ 明朝"/>
        <family val="1"/>
      </rPr>
      <t>業</t>
    </r>
  </si>
  <si>
    <t>教育、学習支援業</t>
  </si>
  <si>
    <t>複合ｻｰﾋﾞｽ事業</t>
  </si>
  <si>
    <r>
      <t xml:space="preserve">金融･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保険業</t>
    </r>
  </si>
  <si>
    <t>ｻｰﾋﾞｽ業（他に分類されないもの）</t>
  </si>
  <si>
    <t>15歳以上</t>
  </si>
  <si>
    <t>人口総数</t>
  </si>
  <si>
    <t>人 口</t>
  </si>
  <si>
    <t>非労働力</t>
  </si>
  <si>
    <t>総数</t>
  </si>
  <si>
    <t>農業</t>
  </si>
  <si>
    <t>林業</t>
  </si>
  <si>
    <t>漁業</t>
  </si>
  <si>
    <t>総数</t>
  </si>
  <si>
    <t>鉱業</t>
  </si>
  <si>
    <t>建設業</t>
  </si>
  <si>
    <t>製造業</t>
  </si>
  <si>
    <t>公務（他に分類されないもの）</t>
  </si>
  <si>
    <t>電気・ｶﾞｽ・熱供給・水道業</t>
  </si>
  <si>
    <t>情報
通信業</t>
  </si>
  <si>
    <t>卸売・
小売業</t>
  </si>
  <si>
    <r>
      <t>飲食店</t>
    </r>
    <r>
      <rPr>
        <sz val="11"/>
        <rFont val="ＭＳ 明朝"/>
        <family val="1"/>
      </rPr>
      <t>,</t>
    </r>
    <r>
      <rPr>
        <sz val="11"/>
        <rFont val="ＭＳ 明朝"/>
        <family val="1"/>
      </rPr>
      <t>　　宿泊業</t>
    </r>
  </si>
  <si>
    <r>
      <t>医療</t>
    </r>
    <r>
      <rPr>
        <sz val="11"/>
        <rFont val="ＭＳ 明朝"/>
        <family val="1"/>
      </rPr>
      <t xml:space="preserve">,
</t>
    </r>
    <r>
      <rPr>
        <sz val="11"/>
        <rFont val="ＭＳ 明朝"/>
        <family val="1"/>
      </rPr>
      <t>福祉</t>
    </r>
  </si>
  <si>
    <t>第　１　次　産　業</t>
  </si>
  <si>
    <t>第　２　次　産　業</t>
  </si>
  <si>
    <t>　　　　　　　　　　ウ）　　　　　産　　　　業　　　　大　　　　分　　　　大　　　　分　　　　類　　　　別　　　　就　　　　業　　　　者　　　　数</t>
  </si>
  <si>
    <t xml:space="preserve">        ウ）日本標準産業分類が平成14年3月に改訂されたため、平成12年については平成12年国勢調査抽出詳細集計結果</t>
  </si>
  <si>
    <t xml:space="preserve">            を新産業分類により組替えた集計結果を掲載。</t>
  </si>
  <si>
    <t>(各年10月1日現在)</t>
  </si>
  <si>
    <r>
      <t xml:space="preserve">  資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    総務省統計局「国勢調査報告」</t>
    </r>
  </si>
  <si>
    <t xml:space="preserve">        ア）労働力状態「不詳」を含む。　イ）分類不能の産業を含む。　</t>
  </si>
  <si>
    <t xml:space="preserve">         ３－１４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</si>
</sst>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&quot;-&quot;"/>
    <numFmt numFmtId="177" formatCode="#,##0;;&quot;-&quot;"/>
    <numFmt numFmtId="178" formatCode="#\ ###\ ##0;;&quot;－&quot;"/>
    <numFmt numFmtId="179" formatCode="#\ ###\ ##0"/>
    <numFmt numFmtId="180" formatCode="###,###,##0;&quot;-&quot;##,###,##0"/>
    <numFmt numFmtId="181" formatCode="###,##0;&quot;-&quot;##,##0"/>
    <numFmt numFmtId="182" formatCode="#\ ###\ ##0;;"/>
    <numFmt numFmtId="183" formatCode="#\ ###\ ##0;;&quot;-&quot;"/>
    <numFmt numFmtId="184" formatCode="\ ###,###,##0;&quot;-&quot;###,###,##0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77" fontId="7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 quotePrefix="1">
      <alignment horizontal="left"/>
    </xf>
    <xf numFmtId="177" fontId="0" fillId="0" borderId="1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3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177" fontId="0" fillId="0" borderId="4" xfId="0" applyNumberFormat="1" applyFont="1" applyBorder="1" applyAlignment="1">
      <alignment horizontal="centerContinuous"/>
    </xf>
    <xf numFmtId="177" fontId="0" fillId="0" borderId="5" xfId="0" applyNumberFormat="1" applyFont="1" applyBorder="1" applyAlignment="1">
      <alignment horizontal="distributed"/>
    </xf>
    <xf numFmtId="177" fontId="0" fillId="0" borderId="6" xfId="0" applyNumberFormat="1" applyFont="1" applyBorder="1" applyAlignment="1">
      <alignment horizontal="distributed"/>
    </xf>
    <xf numFmtId="177" fontId="0" fillId="0" borderId="7" xfId="0" applyNumberFormat="1" applyFont="1" applyBorder="1" applyAlignment="1">
      <alignment horizontal="right"/>
    </xf>
    <xf numFmtId="177" fontId="7" fillId="0" borderId="3" xfId="0" applyNumberFormat="1" applyFont="1" applyBorder="1" applyAlignment="1" quotePrefix="1">
      <alignment horizontal="distributed"/>
    </xf>
    <xf numFmtId="177" fontId="7" fillId="0" borderId="3" xfId="0" applyNumberFormat="1" applyFont="1" applyBorder="1" applyAlignment="1">
      <alignment horizontal="distributed"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177" fontId="0" fillId="0" borderId="5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 horizontal="distributed"/>
    </xf>
    <xf numFmtId="177" fontId="0" fillId="0" borderId="7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center"/>
    </xf>
    <xf numFmtId="177" fontId="0" fillId="0" borderId="3" xfId="0" applyNumberFormat="1" applyFont="1" applyBorder="1" applyAlignment="1" quotePrefix="1">
      <alignment horizontal="distributed"/>
    </xf>
    <xf numFmtId="177" fontId="0" fillId="0" borderId="8" xfId="0" applyNumberFormat="1" applyFont="1" applyBorder="1" applyAlignment="1" quotePrefix="1">
      <alignment horizontal="centerContinuous" vertical="center"/>
    </xf>
    <xf numFmtId="177" fontId="0" fillId="0" borderId="9" xfId="0" applyNumberFormat="1" applyFont="1" applyBorder="1" applyAlignment="1" quotePrefix="1">
      <alignment horizontal="centerContinuous" vertical="center"/>
    </xf>
    <xf numFmtId="177" fontId="6" fillId="0" borderId="0" xfId="0" applyNumberFormat="1" applyFont="1" applyAlignment="1" quotePrefix="1">
      <alignment horizontal="right"/>
    </xf>
    <xf numFmtId="177" fontId="0" fillId="0" borderId="0" xfId="0" applyNumberFormat="1" applyFont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0" xfId="0" applyNumberFormat="1" applyFont="1" applyBorder="1" applyAlignment="1" quotePrefix="1">
      <alignment horizontal="distributed"/>
    </xf>
    <xf numFmtId="177" fontId="0" fillId="0" borderId="0" xfId="0" applyNumberFormat="1" applyFont="1" applyBorder="1" applyAlignment="1">
      <alignment/>
    </xf>
    <xf numFmtId="0" fontId="0" fillId="0" borderId="0" xfId="0" applyAlignment="1">
      <alignment vertical="top"/>
    </xf>
    <xf numFmtId="177" fontId="5" fillId="0" borderId="0" xfId="0" applyNumberFormat="1" applyFont="1" applyAlignment="1">
      <alignment horizontal="left"/>
    </xf>
    <xf numFmtId="177" fontId="0" fillId="0" borderId="7" xfId="0" applyNumberFormat="1" applyFont="1" applyBorder="1" applyAlignment="1">
      <alignment horizontal="left"/>
    </xf>
    <xf numFmtId="177" fontId="0" fillId="0" borderId="0" xfId="0" applyNumberFormat="1" applyFont="1" applyAlignment="1">
      <alignment vertical="top"/>
    </xf>
    <xf numFmtId="183" fontId="7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77" fontId="0" fillId="0" borderId="4" xfId="0" applyNumberFormat="1" applyFont="1" applyBorder="1" applyAlignment="1" quotePrefix="1">
      <alignment horizontal="centerContinuous"/>
    </xf>
    <xf numFmtId="177" fontId="0" fillId="0" borderId="10" xfId="0" applyNumberFormat="1" applyFont="1" applyBorder="1" applyAlignment="1" quotePrefix="1">
      <alignment horizontal="centerContinuous" vertical="center"/>
    </xf>
    <xf numFmtId="177" fontId="0" fillId="0" borderId="11" xfId="0" applyNumberFormat="1" applyFont="1" applyBorder="1" applyAlignment="1" quotePrefix="1">
      <alignment horizontal="centerContinuous" vertical="center"/>
    </xf>
    <xf numFmtId="177" fontId="0" fillId="0" borderId="12" xfId="0" applyNumberFormat="1" applyFont="1" applyBorder="1" applyAlignment="1" quotePrefix="1">
      <alignment horizontal="centerContinuous" vertical="center"/>
    </xf>
    <xf numFmtId="177" fontId="0" fillId="0" borderId="8" xfId="0" applyNumberFormat="1" applyFont="1" applyBorder="1" applyAlignment="1" quotePrefix="1">
      <alignment vertical="center"/>
    </xf>
    <xf numFmtId="177" fontId="0" fillId="0" borderId="13" xfId="0" applyNumberFormat="1" applyFont="1" applyBorder="1" applyAlignment="1" quotePrefix="1">
      <alignment vertical="center"/>
    </xf>
    <xf numFmtId="177" fontId="0" fillId="0" borderId="13" xfId="0" applyNumberFormat="1" applyFont="1" applyBorder="1" applyAlignment="1" quotePrefix="1">
      <alignment horizontal="centerContinuous" vertical="center"/>
    </xf>
    <xf numFmtId="177" fontId="0" fillId="0" borderId="14" xfId="0" applyNumberFormat="1" applyFont="1" applyBorder="1" applyAlignment="1" quotePrefix="1">
      <alignment horizontal="centerContinuous" vertical="center"/>
    </xf>
    <xf numFmtId="177" fontId="12" fillId="0" borderId="0" xfId="0" applyNumberFormat="1" applyFont="1" applyAlignment="1">
      <alignment vertical="top"/>
    </xf>
    <xf numFmtId="177" fontId="12" fillId="0" borderId="0" xfId="0" applyNumberFormat="1" applyFont="1" applyAlignment="1">
      <alignment horizontal="right" vertical="top"/>
    </xf>
    <xf numFmtId="183" fontId="0" fillId="0" borderId="0" xfId="0" applyNumberFormat="1" applyFont="1" applyAlignment="1">
      <alignment/>
    </xf>
    <xf numFmtId="177" fontId="13" fillId="0" borderId="0" xfId="0" applyNumberFormat="1" applyFont="1" applyAlignment="1">
      <alignment horizontal="left" vertical="center"/>
    </xf>
    <xf numFmtId="177" fontId="12" fillId="0" borderId="15" xfId="0" applyNumberFormat="1" applyFont="1" applyBorder="1" applyAlignment="1">
      <alignment horizontal="left" vertical="top" wrapText="1"/>
    </xf>
    <xf numFmtId="177" fontId="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177" fontId="11" fillId="0" borderId="19" xfId="0" applyNumberFormat="1" applyFont="1" applyBorder="1" applyAlignment="1">
      <alignment horizontal="distributed" vertical="center" wrapText="1"/>
    </xf>
    <xf numFmtId="177" fontId="11" fillId="0" borderId="5" xfId="0" applyNumberFormat="1" applyFont="1" applyBorder="1" applyAlignment="1">
      <alignment horizontal="distributed" vertical="center" wrapText="1"/>
    </xf>
    <xf numFmtId="177" fontId="11" fillId="0" borderId="9" xfId="0" applyNumberFormat="1" applyFont="1" applyBorder="1" applyAlignment="1">
      <alignment horizontal="distributed" vertical="center" wrapText="1"/>
    </xf>
    <xf numFmtId="177" fontId="0" fillId="0" borderId="16" xfId="0" applyNumberFormat="1" applyFont="1" applyBorder="1" applyAlignment="1" quotePrefix="1">
      <alignment horizontal="distributed" vertical="center" wrapText="1"/>
    </xf>
    <xf numFmtId="177" fontId="0" fillId="0" borderId="17" xfId="0" applyNumberFormat="1" applyFont="1" applyBorder="1" applyAlignment="1" quotePrefix="1">
      <alignment horizontal="distributed" vertical="center" wrapText="1"/>
    </xf>
    <xf numFmtId="177" fontId="0" fillId="0" borderId="18" xfId="0" applyNumberFormat="1" applyFont="1" applyBorder="1" applyAlignment="1" quotePrefix="1">
      <alignment horizontal="distributed" vertical="center" wrapText="1"/>
    </xf>
    <xf numFmtId="177" fontId="0" fillId="0" borderId="17" xfId="0" applyNumberFormat="1" applyFont="1" applyBorder="1" applyAlignment="1">
      <alignment horizontal="distributed" vertical="center" wrapText="1"/>
    </xf>
    <xf numFmtId="177" fontId="0" fillId="0" borderId="18" xfId="0" applyNumberFormat="1" applyFont="1" applyBorder="1" applyAlignment="1">
      <alignment horizontal="distributed" vertical="center" wrapText="1"/>
    </xf>
    <xf numFmtId="177" fontId="0" fillId="0" borderId="16" xfId="0" applyNumberFormat="1" applyFont="1" applyBorder="1" applyAlignment="1" quotePrefix="1">
      <alignment horizontal="distributed" vertical="center" wrapText="1"/>
    </xf>
    <xf numFmtId="177" fontId="0" fillId="0" borderId="17" xfId="0" applyNumberFormat="1" applyFont="1" applyBorder="1" applyAlignment="1" quotePrefix="1">
      <alignment horizontal="distributed" vertical="center" wrapText="1"/>
    </xf>
    <xf numFmtId="177" fontId="0" fillId="0" borderId="18" xfId="0" applyNumberFormat="1" applyFont="1" applyBorder="1" applyAlignment="1" quotePrefix="1">
      <alignment horizontal="distributed" vertical="center" wrapText="1"/>
    </xf>
    <xf numFmtId="177" fontId="11" fillId="0" borderId="16" xfId="0" applyNumberFormat="1" applyFont="1" applyBorder="1" applyAlignment="1" quotePrefix="1">
      <alignment horizontal="distributed" vertical="center" wrapText="1"/>
    </xf>
    <xf numFmtId="177" fontId="11" fillId="0" borderId="17" xfId="0" applyNumberFormat="1" applyFont="1" applyBorder="1" applyAlignment="1" quotePrefix="1">
      <alignment horizontal="distributed" vertical="center" wrapText="1"/>
    </xf>
    <xf numFmtId="177" fontId="11" fillId="0" borderId="18" xfId="0" applyNumberFormat="1" applyFont="1" applyBorder="1" applyAlignment="1" quotePrefix="1">
      <alignment horizontal="distributed" vertical="center" wrapText="1"/>
    </xf>
    <xf numFmtId="177" fontId="0" fillId="0" borderId="16" xfId="0" applyNumberFormat="1" applyFont="1" applyBorder="1" applyAlignment="1">
      <alignment horizontal="distributed" vertical="center" wrapText="1"/>
    </xf>
    <xf numFmtId="177" fontId="0" fillId="0" borderId="19" xfId="0" applyNumberFormat="1" applyFont="1" applyBorder="1" applyAlignment="1">
      <alignment horizontal="distributed" vertical="center" wrapText="1"/>
    </xf>
    <xf numFmtId="177" fontId="0" fillId="0" borderId="5" xfId="0" applyNumberFormat="1" applyFont="1" applyBorder="1" applyAlignment="1">
      <alignment horizontal="distributed" vertical="center" wrapText="1"/>
    </xf>
    <xf numFmtId="177" fontId="0" fillId="0" borderId="9" xfId="0" applyNumberFormat="1" applyFont="1" applyBorder="1" applyAlignment="1">
      <alignment horizontal="distributed" vertical="center" wrapText="1"/>
    </xf>
    <xf numFmtId="177" fontId="11" fillId="0" borderId="16" xfId="0" applyNumberFormat="1" applyFont="1" applyBorder="1" applyAlignment="1" quotePrefix="1">
      <alignment horizontal="distributed" vertical="center" wrapText="1"/>
    </xf>
    <xf numFmtId="177" fontId="11" fillId="0" borderId="17" xfId="0" applyNumberFormat="1" applyFont="1" applyBorder="1" applyAlignment="1" quotePrefix="1">
      <alignment horizontal="distributed" vertical="center" wrapText="1"/>
    </xf>
    <xf numFmtId="177" fontId="11" fillId="0" borderId="18" xfId="0" applyNumberFormat="1" applyFont="1" applyBorder="1" applyAlignment="1" quotePrefix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7" style="2" customWidth="1"/>
    <col min="2" max="6" width="10.59765625" style="2" customWidth="1"/>
    <col min="7" max="7" width="7.69921875" style="2" customWidth="1"/>
    <col min="8" max="8" width="8" style="2" customWidth="1"/>
    <col min="9" max="10" width="7.59765625" style="2" customWidth="1"/>
    <col min="11" max="11" width="10.59765625" style="2" customWidth="1"/>
    <col min="12" max="12" width="7.59765625" style="2" customWidth="1"/>
    <col min="13" max="13" width="12.59765625" style="2" bestFit="1" customWidth="1"/>
    <col min="14" max="14" width="8.69921875" style="2" customWidth="1"/>
    <col min="15" max="15" width="11" style="2" customWidth="1"/>
    <col min="16" max="16" width="7.69921875" style="2" customWidth="1"/>
    <col min="17" max="17" width="9.59765625" style="2" customWidth="1"/>
    <col min="18" max="18" width="8.69921875" style="2" customWidth="1"/>
    <col min="19" max="19" width="10.09765625" style="2" customWidth="1"/>
    <col min="20" max="20" width="8.69921875" style="2" customWidth="1"/>
    <col min="21" max="21" width="8" style="2" customWidth="1"/>
    <col min="22" max="22" width="12.59765625" style="2" bestFit="1" customWidth="1"/>
    <col min="23" max="24" width="10" style="2" bestFit="1" customWidth="1"/>
    <col min="25" max="25" width="10.59765625" style="2" customWidth="1"/>
    <col min="26" max="27" width="9.59765625" style="2" customWidth="1"/>
    <col min="28" max="28" width="6.09765625" style="2" customWidth="1"/>
    <col min="29" max="16384" width="9" style="2" customWidth="1"/>
  </cols>
  <sheetData>
    <row r="1" spans="1:14" ht="21.75" customHeight="1">
      <c r="A1" s="45" t="s">
        <v>98</v>
      </c>
      <c r="B1"/>
      <c r="F1"/>
      <c r="M1" s="23" t="s">
        <v>64</v>
      </c>
      <c r="N1" s="3" t="s">
        <v>0</v>
      </c>
    </row>
    <row r="2" spans="1:14" ht="24" customHeight="1">
      <c r="A2" s="29"/>
      <c r="B2"/>
      <c r="F2"/>
      <c r="M2" s="23"/>
      <c r="N2" s="3"/>
    </row>
    <row r="3" ht="12" customHeight="1">
      <c r="A3" s="42" t="s">
        <v>97</v>
      </c>
    </row>
    <row r="4" ht="12" customHeight="1">
      <c r="A4" s="42" t="s">
        <v>93</v>
      </c>
    </row>
    <row r="5" spans="1:27" s="31" customFormat="1" ht="15" customHeight="1" thickBot="1">
      <c r="A5" s="46" t="s">
        <v>94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Y5" s="28"/>
      <c r="Z5" s="28"/>
      <c r="AA5" s="43" t="s">
        <v>95</v>
      </c>
    </row>
    <row r="6" spans="1:27" ht="16.5" customHeight="1">
      <c r="A6" s="4"/>
      <c r="B6" s="5" t="s">
        <v>1</v>
      </c>
      <c r="C6" s="21" t="s">
        <v>2</v>
      </c>
      <c r="D6" s="40"/>
      <c r="E6" s="40"/>
      <c r="F6" s="41"/>
      <c r="G6" s="38" t="s">
        <v>92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16.5" customHeight="1">
      <c r="A7" s="6"/>
      <c r="B7" s="24" t="s">
        <v>72</v>
      </c>
      <c r="C7" s="22" t="s">
        <v>3</v>
      </c>
      <c r="D7" s="8"/>
      <c r="E7" s="8"/>
      <c r="F7" s="47" t="s">
        <v>75</v>
      </c>
      <c r="G7" s="35" t="s">
        <v>90</v>
      </c>
      <c r="H7" s="36"/>
      <c r="I7" s="36"/>
      <c r="J7" s="37"/>
      <c r="K7" s="36" t="s">
        <v>91</v>
      </c>
      <c r="L7" s="34"/>
      <c r="M7" s="8"/>
      <c r="N7" s="8"/>
      <c r="O7" s="22" t="s">
        <v>63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8" ht="15" customHeight="1">
      <c r="A8" s="25" t="s">
        <v>59</v>
      </c>
      <c r="B8" s="7"/>
      <c r="C8" s="9"/>
      <c r="D8" s="16" t="s">
        <v>62</v>
      </c>
      <c r="E8" s="65" t="s">
        <v>4</v>
      </c>
      <c r="F8" s="48"/>
      <c r="G8" s="66" t="s">
        <v>76</v>
      </c>
      <c r="H8" s="66" t="s">
        <v>77</v>
      </c>
      <c r="I8" s="66" t="s">
        <v>78</v>
      </c>
      <c r="J8" s="66" t="s">
        <v>79</v>
      </c>
      <c r="K8" s="66" t="s">
        <v>80</v>
      </c>
      <c r="L8" s="66" t="s">
        <v>81</v>
      </c>
      <c r="M8" s="66" t="s">
        <v>82</v>
      </c>
      <c r="N8" s="66" t="s">
        <v>83</v>
      </c>
      <c r="O8" s="66" t="s">
        <v>80</v>
      </c>
      <c r="P8" s="69" t="s">
        <v>85</v>
      </c>
      <c r="Q8" s="59" t="s">
        <v>86</v>
      </c>
      <c r="R8" s="54" t="s">
        <v>67</v>
      </c>
      <c r="S8" s="54" t="s">
        <v>87</v>
      </c>
      <c r="T8" s="54" t="s">
        <v>70</v>
      </c>
      <c r="U8" s="54" t="s">
        <v>5</v>
      </c>
      <c r="V8" s="54" t="s">
        <v>88</v>
      </c>
      <c r="W8" s="54" t="s">
        <v>89</v>
      </c>
      <c r="X8" s="54" t="s">
        <v>68</v>
      </c>
      <c r="Y8" s="54" t="s">
        <v>69</v>
      </c>
      <c r="Z8" s="62" t="s">
        <v>71</v>
      </c>
      <c r="AA8" s="51" t="s">
        <v>84</v>
      </c>
      <c r="AB8" s="26"/>
    </row>
    <row r="9" spans="1:28" ht="15" customHeight="1">
      <c r="A9" s="6"/>
      <c r="B9" s="24" t="s">
        <v>73</v>
      </c>
      <c r="C9" s="19" t="s">
        <v>60</v>
      </c>
      <c r="D9" s="19" t="s">
        <v>61</v>
      </c>
      <c r="E9" s="57"/>
      <c r="F9" s="49" t="s">
        <v>74</v>
      </c>
      <c r="G9" s="67"/>
      <c r="H9" s="67"/>
      <c r="I9" s="67"/>
      <c r="J9" s="67"/>
      <c r="K9" s="67"/>
      <c r="L9" s="67"/>
      <c r="M9" s="67"/>
      <c r="N9" s="67"/>
      <c r="O9" s="67"/>
      <c r="P9" s="70"/>
      <c r="Q9" s="60"/>
      <c r="R9" s="55"/>
      <c r="S9" s="55"/>
      <c r="T9" s="57"/>
      <c r="U9" s="55"/>
      <c r="V9" s="57"/>
      <c r="W9" s="57"/>
      <c r="X9" s="57"/>
      <c r="Y9" s="55"/>
      <c r="Z9" s="63"/>
      <c r="AA9" s="52"/>
      <c r="AB9" s="26"/>
    </row>
    <row r="10" spans="1:28" ht="15" customHeight="1">
      <c r="A10" s="6"/>
      <c r="B10" s="7" t="s">
        <v>6</v>
      </c>
      <c r="C10" s="9"/>
      <c r="D10" s="9"/>
      <c r="E10" s="58"/>
      <c r="F10" s="50"/>
      <c r="G10" s="68"/>
      <c r="H10" s="68"/>
      <c r="I10" s="68"/>
      <c r="J10" s="68"/>
      <c r="K10" s="68"/>
      <c r="L10" s="68"/>
      <c r="M10" s="68"/>
      <c r="N10" s="68"/>
      <c r="O10" s="68"/>
      <c r="P10" s="71"/>
      <c r="Q10" s="61"/>
      <c r="R10" s="56"/>
      <c r="S10" s="56"/>
      <c r="T10" s="58"/>
      <c r="U10" s="56"/>
      <c r="V10" s="58"/>
      <c r="W10" s="58"/>
      <c r="X10" s="58"/>
      <c r="Y10" s="56"/>
      <c r="Z10" s="64"/>
      <c r="AA10" s="53"/>
      <c r="AB10" s="17"/>
    </row>
    <row r="11" spans="1:28" ht="15" customHeight="1">
      <c r="A11" s="10"/>
      <c r="B11" s="11" t="s">
        <v>7</v>
      </c>
      <c r="C11" s="11"/>
      <c r="D11" s="11"/>
      <c r="E11" s="11"/>
      <c r="F11" s="11"/>
      <c r="G11" s="11"/>
      <c r="H11" s="11"/>
      <c r="I11" s="11"/>
      <c r="J11" s="11"/>
      <c r="K11" s="11"/>
      <c r="AB11" s="27"/>
    </row>
    <row r="12" spans="1:27" ht="15" customHeight="1">
      <c r="A12" s="20" t="s">
        <v>65</v>
      </c>
      <c r="B12" s="14">
        <v>7539399</v>
      </c>
      <c r="C12" s="14">
        <v>4445438</v>
      </c>
      <c r="D12" s="14">
        <v>4134181</v>
      </c>
      <c r="E12" s="14">
        <v>311257</v>
      </c>
      <c r="F12" s="14">
        <v>2898325</v>
      </c>
      <c r="G12" s="14">
        <v>23151</v>
      </c>
      <c r="H12" s="14">
        <v>21856</v>
      </c>
      <c r="I12" s="14">
        <v>255</v>
      </c>
      <c r="J12" s="14">
        <v>1040</v>
      </c>
      <c r="K12" s="14">
        <v>1234309</v>
      </c>
      <c r="L12" s="14">
        <v>386</v>
      </c>
      <c r="M12" s="14">
        <v>401724</v>
      </c>
      <c r="N12" s="14">
        <v>832199</v>
      </c>
      <c r="O12" s="14">
        <v>2813328</v>
      </c>
      <c r="P12" s="14">
        <v>22563</v>
      </c>
      <c r="Q12" s="14">
        <v>105122</v>
      </c>
      <c r="R12" s="14">
        <v>244526</v>
      </c>
      <c r="S12" s="14">
        <v>870730</v>
      </c>
      <c r="T12" s="14">
        <v>118907</v>
      </c>
      <c r="U12" s="14">
        <v>82127</v>
      </c>
      <c r="V12" s="14">
        <v>259249</v>
      </c>
      <c r="W12" s="14">
        <v>280632</v>
      </c>
      <c r="X12" s="14">
        <v>153189</v>
      </c>
      <c r="Y12" s="14">
        <v>29669</v>
      </c>
      <c r="Z12" s="14">
        <v>548919</v>
      </c>
      <c r="AA12" s="14">
        <v>97695</v>
      </c>
    </row>
    <row r="13" spans="1:27" ht="11.25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1" customFormat="1" ht="15" customHeight="1">
      <c r="A14" s="12" t="s">
        <v>66</v>
      </c>
      <c r="B14" s="32">
        <f>SUM(B16:B23)</f>
        <v>7547776</v>
      </c>
      <c r="C14" s="32">
        <f aca="true" t="shared" si="0" ref="C14:AA14">SUM(C16:C23)</f>
        <v>4326711</v>
      </c>
      <c r="D14" s="32">
        <f t="shared" si="0"/>
        <v>3954211</v>
      </c>
      <c r="E14" s="32">
        <f t="shared" si="0"/>
        <v>372500</v>
      </c>
      <c r="F14" s="32">
        <f t="shared" si="0"/>
        <v>2917326</v>
      </c>
      <c r="G14" s="32">
        <f t="shared" si="0"/>
        <v>22861</v>
      </c>
      <c r="H14" s="32">
        <f t="shared" si="0"/>
        <v>21498</v>
      </c>
      <c r="I14" s="32">
        <f t="shared" si="0"/>
        <v>209</v>
      </c>
      <c r="J14" s="32">
        <f t="shared" si="0"/>
        <v>1154</v>
      </c>
      <c r="K14" s="32">
        <f t="shared" si="0"/>
        <v>1034592</v>
      </c>
      <c r="L14" s="32">
        <f t="shared" si="0"/>
        <v>195</v>
      </c>
      <c r="M14" s="32">
        <f t="shared" si="0"/>
        <v>326121</v>
      </c>
      <c r="N14" s="32">
        <f t="shared" si="0"/>
        <v>708276</v>
      </c>
      <c r="O14" s="32">
        <f t="shared" si="0"/>
        <v>2796504</v>
      </c>
      <c r="P14" s="32">
        <f t="shared" si="0"/>
        <v>17258</v>
      </c>
      <c r="Q14" s="32">
        <f>SUM(Q16:Q23)</f>
        <v>102563</v>
      </c>
      <c r="R14" s="32">
        <f t="shared" si="0"/>
        <v>238118</v>
      </c>
      <c r="S14" s="32">
        <f t="shared" si="0"/>
        <v>793808</v>
      </c>
      <c r="T14" s="32">
        <f t="shared" si="0"/>
        <v>102757</v>
      </c>
      <c r="U14" s="32">
        <f t="shared" si="0"/>
        <v>87435</v>
      </c>
      <c r="V14" s="32">
        <f>SUM(V16:V23)</f>
        <v>227861</v>
      </c>
      <c r="W14" s="32">
        <f>SUM(W16:W23)</f>
        <v>357436</v>
      </c>
      <c r="X14" s="32">
        <f>SUM(X16:X23)</f>
        <v>164729</v>
      </c>
      <c r="Y14" s="32">
        <f t="shared" si="0"/>
        <v>29146</v>
      </c>
      <c r="Z14" s="32">
        <f>SUM(Z16:Z23)</f>
        <v>580290</v>
      </c>
      <c r="AA14" s="32">
        <f t="shared" si="0"/>
        <v>95103</v>
      </c>
    </row>
    <row r="15" spans="1:27" ht="12" customHeight="1">
      <c r="A15" s="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s="1" customFormat="1" ht="15.75" customHeight="1">
      <c r="A16" s="13" t="s">
        <v>8</v>
      </c>
      <c r="B16" s="32">
        <f>B25</f>
        <v>2279543</v>
      </c>
      <c r="C16" s="32">
        <f aca="true" t="shared" si="1" ref="C16:AA16">C25</f>
        <v>1313852</v>
      </c>
      <c r="D16" s="32">
        <f t="shared" si="1"/>
        <v>1159848</v>
      </c>
      <c r="E16" s="32">
        <f t="shared" si="1"/>
        <v>154004</v>
      </c>
      <c r="F16" s="32">
        <f t="shared" si="1"/>
        <v>830596</v>
      </c>
      <c r="G16" s="32">
        <f t="shared" si="1"/>
        <v>1052</v>
      </c>
      <c r="H16" s="32">
        <f t="shared" si="1"/>
        <v>933</v>
      </c>
      <c r="I16" s="32">
        <f t="shared" si="1"/>
        <v>54</v>
      </c>
      <c r="J16" s="32">
        <f t="shared" si="1"/>
        <v>65</v>
      </c>
      <c r="K16" s="32">
        <f t="shared" si="1"/>
        <v>290005</v>
      </c>
      <c r="L16" s="32">
        <f t="shared" si="1"/>
        <v>51</v>
      </c>
      <c r="M16" s="32">
        <f t="shared" si="1"/>
        <v>93412</v>
      </c>
      <c r="N16" s="32">
        <f t="shared" si="1"/>
        <v>196542</v>
      </c>
      <c r="O16" s="32">
        <f t="shared" si="1"/>
        <v>846088</v>
      </c>
      <c r="P16" s="32">
        <f t="shared" si="1"/>
        <v>4018</v>
      </c>
      <c r="Q16" s="32">
        <f t="shared" si="1"/>
        <v>35807</v>
      </c>
      <c r="R16" s="32">
        <f t="shared" si="1"/>
        <v>66478</v>
      </c>
      <c r="S16" s="32">
        <f t="shared" si="1"/>
        <v>245096</v>
      </c>
      <c r="T16" s="32">
        <f t="shared" si="1"/>
        <v>26582</v>
      </c>
      <c r="U16" s="32">
        <f t="shared" si="1"/>
        <v>30798</v>
      </c>
      <c r="V16" s="32">
        <f t="shared" si="1"/>
        <v>93477</v>
      </c>
      <c r="W16" s="32">
        <f t="shared" si="1"/>
        <v>96003</v>
      </c>
      <c r="X16" s="32">
        <f t="shared" si="1"/>
        <v>38590</v>
      </c>
      <c r="Y16" s="32">
        <f t="shared" si="1"/>
        <v>7936</v>
      </c>
      <c r="Z16" s="32">
        <f t="shared" si="1"/>
        <v>183855</v>
      </c>
      <c r="AA16" s="32">
        <f t="shared" si="1"/>
        <v>17448</v>
      </c>
    </row>
    <row r="17" spans="1:27" s="1" customFormat="1" ht="15.75" customHeight="1">
      <c r="A17" s="13" t="s">
        <v>9</v>
      </c>
      <c r="B17" s="32">
        <f>B31+B33+B38+B53+B65</f>
        <v>929163</v>
      </c>
      <c r="C17" s="32">
        <f aca="true" t="shared" si="2" ref="C17:AA17">C31+C33+C38+C53+C65</f>
        <v>535775</v>
      </c>
      <c r="D17" s="32">
        <f t="shared" si="2"/>
        <v>501366</v>
      </c>
      <c r="E17" s="32">
        <f t="shared" si="2"/>
        <v>34409</v>
      </c>
      <c r="F17" s="32">
        <f t="shared" si="2"/>
        <v>362572</v>
      </c>
      <c r="G17" s="32">
        <f t="shared" si="2"/>
        <v>2555</v>
      </c>
      <c r="H17" s="32">
        <f t="shared" si="2"/>
        <v>2523</v>
      </c>
      <c r="I17" s="32">
        <f t="shared" si="2"/>
        <v>27</v>
      </c>
      <c r="J17" s="32">
        <f t="shared" si="2"/>
        <v>5</v>
      </c>
      <c r="K17" s="32">
        <f t="shared" si="2"/>
        <v>115370</v>
      </c>
      <c r="L17" s="32">
        <f t="shared" si="2"/>
        <v>44</v>
      </c>
      <c r="M17" s="32">
        <f t="shared" si="2"/>
        <v>37415</v>
      </c>
      <c r="N17" s="32">
        <f t="shared" si="2"/>
        <v>77911</v>
      </c>
      <c r="O17" s="32">
        <f t="shared" si="2"/>
        <v>370314</v>
      </c>
      <c r="P17" s="32">
        <f t="shared" si="2"/>
        <v>2027</v>
      </c>
      <c r="Q17" s="32">
        <f t="shared" si="2"/>
        <v>15696</v>
      </c>
      <c r="R17" s="32">
        <f t="shared" si="2"/>
        <v>32537</v>
      </c>
      <c r="S17" s="32">
        <f t="shared" si="2"/>
        <v>103358</v>
      </c>
      <c r="T17" s="32">
        <f t="shared" si="2"/>
        <v>16791</v>
      </c>
      <c r="U17" s="32">
        <f t="shared" si="2"/>
        <v>11331</v>
      </c>
      <c r="V17" s="32">
        <f t="shared" si="2"/>
        <v>23565</v>
      </c>
      <c r="W17" s="32">
        <f t="shared" si="2"/>
        <v>44693</v>
      </c>
      <c r="X17" s="32">
        <f t="shared" si="2"/>
        <v>25298</v>
      </c>
      <c r="Y17" s="32">
        <f t="shared" si="2"/>
        <v>3698</v>
      </c>
      <c r="Z17" s="32">
        <f t="shared" si="2"/>
        <v>79484</v>
      </c>
      <c r="AA17" s="32">
        <f t="shared" si="2"/>
        <v>11836</v>
      </c>
    </row>
    <row r="18" spans="1:27" s="1" customFormat="1" ht="15.75" customHeight="1">
      <c r="A18" s="13" t="s">
        <v>10</v>
      </c>
      <c r="B18" s="32">
        <f>B28+B29+B49+B66+B67</f>
        <v>561384</v>
      </c>
      <c r="C18" s="32">
        <f aca="true" t="shared" si="3" ref="C18:AA18">C28+C29+C49+C66+C67</f>
        <v>321779</v>
      </c>
      <c r="D18" s="32">
        <f t="shared" si="3"/>
        <v>302385</v>
      </c>
      <c r="E18" s="32">
        <f t="shared" si="3"/>
        <v>19394</v>
      </c>
      <c r="F18" s="32">
        <f t="shared" si="3"/>
        <v>221099</v>
      </c>
      <c r="G18" s="32">
        <f t="shared" si="3"/>
        <v>2362</v>
      </c>
      <c r="H18" s="32">
        <f t="shared" si="3"/>
        <v>2326</v>
      </c>
      <c r="I18" s="32">
        <f t="shared" si="3"/>
        <v>31</v>
      </c>
      <c r="J18" s="32">
        <f t="shared" si="3"/>
        <v>5</v>
      </c>
      <c r="K18" s="32">
        <f t="shared" si="3"/>
        <v>62976</v>
      </c>
      <c r="L18" s="32">
        <f t="shared" si="3"/>
        <v>25</v>
      </c>
      <c r="M18" s="32">
        <f t="shared" si="3"/>
        <v>22615</v>
      </c>
      <c r="N18" s="32">
        <f t="shared" si="3"/>
        <v>40336</v>
      </c>
      <c r="O18" s="32">
        <f t="shared" si="3"/>
        <v>227468</v>
      </c>
      <c r="P18" s="32">
        <f t="shared" si="3"/>
        <v>1394</v>
      </c>
      <c r="Q18" s="32">
        <f t="shared" si="3"/>
        <v>9414</v>
      </c>
      <c r="R18" s="32">
        <f t="shared" si="3"/>
        <v>14827</v>
      </c>
      <c r="S18" s="32">
        <f t="shared" si="3"/>
        <v>62851</v>
      </c>
      <c r="T18" s="32">
        <f t="shared" si="3"/>
        <v>10391</v>
      </c>
      <c r="U18" s="32">
        <f t="shared" si="3"/>
        <v>8839</v>
      </c>
      <c r="V18" s="32">
        <f t="shared" si="3"/>
        <v>17985</v>
      </c>
      <c r="W18" s="32">
        <f t="shared" si="3"/>
        <v>27096</v>
      </c>
      <c r="X18" s="32">
        <f t="shared" si="3"/>
        <v>17559</v>
      </c>
      <c r="Y18" s="32">
        <f t="shared" si="3"/>
        <v>1884</v>
      </c>
      <c r="Z18" s="32">
        <f t="shared" si="3"/>
        <v>48419</v>
      </c>
      <c r="AA18" s="32">
        <f t="shared" si="3"/>
        <v>6809</v>
      </c>
    </row>
    <row r="19" spans="1:27" s="1" customFormat="1" ht="15.75" customHeight="1">
      <c r="A19" s="13" t="s">
        <v>11</v>
      </c>
      <c r="B19" s="32">
        <f>B37+B35+B43+B46+B52+B59+B61</f>
        <v>1008013</v>
      </c>
      <c r="C19" s="32">
        <f aca="true" t="shared" si="4" ref="C19:AA19">C37+C35+C43+C46+C52+C59+C61</f>
        <v>587349</v>
      </c>
      <c r="D19" s="32">
        <f t="shared" si="4"/>
        <v>541877</v>
      </c>
      <c r="E19" s="32">
        <f t="shared" si="4"/>
        <v>45472</v>
      </c>
      <c r="F19" s="32">
        <f t="shared" si="4"/>
        <v>391319</v>
      </c>
      <c r="G19" s="32">
        <f t="shared" si="4"/>
        <v>2450</v>
      </c>
      <c r="H19" s="32">
        <f t="shared" si="4"/>
        <v>2438</v>
      </c>
      <c r="I19" s="32">
        <f t="shared" si="4"/>
        <v>7</v>
      </c>
      <c r="J19" s="32">
        <f t="shared" si="4"/>
        <v>5</v>
      </c>
      <c r="K19" s="32">
        <f t="shared" si="4"/>
        <v>161012</v>
      </c>
      <c r="L19" s="32">
        <f t="shared" si="4"/>
        <v>25</v>
      </c>
      <c r="M19" s="32">
        <f t="shared" si="4"/>
        <v>52477</v>
      </c>
      <c r="N19" s="32">
        <f t="shared" si="4"/>
        <v>108510</v>
      </c>
      <c r="O19" s="32">
        <f t="shared" si="4"/>
        <v>363743</v>
      </c>
      <c r="P19" s="32">
        <f t="shared" si="4"/>
        <v>2341</v>
      </c>
      <c r="Q19" s="32">
        <f t="shared" si="4"/>
        <v>13192</v>
      </c>
      <c r="R19" s="32">
        <f t="shared" si="4"/>
        <v>36117</v>
      </c>
      <c r="S19" s="32">
        <f t="shared" si="4"/>
        <v>96845</v>
      </c>
      <c r="T19" s="32">
        <f t="shared" si="4"/>
        <v>13160</v>
      </c>
      <c r="U19" s="32">
        <f t="shared" si="4"/>
        <v>10310</v>
      </c>
      <c r="V19" s="32">
        <f t="shared" si="4"/>
        <v>26517</v>
      </c>
      <c r="W19" s="32">
        <f t="shared" si="4"/>
        <v>46849</v>
      </c>
      <c r="X19" s="32">
        <f t="shared" si="4"/>
        <v>22007</v>
      </c>
      <c r="Y19" s="32">
        <f t="shared" si="4"/>
        <v>3482</v>
      </c>
      <c r="Z19" s="32">
        <f t="shared" si="4"/>
        <v>76759</v>
      </c>
      <c r="AA19" s="32">
        <f t="shared" si="4"/>
        <v>16164</v>
      </c>
    </row>
    <row r="20" spans="1:27" s="1" customFormat="1" ht="15.75" customHeight="1">
      <c r="A20" s="13" t="s">
        <v>12</v>
      </c>
      <c r="B20" s="32">
        <f>B39+B50+B57</f>
        <v>738678</v>
      </c>
      <c r="C20" s="32">
        <f aca="true" t="shared" si="5" ref="C20:AA20">C39+C50+C57</f>
        <v>424795</v>
      </c>
      <c r="D20" s="32">
        <f t="shared" si="5"/>
        <v>391797</v>
      </c>
      <c r="E20" s="32">
        <f t="shared" si="5"/>
        <v>32998</v>
      </c>
      <c r="F20" s="32">
        <f t="shared" si="5"/>
        <v>280978</v>
      </c>
      <c r="G20" s="32">
        <f t="shared" si="5"/>
        <v>2258</v>
      </c>
      <c r="H20" s="32">
        <f t="shared" si="5"/>
        <v>2238</v>
      </c>
      <c r="I20" s="32">
        <f t="shared" si="5"/>
        <v>10</v>
      </c>
      <c r="J20" s="32">
        <f t="shared" si="5"/>
        <v>10</v>
      </c>
      <c r="K20" s="32">
        <f t="shared" si="5"/>
        <v>128225</v>
      </c>
      <c r="L20" s="32">
        <f t="shared" si="5"/>
        <v>6</v>
      </c>
      <c r="M20" s="32">
        <f t="shared" si="5"/>
        <v>30258</v>
      </c>
      <c r="N20" s="32">
        <f t="shared" si="5"/>
        <v>97961</v>
      </c>
      <c r="O20" s="32">
        <f t="shared" si="5"/>
        <v>249891</v>
      </c>
      <c r="P20" s="32">
        <f t="shared" si="5"/>
        <v>1389</v>
      </c>
      <c r="Q20" s="32">
        <f t="shared" si="5"/>
        <v>7579</v>
      </c>
      <c r="R20" s="32">
        <f t="shared" si="5"/>
        <v>22909</v>
      </c>
      <c r="S20" s="32">
        <f t="shared" si="5"/>
        <v>79575</v>
      </c>
      <c r="T20" s="32">
        <f t="shared" si="5"/>
        <v>8009</v>
      </c>
      <c r="U20" s="32">
        <f t="shared" si="5"/>
        <v>7287</v>
      </c>
      <c r="V20" s="32">
        <f t="shared" si="5"/>
        <v>19450</v>
      </c>
      <c r="W20" s="32">
        <f t="shared" si="5"/>
        <v>31769</v>
      </c>
      <c r="X20" s="32">
        <f t="shared" si="5"/>
        <v>12926</v>
      </c>
      <c r="Y20" s="32">
        <f t="shared" si="5"/>
        <v>2796</v>
      </c>
      <c r="Z20" s="32">
        <f t="shared" si="5"/>
        <v>47834</v>
      </c>
      <c r="AA20" s="32">
        <f t="shared" si="5"/>
        <v>8368</v>
      </c>
    </row>
    <row r="21" spans="1:27" s="1" customFormat="1" ht="15.75" customHeight="1">
      <c r="A21" s="13" t="s">
        <v>13</v>
      </c>
      <c r="B21" s="32">
        <f aca="true" t="shared" si="6" ref="B21:AA21">B41+B44+B45+B51+B56+B62+B73+B74+B75</f>
        <v>554111</v>
      </c>
      <c r="C21" s="32">
        <f t="shared" si="6"/>
        <v>306564</v>
      </c>
      <c r="D21" s="32">
        <f t="shared" si="6"/>
        <v>284101</v>
      </c>
      <c r="E21" s="32">
        <f t="shared" si="6"/>
        <v>22463</v>
      </c>
      <c r="F21" s="32">
        <f t="shared" si="6"/>
        <v>234990</v>
      </c>
      <c r="G21" s="32">
        <f t="shared" si="6"/>
        <v>3963</v>
      </c>
      <c r="H21" s="32">
        <f t="shared" si="6"/>
        <v>3892</v>
      </c>
      <c r="I21" s="32">
        <f t="shared" si="6"/>
        <v>56</v>
      </c>
      <c r="J21" s="32">
        <f t="shared" si="6"/>
        <v>15</v>
      </c>
      <c r="K21" s="32">
        <f t="shared" si="6"/>
        <v>74944</v>
      </c>
      <c r="L21" s="32">
        <f t="shared" si="6"/>
        <v>13</v>
      </c>
      <c r="M21" s="32">
        <f t="shared" si="6"/>
        <v>23277</v>
      </c>
      <c r="N21" s="32">
        <f t="shared" si="6"/>
        <v>51654</v>
      </c>
      <c r="O21" s="32">
        <f t="shared" si="6"/>
        <v>198457</v>
      </c>
      <c r="P21" s="32">
        <f t="shared" si="6"/>
        <v>1562</v>
      </c>
      <c r="Q21" s="32">
        <f t="shared" si="6"/>
        <v>5598</v>
      </c>
      <c r="R21" s="32">
        <f t="shared" si="6"/>
        <v>13847</v>
      </c>
      <c r="S21" s="32">
        <f t="shared" si="6"/>
        <v>56408</v>
      </c>
      <c r="T21" s="32">
        <f t="shared" si="6"/>
        <v>7300</v>
      </c>
      <c r="U21" s="32">
        <f t="shared" si="6"/>
        <v>5281</v>
      </c>
      <c r="V21" s="32">
        <f t="shared" si="6"/>
        <v>11673</v>
      </c>
      <c r="W21" s="32">
        <f t="shared" si="6"/>
        <v>31244</v>
      </c>
      <c r="X21" s="32">
        <f t="shared" si="6"/>
        <v>14981</v>
      </c>
      <c r="Y21" s="32">
        <f t="shared" si="6"/>
        <v>2422</v>
      </c>
      <c r="Z21" s="32">
        <f t="shared" si="6"/>
        <v>38405</v>
      </c>
      <c r="AA21" s="32">
        <f t="shared" si="6"/>
        <v>9736</v>
      </c>
    </row>
    <row r="22" spans="1:27" s="1" customFormat="1" ht="15.75" customHeight="1">
      <c r="A22" s="13" t="s">
        <v>14</v>
      </c>
      <c r="B22" s="32">
        <f aca="true" t="shared" si="7" ref="B22:AA22">B26+B32+B47+B55+B68</f>
        <v>986547</v>
      </c>
      <c r="C22" s="32">
        <f t="shared" si="7"/>
        <v>558873</v>
      </c>
      <c r="D22" s="32">
        <f t="shared" si="7"/>
        <v>517119</v>
      </c>
      <c r="E22" s="32">
        <f t="shared" si="7"/>
        <v>41754</v>
      </c>
      <c r="F22" s="32">
        <f t="shared" si="7"/>
        <v>392225</v>
      </c>
      <c r="G22" s="32">
        <f t="shared" si="7"/>
        <v>3022</v>
      </c>
      <c r="H22" s="32">
        <f t="shared" si="7"/>
        <v>2874</v>
      </c>
      <c r="I22" s="32">
        <f t="shared" si="7"/>
        <v>12</v>
      </c>
      <c r="J22" s="32">
        <f t="shared" si="7"/>
        <v>136</v>
      </c>
      <c r="K22" s="32">
        <f t="shared" si="7"/>
        <v>133859</v>
      </c>
      <c r="L22" s="32">
        <f t="shared" si="7"/>
        <v>12</v>
      </c>
      <c r="M22" s="32">
        <f t="shared" si="7"/>
        <v>44070</v>
      </c>
      <c r="N22" s="32">
        <f t="shared" si="7"/>
        <v>89777</v>
      </c>
      <c r="O22" s="32">
        <f t="shared" si="7"/>
        <v>363144</v>
      </c>
      <c r="P22" s="32">
        <f t="shared" si="7"/>
        <v>2804</v>
      </c>
      <c r="Q22" s="32">
        <f t="shared" si="7"/>
        <v>10938</v>
      </c>
      <c r="R22" s="32">
        <f t="shared" si="7"/>
        <v>33065</v>
      </c>
      <c r="S22" s="32">
        <f t="shared" si="7"/>
        <v>101898</v>
      </c>
      <c r="T22" s="32">
        <f t="shared" si="7"/>
        <v>13914</v>
      </c>
      <c r="U22" s="32">
        <f t="shared" si="7"/>
        <v>9711</v>
      </c>
      <c r="V22" s="32">
        <f t="shared" si="7"/>
        <v>23833</v>
      </c>
      <c r="W22" s="32">
        <f t="shared" si="7"/>
        <v>52730</v>
      </c>
      <c r="X22" s="32">
        <f t="shared" si="7"/>
        <v>23025</v>
      </c>
      <c r="Y22" s="32">
        <f t="shared" si="7"/>
        <v>4281</v>
      </c>
      <c r="Z22" s="32">
        <f t="shared" si="7"/>
        <v>71710</v>
      </c>
      <c r="AA22" s="32">
        <f t="shared" si="7"/>
        <v>15235</v>
      </c>
    </row>
    <row r="23" spans="1:27" s="1" customFormat="1" ht="15.75" customHeight="1">
      <c r="A23" s="13" t="s">
        <v>15</v>
      </c>
      <c r="B23" s="32">
        <f aca="true" t="shared" si="8" ref="B23:AA23">B27+B34+B40+B58+B63+B69+B71+B72</f>
        <v>490337</v>
      </c>
      <c r="C23" s="32">
        <f t="shared" si="8"/>
        <v>277724</v>
      </c>
      <c r="D23" s="32">
        <f t="shared" si="8"/>
        <v>255718</v>
      </c>
      <c r="E23" s="32">
        <f t="shared" si="8"/>
        <v>22006</v>
      </c>
      <c r="F23" s="32">
        <f t="shared" si="8"/>
        <v>203547</v>
      </c>
      <c r="G23" s="32">
        <f t="shared" si="8"/>
        <v>5199</v>
      </c>
      <c r="H23" s="32">
        <f t="shared" si="8"/>
        <v>4274</v>
      </c>
      <c r="I23" s="32">
        <f t="shared" si="8"/>
        <v>12</v>
      </c>
      <c r="J23" s="32">
        <f t="shared" si="8"/>
        <v>913</v>
      </c>
      <c r="K23" s="32">
        <f t="shared" si="8"/>
        <v>68201</v>
      </c>
      <c r="L23" s="32">
        <f t="shared" si="8"/>
        <v>19</v>
      </c>
      <c r="M23" s="32">
        <f t="shared" si="8"/>
        <v>22597</v>
      </c>
      <c r="N23" s="32">
        <f t="shared" si="8"/>
        <v>45585</v>
      </c>
      <c r="O23" s="32">
        <f t="shared" si="8"/>
        <v>177399</v>
      </c>
      <c r="P23" s="32">
        <f t="shared" si="8"/>
        <v>1723</v>
      </c>
      <c r="Q23" s="32">
        <f t="shared" si="8"/>
        <v>4339</v>
      </c>
      <c r="R23" s="32">
        <f t="shared" si="8"/>
        <v>18338</v>
      </c>
      <c r="S23" s="32">
        <f t="shared" si="8"/>
        <v>47777</v>
      </c>
      <c r="T23" s="32">
        <f t="shared" si="8"/>
        <v>6610</v>
      </c>
      <c r="U23" s="32">
        <f t="shared" si="8"/>
        <v>3878</v>
      </c>
      <c r="V23" s="32">
        <f t="shared" si="8"/>
        <v>11361</v>
      </c>
      <c r="W23" s="32">
        <f t="shared" si="8"/>
        <v>27052</v>
      </c>
      <c r="X23" s="32">
        <f t="shared" si="8"/>
        <v>10343</v>
      </c>
      <c r="Y23" s="32">
        <f t="shared" si="8"/>
        <v>2647</v>
      </c>
      <c r="Z23" s="32">
        <f t="shared" si="8"/>
        <v>33824</v>
      </c>
      <c r="AA23" s="32">
        <f t="shared" si="8"/>
        <v>9507</v>
      </c>
    </row>
    <row r="24" spans="1:27" ht="15.75" customHeight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15.75" customHeight="1">
      <c r="A25" s="6" t="s">
        <v>16</v>
      </c>
      <c r="B25" s="33">
        <v>2279543</v>
      </c>
      <c r="C25" s="33">
        <v>1313852</v>
      </c>
      <c r="D25" s="33">
        <v>1159848</v>
      </c>
      <c r="E25" s="33">
        <v>154004</v>
      </c>
      <c r="F25" s="33">
        <v>830596</v>
      </c>
      <c r="G25" s="33">
        <f>SUM(H25:J25)</f>
        <v>1052</v>
      </c>
      <c r="H25" s="14">
        <v>933</v>
      </c>
      <c r="I25" s="44">
        <v>54</v>
      </c>
      <c r="J25" s="44">
        <v>65</v>
      </c>
      <c r="K25" s="33">
        <f>SUM(L25:N25)</f>
        <v>290005</v>
      </c>
      <c r="L25" s="44">
        <v>51</v>
      </c>
      <c r="M25" s="14">
        <v>93412</v>
      </c>
      <c r="N25" s="14">
        <v>196542</v>
      </c>
      <c r="O25" s="33">
        <f>SUM(P25:AA25)</f>
        <v>846088</v>
      </c>
      <c r="P25" s="14">
        <v>4018</v>
      </c>
      <c r="Q25" s="14">
        <v>35807</v>
      </c>
      <c r="R25" s="14">
        <v>66478</v>
      </c>
      <c r="S25" s="14">
        <v>245096</v>
      </c>
      <c r="T25" s="14">
        <v>26582</v>
      </c>
      <c r="U25" s="14">
        <v>30798</v>
      </c>
      <c r="V25" s="14">
        <v>93477</v>
      </c>
      <c r="W25" s="14">
        <v>96003</v>
      </c>
      <c r="X25" s="14">
        <v>38590</v>
      </c>
      <c r="Y25" s="14">
        <v>7936</v>
      </c>
      <c r="Z25" s="14">
        <v>183855</v>
      </c>
      <c r="AA25" s="14">
        <v>17448</v>
      </c>
    </row>
    <row r="26" spans="1:27" ht="15.75" customHeight="1">
      <c r="A26" s="6" t="s">
        <v>17</v>
      </c>
      <c r="B26" s="33">
        <v>708317</v>
      </c>
      <c r="C26" s="33">
        <v>399226</v>
      </c>
      <c r="D26" s="33">
        <v>370147</v>
      </c>
      <c r="E26" s="33">
        <v>29079</v>
      </c>
      <c r="F26" s="33">
        <v>280404</v>
      </c>
      <c r="G26" s="33">
        <f aca="true" t="shared" si="9" ref="G26:G75">SUM(H26:J26)</f>
        <v>1971</v>
      </c>
      <c r="H26" s="14">
        <v>1900</v>
      </c>
      <c r="I26" s="44">
        <v>7</v>
      </c>
      <c r="J26" s="44">
        <v>64</v>
      </c>
      <c r="K26" s="33">
        <f aca="true" t="shared" si="10" ref="K26:K75">SUM(L26:N26)</f>
        <v>94927</v>
      </c>
      <c r="L26" s="44">
        <v>8</v>
      </c>
      <c r="M26" s="14">
        <v>32228</v>
      </c>
      <c r="N26" s="14">
        <v>62691</v>
      </c>
      <c r="O26" s="33">
        <f aca="true" t="shared" si="11" ref="O26:O75">SUM(P26:AA26)</f>
        <v>258927</v>
      </c>
      <c r="P26" s="14">
        <v>1960</v>
      </c>
      <c r="Q26" s="14">
        <v>7996</v>
      </c>
      <c r="R26" s="14">
        <v>21980</v>
      </c>
      <c r="S26" s="14">
        <v>73569</v>
      </c>
      <c r="T26" s="14">
        <v>9844</v>
      </c>
      <c r="U26" s="14">
        <v>7097</v>
      </c>
      <c r="V26" s="14">
        <v>17657</v>
      </c>
      <c r="W26" s="14">
        <v>37910</v>
      </c>
      <c r="X26" s="14">
        <v>16525</v>
      </c>
      <c r="Y26" s="14">
        <v>2975</v>
      </c>
      <c r="Z26" s="14">
        <v>51815</v>
      </c>
      <c r="AA26" s="14">
        <v>9599</v>
      </c>
    </row>
    <row r="27" spans="1:27" ht="15.75" customHeight="1">
      <c r="A27" s="6" t="s">
        <v>18</v>
      </c>
      <c r="B27" s="33">
        <v>168964</v>
      </c>
      <c r="C27" s="33">
        <v>95509</v>
      </c>
      <c r="D27" s="33">
        <v>87556</v>
      </c>
      <c r="E27" s="33">
        <v>7953</v>
      </c>
      <c r="F27" s="33">
        <v>69164</v>
      </c>
      <c r="G27" s="33">
        <f t="shared" si="9"/>
        <v>1388</v>
      </c>
      <c r="H27" s="14">
        <v>1146</v>
      </c>
      <c r="I27" s="44">
        <v>1</v>
      </c>
      <c r="J27" s="44">
        <v>241</v>
      </c>
      <c r="K27" s="33">
        <f t="shared" si="10"/>
        <v>23820</v>
      </c>
      <c r="L27" s="44">
        <v>6</v>
      </c>
      <c r="M27" s="14">
        <v>8794</v>
      </c>
      <c r="N27" s="14">
        <v>15020</v>
      </c>
      <c r="O27" s="33">
        <f t="shared" si="11"/>
        <v>60919</v>
      </c>
      <c r="P27" s="14">
        <v>472</v>
      </c>
      <c r="Q27" s="14">
        <v>1517</v>
      </c>
      <c r="R27" s="14">
        <v>6332</v>
      </c>
      <c r="S27" s="14">
        <v>16843</v>
      </c>
      <c r="T27" s="14">
        <v>2298</v>
      </c>
      <c r="U27" s="14">
        <v>1460</v>
      </c>
      <c r="V27" s="14">
        <v>3943</v>
      </c>
      <c r="W27" s="14">
        <v>9536</v>
      </c>
      <c r="X27" s="14">
        <v>3428</v>
      </c>
      <c r="Y27" s="14">
        <v>866</v>
      </c>
      <c r="Z27" s="14">
        <v>11739</v>
      </c>
      <c r="AA27" s="14">
        <v>2485</v>
      </c>
    </row>
    <row r="28" spans="1:27" ht="15.75" customHeight="1">
      <c r="A28" s="6" t="s">
        <v>19</v>
      </c>
      <c r="B28" s="33">
        <v>332544</v>
      </c>
      <c r="C28" s="33">
        <v>191814</v>
      </c>
      <c r="D28" s="33">
        <v>179550</v>
      </c>
      <c r="E28" s="33">
        <v>12264</v>
      </c>
      <c r="F28" s="33">
        <v>128788</v>
      </c>
      <c r="G28" s="33">
        <f t="shared" si="9"/>
        <v>389</v>
      </c>
      <c r="H28" s="14">
        <v>385</v>
      </c>
      <c r="I28" s="44">
        <v>2</v>
      </c>
      <c r="J28" s="44">
        <v>2</v>
      </c>
      <c r="K28" s="33">
        <f t="shared" si="10"/>
        <v>38202</v>
      </c>
      <c r="L28" s="44">
        <v>8</v>
      </c>
      <c r="M28" s="14">
        <v>14390</v>
      </c>
      <c r="N28" s="14">
        <v>23804</v>
      </c>
      <c r="O28" s="33">
        <f t="shared" si="11"/>
        <v>134829</v>
      </c>
      <c r="P28" s="14">
        <v>694</v>
      </c>
      <c r="Q28" s="14">
        <v>6196</v>
      </c>
      <c r="R28" s="14">
        <v>8929</v>
      </c>
      <c r="S28" s="14">
        <v>38285</v>
      </c>
      <c r="T28" s="14">
        <v>6607</v>
      </c>
      <c r="U28" s="14">
        <v>5556</v>
      </c>
      <c r="V28" s="14">
        <v>11006</v>
      </c>
      <c r="W28" s="14">
        <v>15410</v>
      </c>
      <c r="X28" s="14">
        <v>8781</v>
      </c>
      <c r="Y28" s="14">
        <v>1050</v>
      </c>
      <c r="Z28" s="14">
        <v>29383</v>
      </c>
      <c r="AA28" s="14">
        <v>2932</v>
      </c>
    </row>
    <row r="29" spans="1:27" ht="15.75" customHeight="1">
      <c r="A29" s="6" t="s">
        <v>20</v>
      </c>
      <c r="B29" s="33">
        <v>87084</v>
      </c>
      <c r="C29" s="33">
        <v>50127</v>
      </c>
      <c r="D29" s="33">
        <v>47144</v>
      </c>
      <c r="E29" s="33">
        <v>2983</v>
      </c>
      <c r="F29" s="33">
        <v>34224</v>
      </c>
      <c r="G29" s="33">
        <f t="shared" si="9"/>
        <v>560</v>
      </c>
      <c r="H29" s="14">
        <v>559</v>
      </c>
      <c r="I29" s="44">
        <v>0</v>
      </c>
      <c r="J29" s="44">
        <v>1</v>
      </c>
      <c r="K29" s="33">
        <f t="shared" si="10"/>
        <v>10260</v>
      </c>
      <c r="L29" s="44">
        <v>10</v>
      </c>
      <c r="M29" s="14">
        <v>3024</v>
      </c>
      <c r="N29" s="14">
        <v>7226</v>
      </c>
      <c r="O29" s="33">
        <f t="shared" si="11"/>
        <v>35073</v>
      </c>
      <c r="P29" s="14">
        <v>187</v>
      </c>
      <c r="Q29" s="14">
        <v>1275</v>
      </c>
      <c r="R29" s="14">
        <v>2357</v>
      </c>
      <c r="S29" s="14">
        <v>8848</v>
      </c>
      <c r="T29" s="14">
        <v>1440</v>
      </c>
      <c r="U29" s="14">
        <v>1348</v>
      </c>
      <c r="V29" s="14">
        <v>2971</v>
      </c>
      <c r="W29" s="14">
        <v>4112</v>
      </c>
      <c r="X29" s="14">
        <v>2871</v>
      </c>
      <c r="Y29" s="14">
        <v>249</v>
      </c>
      <c r="Z29" s="14">
        <v>7729</v>
      </c>
      <c r="AA29" s="14">
        <v>1686</v>
      </c>
    </row>
    <row r="30" spans="1:27" ht="15.75" customHeight="1">
      <c r="A30" s="6"/>
      <c r="B30" s="33"/>
      <c r="C30" s="33"/>
      <c r="D30" s="33"/>
      <c r="E30" s="33"/>
      <c r="F30" s="33"/>
      <c r="G30" s="33"/>
      <c r="H30" s="14"/>
      <c r="I30" s="44"/>
      <c r="J30" s="44"/>
      <c r="K30" s="33"/>
      <c r="L30" s="44"/>
      <c r="M30" s="14"/>
      <c r="N30" s="14"/>
      <c r="O30" s="3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5.75" customHeight="1">
      <c r="A31" s="6" t="s">
        <v>21</v>
      </c>
      <c r="B31" s="33">
        <v>300576</v>
      </c>
      <c r="C31" s="33">
        <v>174621</v>
      </c>
      <c r="D31" s="33">
        <v>163946</v>
      </c>
      <c r="E31" s="33">
        <v>10675</v>
      </c>
      <c r="F31" s="33">
        <v>116332</v>
      </c>
      <c r="G31" s="33">
        <f t="shared" si="9"/>
        <v>274</v>
      </c>
      <c r="H31" s="14">
        <v>269</v>
      </c>
      <c r="I31" s="44">
        <v>4</v>
      </c>
      <c r="J31" s="44">
        <v>1</v>
      </c>
      <c r="K31" s="33">
        <f t="shared" si="10"/>
        <v>30419</v>
      </c>
      <c r="L31" s="44">
        <v>4</v>
      </c>
      <c r="M31" s="14">
        <v>11136</v>
      </c>
      <c r="N31" s="14">
        <v>19279</v>
      </c>
      <c r="O31" s="33">
        <f t="shared" si="11"/>
        <v>128776</v>
      </c>
      <c r="P31" s="14">
        <v>553</v>
      </c>
      <c r="Q31" s="14">
        <v>6077</v>
      </c>
      <c r="R31" s="14">
        <v>8144</v>
      </c>
      <c r="S31" s="14">
        <v>37771</v>
      </c>
      <c r="T31" s="14">
        <v>6432</v>
      </c>
      <c r="U31" s="14">
        <v>4558</v>
      </c>
      <c r="V31" s="14">
        <v>8875</v>
      </c>
      <c r="W31" s="14">
        <v>14274</v>
      </c>
      <c r="X31" s="14">
        <v>8799</v>
      </c>
      <c r="Y31" s="14">
        <v>1402</v>
      </c>
      <c r="Z31" s="14">
        <v>27976</v>
      </c>
      <c r="AA31" s="14">
        <v>3915</v>
      </c>
    </row>
    <row r="32" spans="1:27" ht="15.75" customHeight="1">
      <c r="A32" s="6" t="s">
        <v>22</v>
      </c>
      <c r="B32" s="33">
        <v>64454</v>
      </c>
      <c r="C32" s="33">
        <v>37760</v>
      </c>
      <c r="D32" s="33">
        <v>34325</v>
      </c>
      <c r="E32" s="33">
        <v>3435</v>
      </c>
      <c r="F32" s="33">
        <v>24950</v>
      </c>
      <c r="G32" s="33">
        <f t="shared" si="9"/>
        <v>76</v>
      </c>
      <c r="H32" s="14">
        <v>61</v>
      </c>
      <c r="I32" s="44">
        <v>1</v>
      </c>
      <c r="J32" s="44">
        <v>14</v>
      </c>
      <c r="K32" s="33">
        <f t="shared" si="10"/>
        <v>9512</v>
      </c>
      <c r="L32" s="44">
        <v>0</v>
      </c>
      <c r="M32" s="14">
        <v>2725</v>
      </c>
      <c r="N32" s="14">
        <v>6787</v>
      </c>
      <c r="O32" s="33">
        <f t="shared" si="11"/>
        <v>24221</v>
      </c>
      <c r="P32" s="14">
        <v>223</v>
      </c>
      <c r="Q32" s="14">
        <v>730</v>
      </c>
      <c r="R32" s="14">
        <v>3140</v>
      </c>
      <c r="S32" s="14">
        <v>6613</v>
      </c>
      <c r="T32" s="14">
        <v>906</v>
      </c>
      <c r="U32" s="14">
        <v>701</v>
      </c>
      <c r="V32" s="14">
        <v>1530</v>
      </c>
      <c r="W32" s="14">
        <v>3200</v>
      </c>
      <c r="X32" s="14">
        <v>1146</v>
      </c>
      <c r="Y32" s="14">
        <v>269</v>
      </c>
      <c r="Z32" s="14">
        <v>4689</v>
      </c>
      <c r="AA32" s="14">
        <v>1074</v>
      </c>
    </row>
    <row r="33" spans="1:27" ht="15.75" customHeight="1">
      <c r="A33" s="6" t="s">
        <v>23</v>
      </c>
      <c r="B33" s="33">
        <v>303492</v>
      </c>
      <c r="C33" s="33">
        <v>168481</v>
      </c>
      <c r="D33" s="33">
        <v>156852</v>
      </c>
      <c r="E33" s="33">
        <v>11629</v>
      </c>
      <c r="F33" s="33">
        <v>124736</v>
      </c>
      <c r="G33" s="33">
        <f t="shared" si="9"/>
        <v>1018</v>
      </c>
      <c r="H33" s="14">
        <v>1003</v>
      </c>
      <c r="I33" s="44">
        <v>13</v>
      </c>
      <c r="J33" s="44">
        <v>2</v>
      </c>
      <c r="K33" s="33">
        <f t="shared" si="10"/>
        <v>39990</v>
      </c>
      <c r="L33" s="44">
        <v>19</v>
      </c>
      <c r="M33" s="14">
        <v>11770</v>
      </c>
      <c r="N33" s="14">
        <v>28201</v>
      </c>
      <c r="O33" s="33">
        <f t="shared" si="11"/>
        <v>111179</v>
      </c>
      <c r="P33" s="14">
        <v>665</v>
      </c>
      <c r="Q33" s="14">
        <v>4554</v>
      </c>
      <c r="R33" s="14">
        <v>10199</v>
      </c>
      <c r="S33" s="14">
        <v>29750</v>
      </c>
      <c r="T33" s="14">
        <v>4941</v>
      </c>
      <c r="U33" s="14">
        <v>3028</v>
      </c>
      <c r="V33" s="14">
        <v>6633</v>
      </c>
      <c r="W33" s="14">
        <v>15343</v>
      </c>
      <c r="X33" s="14">
        <v>7528</v>
      </c>
      <c r="Y33" s="14">
        <v>1107</v>
      </c>
      <c r="Z33" s="14">
        <v>23906</v>
      </c>
      <c r="AA33" s="14">
        <v>3525</v>
      </c>
    </row>
    <row r="34" spans="1:27" ht="15.75" customHeight="1">
      <c r="A34" s="6" t="s">
        <v>24</v>
      </c>
      <c r="B34" s="33">
        <v>75198</v>
      </c>
      <c r="C34" s="33">
        <v>42907</v>
      </c>
      <c r="D34" s="33">
        <v>39501</v>
      </c>
      <c r="E34" s="33">
        <v>3406</v>
      </c>
      <c r="F34" s="33">
        <v>30906</v>
      </c>
      <c r="G34" s="33">
        <f t="shared" si="9"/>
        <v>642</v>
      </c>
      <c r="H34" s="14">
        <v>621</v>
      </c>
      <c r="I34" s="44">
        <v>0</v>
      </c>
      <c r="J34" s="44">
        <v>21</v>
      </c>
      <c r="K34" s="33">
        <f t="shared" si="10"/>
        <v>10804</v>
      </c>
      <c r="L34" s="44">
        <v>4</v>
      </c>
      <c r="M34" s="14">
        <v>3310</v>
      </c>
      <c r="N34" s="14">
        <v>7490</v>
      </c>
      <c r="O34" s="33">
        <f t="shared" si="11"/>
        <v>27054</v>
      </c>
      <c r="P34" s="14">
        <v>203</v>
      </c>
      <c r="Q34" s="14">
        <v>632</v>
      </c>
      <c r="R34" s="14">
        <v>2807</v>
      </c>
      <c r="S34" s="14">
        <v>7473</v>
      </c>
      <c r="T34" s="14">
        <v>1002</v>
      </c>
      <c r="U34" s="14">
        <v>530</v>
      </c>
      <c r="V34" s="14">
        <v>1669</v>
      </c>
      <c r="W34" s="14">
        <v>4189</v>
      </c>
      <c r="X34" s="14">
        <v>1416</v>
      </c>
      <c r="Y34" s="14">
        <v>412</v>
      </c>
      <c r="Z34" s="14">
        <v>5257</v>
      </c>
      <c r="AA34" s="14">
        <v>1464</v>
      </c>
    </row>
    <row r="35" spans="1:27" ht="15.75" customHeight="1">
      <c r="A35" s="6" t="s">
        <v>25</v>
      </c>
      <c r="B35" s="33">
        <v>124124</v>
      </c>
      <c r="C35" s="33">
        <v>71859</v>
      </c>
      <c r="D35" s="33">
        <v>66236</v>
      </c>
      <c r="E35" s="33">
        <v>5623</v>
      </c>
      <c r="F35" s="33">
        <v>46067</v>
      </c>
      <c r="G35" s="33">
        <f t="shared" si="9"/>
        <v>136</v>
      </c>
      <c r="H35" s="14">
        <v>133</v>
      </c>
      <c r="I35" s="44">
        <v>1</v>
      </c>
      <c r="J35" s="44">
        <v>2</v>
      </c>
      <c r="K35" s="33">
        <f t="shared" si="10"/>
        <v>20741</v>
      </c>
      <c r="L35" s="44">
        <v>2</v>
      </c>
      <c r="M35" s="14">
        <v>7136</v>
      </c>
      <c r="N35" s="14">
        <v>13603</v>
      </c>
      <c r="O35" s="33">
        <f t="shared" si="11"/>
        <v>42437</v>
      </c>
      <c r="P35" s="14">
        <v>273</v>
      </c>
      <c r="Q35" s="14">
        <v>1546</v>
      </c>
      <c r="R35" s="14">
        <v>4496</v>
      </c>
      <c r="S35" s="14">
        <v>11536</v>
      </c>
      <c r="T35" s="14">
        <v>1338</v>
      </c>
      <c r="U35" s="14">
        <v>1333</v>
      </c>
      <c r="V35" s="14">
        <v>3662</v>
      </c>
      <c r="W35" s="14">
        <v>5405</v>
      </c>
      <c r="X35" s="14">
        <v>1872</v>
      </c>
      <c r="Y35" s="14">
        <v>415</v>
      </c>
      <c r="Z35" s="14">
        <v>9515</v>
      </c>
      <c r="AA35" s="14">
        <v>1046</v>
      </c>
    </row>
    <row r="36" spans="1:27" ht="15.75" customHeight="1">
      <c r="A36" s="6"/>
      <c r="B36" s="33"/>
      <c r="C36" s="33"/>
      <c r="D36" s="33"/>
      <c r="E36" s="33"/>
      <c r="F36" s="33"/>
      <c r="G36" s="33"/>
      <c r="H36" s="14"/>
      <c r="I36" s="44"/>
      <c r="J36" s="44"/>
      <c r="K36" s="33"/>
      <c r="L36" s="44"/>
      <c r="M36" s="14"/>
      <c r="N36" s="14"/>
      <c r="O36" s="3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.75" customHeight="1">
      <c r="A37" s="6" t="s">
        <v>26</v>
      </c>
      <c r="B37" s="33">
        <v>344298</v>
      </c>
      <c r="C37" s="33">
        <v>195139</v>
      </c>
      <c r="D37" s="33">
        <v>181368</v>
      </c>
      <c r="E37" s="33">
        <v>13771</v>
      </c>
      <c r="F37" s="33">
        <v>138871</v>
      </c>
      <c r="G37" s="33">
        <f t="shared" si="9"/>
        <v>1134</v>
      </c>
      <c r="H37" s="14">
        <v>1128</v>
      </c>
      <c r="I37" s="44">
        <v>3</v>
      </c>
      <c r="J37" s="44">
        <v>3</v>
      </c>
      <c r="K37" s="33">
        <f t="shared" si="10"/>
        <v>48251</v>
      </c>
      <c r="L37" s="44">
        <v>13</v>
      </c>
      <c r="M37" s="14">
        <v>14006</v>
      </c>
      <c r="N37" s="14">
        <v>34232</v>
      </c>
      <c r="O37" s="33">
        <f t="shared" si="11"/>
        <v>127030</v>
      </c>
      <c r="P37" s="14">
        <v>820</v>
      </c>
      <c r="Q37" s="14">
        <v>4774</v>
      </c>
      <c r="R37" s="14">
        <v>9380</v>
      </c>
      <c r="S37" s="14">
        <v>33653</v>
      </c>
      <c r="T37" s="14">
        <v>5378</v>
      </c>
      <c r="U37" s="14">
        <v>3289</v>
      </c>
      <c r="V37" s="14">
        <v>7823</v>
      </c>
      <c r="W37" s="14">
        <v>17553</v>
      </c>
      <c r="X37" s="14">
        <v>9311</v>
      </c>
      <c r="Y37" s="14">
        <v>1280</v>
      </c>
      <c r="Z37" s="14">
        <v>26487</v>
      </c>
      <c r="AA37" s="14">
        <v>7282</v>
      </c>
    </row>
    <row r="38" spans="1:27" ht="15.75" customHeight="1">
      <c r="A38" s="6" t="s">
        <v>27</v>
      </c>
      <c r="B38" s="33">
        <v>227791</v>
      </c>
      <c r="C38" s="33">
        <v>134059</v>
      </c>
      <c r="D38" s="33">
        <v>125758</v>
      </c>
      <c r="E38" s="33">
        <v>8301</v>
      </c>
      <c r="F38" s="33">
        <v>86882</v>
      </c>
      <c r="G38" s="33">
        <f t="shared" si="9"/>
        <v>1005</v>
      </c>
      <c r="H38" s="14">
        <v>998</v>
      </c>
      <c r="I38" s="44">
        <v>5</v>
      </c>
      <c r="J38" s="44">
        <v>2</v>
      </c>
      <c r="K38" s="33">
        <f t="shared" si="10"/>
        <v>29031</v>
      </c>
      <c r="L38" s="44">
        <v>19</v>
      </c>
      <c r="M38" s="14">
        <v>9105</v>
      </c>
      <c r="N38" s="14">
        <v>19907</v>
      </c>
      <c r="O38" s="33">
        <f t="shared" si="11"/>
        <v>93271</v>
      </c>
      <c r="P38" s="14">
        <v>375</v>
      </c>
      <c r="Q38" s="14">
        <v>3620</v>
      </c>
      <c r="R38" s="14">
        <v>9040</v>
      </c>
      <c r="S38" s="14">
        <v>25799</v>
      </c>
      <c r="T38" s="14">
        <v>4296</v>
      </c>
      <c r="U38" s="14">
        <v>2787</v>
      </c>
      <c r="V38" s="14">
        <v>5667</v>
      </c>
      <c r="W38" s="14">
        <v>11170</v>
      </c>
      <c r="X38" s="14">
        <v>7012</v>
      </c>
      <c r="Y38" s="14">
        <v>852</v>
      </c>
      <c r="Z38" s="14">
        <v>19281</v>
      </c>
      <c r="AA38" s="14">
        <v>3372</v>
      </c>
    </row>
    <row r="39" spans="1:27" ht="15.75" customHeight="1">
      <c r="A39" s="6" t="s">
        <v>28</v>
      </c>
      <c r="B39" s="33">
        <v>232411</v>
      </c>
      <c r="C39" s="33">
        <v>132642</v>
      </c>
      <c r="D39" s="33">
        <v>122028</v>
      </c>
      <c r="E39" s="33">
        <v>10614</v>
      </c>
      <c r="F39" s="33">
        <v>92031</v>
      </c>
      <c r="G39" s="33">
        <f t="shared" si="9"/>
        <v>1181</v>
      </c>
      <c r="H39" s="14">
        <v>1172</v>
      </c>
      <c r="I39" s="44">
        <v>6</v>
      </c>
      <c r="J39" s="44">
        <v>3</v>
      </c>
      <c r="K39" s="33">
        <f t="shared" si="10"/>
        <v>39120</v>
      </c>
      <c r="L39" s="44">
        <v>1</v>
      </c>
      <c r="M39" s="14">
        <v>9418</v>
      </c>
      <c r="N39" s="14">
        <v>29701</v>
      </c>
      <c r="O39" s="33">
        <f t="shared" si="11"/>
        <v>79036</v>
      </c>
      <c r="P39" s="14">
        <v>530</v>
      </c>
      <c r="Q39" s="14">
        <v>2210</v>
      </c>
      <c r="R39" s="14">
        <v>6169</v>
      </c>
      <c r="S39" s="14">
        <v>25295</v>
      </c>
      <c r="T39" s="14">
        <v>2707</v>
      </c>
      <c r="U39" s="14">
        <v>2102</v>
      </c>
      <c r="V39" s="14">
        <v>5534</v>
      </c>
      <c r="W39" s="14">
        <v>10298</v>
      </c>
      <c r="X39" s="14">
        <v>4361</v>
      </c>
      <c r="Y39" s="14">
        <v>1041</v>
      </c>
      <c r="Z39" s="14">
        <v>15321</v>
      </c>
      <c r="AA39" s="14">
        <v>3468</v>
      </c>
    </row>
    <row r="40" spans="1:27" ht="15.75" customHeight="1">
      <c r="A40" s="6" t="s">
        <v>29</v>
      </c>
      <c r="B40" s="33">
        <v>83215</v>
      </c>
      <c r="C40" s="33">
        <v>49290</v>
      </c>
      <c r="D40" s="33">
        <v>45431</v>
      </c>
      <c r="E40" s="33">
        <v>3859</v>
      </c>
      <c r="F40" s="33">
        <v>33149</v>
      </c>
      <c r="G40" s="33">
        <f t="shared" si="9"/>
        <v>1311</v>
      </c>
      <c r="H40" s="14">
        <v>1083</v>
      </c>
      <c r="I40" s="44">
        <v>4</v>
      </c>
      <c r="J40" s="44">
        <v>224</v>
      </c>
      <c r="K40" s="33">
        <f t="shared" si="10"/>
        <v>12278</v>
      </c>
      <c r="L40" s="44">
        <v>0</v>
      </c>
      <c r="M40" s="14">
        <v>3492</v>
      </c>
      <c r="N40" s="14">
        <v>8786</v>
      </c>
      <c r="O40" s="33">
        <f t="shared" si="11"/>
        <v>31195</v>
      </c>
      <c r="P40" s="14">
        <v>236</v>
      </c>
      <c r="Q40" s="14">
        <v>839</v>
      </c>
      <c r="R40" s="14">
        <v>3730</v>
      </c>
      <c r="S40" s="14">
        <v>8376</v>
      </c>
      <c r="T40" s="14">
        <v>1075</v>
      </c>
      <c r="U40" s="14">
        <v>720</v>
      </c>
      <c r="V40" s="14">
        <v>2221</v>
      </c>
      <c r="W40" s="14">
        <v>4406</v>
      </c>
      <c r="X40" s="14">
        <v>1603</v>
      </c>
      <c r="Y40" s="14">
        <v>511</v>
      </c>
      <c r="Z40" s="14">
        <v>6028</v>
      </c>
      <c r="AA40" s="14">
        <v>1450</v>
      </c>
    </row>
    <row r="41" spans="1:27" ht="15.75" customHeight="1">
      <c r="A41" s="6" t="s">
        <v>30</v>
      </c>
      <c r="B41" s="33">
        <v>104674</v>
      </c>
      <c r="C41" s="33">
        <v>57418</v>
      </c>
      <c r="D41" s="33">
        <v>53313</v>
      </c>
      <c r="E41" s="33">
        <v>4105</v>
      </c>
      <c r="F41" s="33">
        <v>44638</v>
      </c>
      <c r="G41" s="33">
        <f t="shared" si="9"/>
        <v>908</v>
      </c>
      <c r="H41" s="14">
        <v>895</v>
      </c>
      <c r="I41" s="44">
        <v>10</v>
      </c>
      <c r="J41" s="44">
        <v>3</v>
      </c>
      <c r="K41" s="33">
        <f t="shared" si="10"/>
        <v>13415</v>
      </c>
      <c r="L41" s="44">
        <v>3</v>
      </c>
      <c r="M41" s="14">
        <v>3893</v>
      </c>
      <c r="N41" s="14">
        <v>9519</v>
      </c>
      <c r="O41" s="33">
        <f t="shared" si="11"/>
        <v>37709</v>
      </c>
      <c r="P41" s="14">
        <v>299</v>
      </c>
      <c r="Q41" s="14">
        <v>995</v>
      </c>
      <c r="R41" s="14">
        <v>2407</v>
      </c>
      <c r="S41" s="14">
        <v>10091</v>
      </c>
      <c r="T41" s="14">
        <v>1366</v>
      </c>
      <c r="U41" s="14">
        <v>949</v>
      </c>
      <c r="V41" s="14">
        <v>2090</v>
      </c>
      <c r="W41" s="14">
        <v>6378</v>
      </c>
      <c r="X41" s="14">
        <v>3151</v>
      </c>
      <c r="Y41" s="14">
        <v>464</v>
      </c>
      <c r="Z41" s="14">
        <v>7586</v>
      </c>
      <c r="AA41" s="14">
        <v>1933</v>
      </c>
    </row>
    <row r="42" spans="1:27" ht="15.75" customHeight="1">
      <c r="A42" s="6"/>
      <c r="B42" s="33"/>
      <c r="C42" s="33"/>
      <c r="D42" s="33"/>
      <c r="E42" s="33"/>
      <c r="F42" s="33"/>
      <c r="G42" s="33"/>
      <c r="H42" s="14"/>
      <c r="I42" s="44"/>
      <c r="J42" s="44"/>
      <c r="K42" s="33"/>
      <c r="L42" s="44"/>
      <c r="M42" s="14"/>
      <c r="N42" s="14"/>
      <c r="O42" s="33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.75" customHeight="1">
      <c r="A43" s="6" t="s">
        <v>31</v>
      </c>
      <c r="B43" s="33">
        <v>207832</v>
      </c>
      <c r="C43" s="33">
        <v>123398</v>
      </c>
      <c r="D43" s="33">
        <v>112855</v>
      </c>
      <c r="E43" s="33">
        <v>10543</v>
      </c>
      <c r="F43" s="33">
        <v>79285</v>
      </c>
      <c r="G43" s="33">
        <f t="shared" si="9"/>
        <v>380</v>
      </c>
      <c r="H43" s="14">
        <v>379</v>
      </c>
      <c r="I43" s="44">
        <v>1</v>
      </c>
      <c r="J43" s="44">
        <v>0</v>
      </c>
      <c r="K43" s="33">
        <f t="shared" si="10"/>
        <v>33303</v>
      </c>
      <c r="L43" s="44">
        <v>6</v>
      </c>
      <c r="M43" s="14">
        <v>12530</v>
      </c>
      <c r="N43" s="14">
        <v>20767</v>
      </c>
      <c r="O43" s="33">
        <f t="shared" si="11"/>
        <v>76556</v>
      </c>
      <c r="P43" s="14">
        <v>474</v>
      </c>
      <c r="Q43" s="14">
        <v>2541</v>
      </c>
      <c r="R43" s="14">
        <v>7854</v>
      </c>
      <c r="S43" s="14">
        <v>20784</v>
      </c>
      <c r="T43" s="14">
        <v>2902</v>
      </c>
      <c r="U43" s="14">
        <v>2360</v>
      </c>
      <c r="V43" s="14">
        <v>6045</v>
      </c>
      <c r="W43" s="14">
        <v>9586</v>
      </c>
      <c r="X43" s="14">
        <v>4512</v>
      </c>
      <c r="Y43" s="14">
        <v>678</v>
      </c>
      <c r="Z43" s="14">
        <v>15574</v>
      </c>
      <c r="AA43" s="14">
        <v>3246</v>
      </c>
    </row>
    <row r="44" spans="1:27" ht="15.75" customHeight="1">
      <c r="A44" s="6" t="s">
        <v>32</v>
      </c>
      <c r="B44" s="33">
        <v>100951</v>
      </c>
      <c r="C44" s="33">
        <v>54316</v>
      </c>
      <c r="D44" s="33">
        <v>51081</v>
      </c>
      <c r="E44" s="33">
        <v>3235</v>
      </c>
      <c r="F44" s="33">
        <v>45026</v>
      </c>
      <c r="G44" s="33">
        <f t="shared" si="9"/>
        <v>645</v>
      </c>
      <c r="H44" s="14">
        <v>618</v>
      </c>
      <c r="I44" s="44">
        <v>25</v>
      </c>
      <c r="J44" s="44">
        <v>2</v>
      </c>
      <c r="K44" s="33">
        <f t="shared" si="10"/>
        <v>11413</v>
      </c>
      <c r="L44" s="44">
        <v>4</v>
      </c>
      <c r="M44" s="14">
        <v>3419</v>
      </c>
      <c r="N44" s="14">
        <v>7990</v>
      </c>
      <c r="O44" s="33">
        <f t="shared" si="11"/>
        <v>37658</v>
      </c>
      <c r="P44" s="14">
        <v>448</v>
      </c>
      <c r="Q44" s="14">
        <v>1157</v>
      </c>
      <c r="R44" s="14">
        <v>2220</v>
      </c>
      <c r="S44" s="14">
        <v>10224</v>
      </c>
      <c r="T44" s="14">
        <v>1677</v>
      </c>
      <c r="U44" s="14">
        <v>981</v>
      </c>
      <c r="V44" s="14">
        <v>1905</v>
      </c>
      <c r="W44" s="14">
        <v>5724</v>
      </c>
      <c r="X44" s="14">
        <v>3464</v>
      </c>
      <c r="Y44" s="14">
        <v>534</v>
      </c>
      <c r="Z44" s="14">
        <v>6936</v>
      </c>
      <c r="AA44" s="14">
        <v>2388</v>
      </c>
    </row>
    <row r="45" spans="1:27" ht="15.75" customHeight="1">
      <c r="A45" s="6" t="s">
        <v>33</v>
      </c>
      <c r="B45" s="33">
        <v>108563</v>
      </c>
      <c r="C45" s="33">
        <v>61661</v>
      </c>
      <c r="D45" s="33">
        <v>56072</v>
      </c>
      <c r="E45" s="33">
        <v>5589</v>
      </c>
      <c r="F45" s="33">
        <v>44446</v>
      </c>
      <c r="G45" s="33">
        <f t="shared" si="9"/>
        <v>321</v>
      </c>
      <c r="H45" s="14">
        <v>316</v>
      </c>
      <c r="I45" s="44">
        <v>0</v>
      </c>
      <c r="J45" s="44">
        <v>5</v>
      </c>
      <c r="K45" s="33">
        <f t="shared" si="10"/>
        <v>16594</v>
      </c>
      <c r="L45" s="44">
        <v>1</v>
      </c>
      <c r="M45" s="14">
        <v>5671</v>
      </c>
      <c r="N45" s="14">
        <v>10922</v>
      </c>
      <c r="O45" s="33">
        <f t="shared" si="11"/>
        <v>37621</v>
      </c>
      <c r="P45" s="14">
        <v>222</v>
      </c>
      <c r="Q45" s="14">
        <v>1011</v>
      </c>
      <c r="R45" s="14">
        <v>3109</v>
      </c>
      <c r="S45" s="14">
        <v>12096</v>
      </c>
      <c r="T45" s="14">
        <v>1269</v>
      </c>
      <c r="U45" s="14">
        <v>995</v>
      </c>
      <c r="V45" s="14">
        <v>2638</v>
      </c>
      <c r="W45" s="14">
        <v>5350</v>
      </c>
      <c r="X45" s="14">
        <v>1823</v>
      </c>
      <c r="Y45" s="14">
        <v>400</v>
      </c>
      <c r="Z45" s="14">
        <v>7391</v>
      </c>
      <c r="AA45" s="14">
        <v>1317</v>
      </c>
    </row>
    <row r="46" spans="1:27" ht="15.75" customHeight="1">
      <c r="A46" s="6" t="s">
        <v>34</v>
      </c>
      <c r="B46" s="33">
        <v>107068</v>
      </c>
      <c r="C46" s="33">
        <v>65001</v>
      </c>
      <c r="D46" s="33">
        <v>59646</v>
      </c>
      <c r="E46" s="33">
        <v>5355</v>
      </c>
      <c r="F46" s="33">
        <v>40602</v>
      </c>
      <c r="G46" s="33">
        <f t="shared" si="9"/>
        <v>156</v>
      </c>
      <c r="H46" s="14">
        <v>154</v>
      </c>
      <c r="I46" s="44">
        <v>2</v>
      </c>
      <c r="J46" s="44">
        <v>0</v>
      </c>
      <c r="K46" s="33">
        <f t="shared" si="10"/>
        <v>20278</v>
      </c>
      <c r="L46" s="44">
        <v>0</v>
      </c>
      <c r="M46" s="14">
        <v>5796</v>
      </c>
      <c r="N46" s="14">
        <v>14482</v>
      </c>
      <c r="O46" s="33">
        <f t="shared" si="11"/>
        <v>37813</v>
      </c>
      <c r="P46" s="14">
        <v>276</v>
      </c>
      <c r="Q46" s="14">
        <v>1356</v>
      </c>
      <c r="R46" s="14">
        <v>5058</v>
      </c>
      <c r="S46" s="14">
        <v>10079</v>
      </c>
      <c r="T46" s="14">
        <v>1060</v>
      </c>
      <c r="U46" s="14">
        <v>1052</v>
      </c>
      <c r="V46" s="14">
        <v>2990</v>
      </c>
      <c r="W46" s="14">
        <v>4226</v>
      </c>
      <c r="X46" s="14">
        <v>1829</v>
      </c>
      <c r="Y46" s="14">
        <v>394</v>
      </c>
      <c r="Z46" s="14">
        <v>8348</v>
      </c>
      <c r="AA46" s="14">
        <v>1145</v>
      </c>
    </row>
    <row r="47" spans="1:27" ht="15.75" customHeight="1">
      <c r="A47" s="6" t="s">
        <v>35</v>
      </c>
      <c r="B47" s="33">
        <v>147318</v>
      </c>
      <c r="C47" s="33">
        <v>84494</v>
      </c>
      <c r="D47" s="33">
        <v>78193</v>
      </c>
      <c r="E47" s="33">
        <v>6301</v>
      </c>
      <c r="F47" s="33">
        <v>59048</v>
      </c>
      <c r="G47" s="33">
        <f t="shared" si="9"/>
        <v>824</v>
      </c>
      <c r="H47" s="14">
        <v>816</v>
      </c>
      <c r="I47" s="44">
        <v>4</v>
      </c>
      <c r="J47" s="44">
        <v>4</v>
      </c>
      <c r="K47" s="33">
        <f t="shared" si="10"/>
        <v>20050</v>
      </c>
      <c r="L47" s="44">
        <v>2</v>
      </c>
      <c r="M47" s="14">
        <v>6309</v>
      </c>
      <c r="N47" s="14">
        <v>13739</v>
      </c>
      <c r="O47" s="33">
        <f t="shared" si="11"/>
        <v>55645</v>
      </c>
      <c r="P47" s="14">
        <v>472</v>
      </c>
      <c r="Q47" s="14">
        <v>1532</v>
      </c>
      <c r="R47" s="14">
        <v>5512</v>
      </c>
      <c r="S47" s="14">
        <v>14756</v>
      </c>
      <c r="T47" s="14">
        <v>2042</v>
      </c>
      <c r="U47" s="14">
        <v>1261</v>
      </c>
      <c r="V47" s="14">
        <v>3068</v>
      </c>
      <c r="W47" s="14">
        <v>8344</v>
      </c>
      <c r="X47" s="14">
        <v>4027</v>
      </c>
      <c r="Y47" s="14">
        <v>795</v>
      </c>
      <c r="Z47" s="14">
        <v>10348</v>
      </c>
      <c r="AA47" s="14">
        <v>3488</v>
      </c>
    </row>
    <row r="48" spans="1:27" ht="15.75" customHeight="1">
      <c r="A48" s="6"/>
      <c r="B48" s="33"/>
      <c r="C48" s="33"/>
      <c r="D48" s="33"/>
      <c r="E48" s="33"/>
      <c r="F48" s="33"/>
      <c r="G48" s="33"/>
      <c r="H48" s="14"/>
      <c r="I48" s="44"/>
      <c r="J48" s="44"/>
      <c r="K48" s="33"/>
      <c r="L48" s="44"/>
      <c r="M48" s="14"/>
      <c r="N48" s="14"/>
      <c r="O48" s="33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5.75" customHeight="1">
      <c r="A49" s="6" t="s">
        <v>36</v>
      </c>
      <c r="B49" s="33">
        <v>109575</v>
      </c>
      <c r="C49" s="33">
        <v>61806</v>
      </c>
      <c r="D49" s="33">
        <v>58634</v>
      </c>
      <c r="E49" s="33">
        <v>3172</v>
      </c>
      <c r="F49" s="33">
        <v>44131</v>
      </c>
      <c r="G49" s="33">
        <f t="shared" si="9"/>
        <v>498</v>
      </c>
      <c r="H49" s="14">
        <v>487</v>
      </c>
      <c r="I49" s="44">
        <v>9</v>
      </c>
      <c r="J49" s="44">
        <v>2</v>
      </c>
      <c r="K49" s="33">
        <f t="shared" si="10"/>
        <v>10892</v>
      </c>
      <c r="L49" s="44">
        <v>7</v>
      </c>
      <c r="M49" s="14">
        <v>4049</v>
      </c>
      <c r="N49" s="14">
        <v>6836</v>
      </c>
      <c r="O49" s="33">
        <f t="shared" si="11"/>
        <v>45619</v>
      </c>
      <c r="P49" s="14">
        <v>391</v>
      </c>
      <c r="Q49" s="14">
        <v>1559</v>
      </c>
      <c r="R49" s="14">
        <v>2630</v>
      </c>
      <c r="S49" s="14">
        <v>12971</v>
      </c>
      <c r="T49" s="14">
        <v>1821</v>
      </c>
      <c r="U49" s="14">
        <v>1692</v>
      </c>
      <c r="V49" s="14">
        <v>3397</v>
      </c>
      <c r="W49" s="14">
        <v>5912</v>
      </c>
      <c r="X49" s="14">
        <v>4619</v>
      </c>
      <c r="Y49" s="14">
        <v>342</v>
      </c>
      <c r="Z49" s="14">
        <v>8945</v>
      </c>
      <c r="AA49" s="14">
        <v>1340</v>
      </c>
    </row>
    <row r="50" spans="1:27" ht="15.75" customHeight="1">
      <c r="A50" s="6" t="s">
        <v>37</v>
      </c>
      <c r="B50" s="33">
        <v>65750</v>
      </c>
      <c r="C50" s="33">
        <v>39193</v>
      </c>
      <c r="D50" s="33">
        <v>36056</v>
      </c>
      <c r="E50" s="33">
        <v>3137</v>
      </c>
      <c r="F50" s="33">
        <v>25940</v>
      </c>
      <c r="G50" s="33">
        <f t="shared" si="9"/>
        <v>405</v>
      </c>
      <c r="H50" s="14">
        <v>405</v>
      </c>
      <c r="I50" s="44">
        <v>0</v>
      </c>
      <c r="J50" s="44">
        <v>0</v>
      </c>
      <c r="K50" s="33">
        <f t="shared" si="10"/>
        <v>12305</v>
      </c>
      <c r="L50" s="44">
        <v>2</v>
      </c>
      <c r="M50" s="14">
        <v>2705</v>
      </c>
      <c r="N50" s="14">
        <v>9598</v>
      </c>
      <c r="O50" s="33">
        <f t="shared" si="11"/>
        <v>23105</v>
      </c>
      <c r="P50" s="14">
        <v>124</v>
      </c>
      <c r="Q50" s="14">
        <v>723</v>
      </c>
      <c r="R50" s="14">
        <v>1650</v>
      </c>
      <c r="S50" s="14">
        <v>6753</v>
      </c>
      <c r="T50" s="14">
        <v>786</v>
      </c>
      <c r="U50" s="14">
        <v>571</v>
      </c>
      <c r="V50" s="14">
        <v>1649</v>
      </c>
      <c r="W50" s="14">
        <v>3225</v>
      </c>
      <c r="X50" s="14">
        <v>1689</v>
      </c>
      <c r="Y50" s="14">
        <v>282</v>
      </c>
      <c r="Z50" s="14">
        <v>4418</v>
      </c>
      <c r="AA50" s="14">
        <v>1235</v>
      </c>
    </row>
    <row r="51" spans="1:27" ht="15.75" customHeight="1">
      <c r="A51" s="6" t="s">
        <v>38</v>
      </c>
      <c r="B51" s="33">
        <v>100965</v>
      </c>
      <c r="C51" s="33">
        <v>56329</v>
      </c>
      <c r="D51" s="33">
        <v>52404</v>
      </c>
      <c r="E51" s="33">
        <v>3925</v>
      </c>
      <c r="F51" s="33">
        <v>41775</v>
      </c>
      <c r="G51" s="33">
        <f t="shared" si="9"/>
        <v>702</v>
      </c>
      <c r="H51" s="14">
        <v>695</v>
      </c>
      <c r="I51" s="44">
        <v>3</v>
      </c>
      <c r="J51" s="44">
        <v>4</v>
      </c>
      <c r="K51" s="33">
        <f t="shared" si="10"/>
        <v>14556</v>
      </c>
      <c r="L51" s="44">
        <v>3</v>
      </c>
      <c r="M51" s="14">
        <v>4699</v>
      </c>
      <c r="N51" s="14">
        <v>9854</v>
      </c>
      <c r="O51" s="33">
        <f t="shared" si="11"/>
        <v>35692</v>
      </c>
      <c r="P51" s="14">
        <v>220</v>
      </c>
      <c r="Q51" s="14">
        <v>988</v>
      </c>
      <c r="R51" s="14">
        <v>2631</v>
      </c>
      <c r="S51" s="14">
        <v>10450</v>
      </c>
      <c r="T51" s="14">
        <v>1220</v>
      </c>
      <c r="U51" s="14">
        <v>947</v>
      </c>
      <c r="V51" s="14">
        <v>2151</v>
      </c>
      <c r="W51" s="14">
        <v>5680</v>
      </c>
      <c r="X51" s="14">
        <v>2440</v>
      </c>
      <c r="Y51" s="14">
        <v>368</v>
      </c>
      <c r="Z51" s="14">
        <v>7095</v>
      </c>
      <c r="AA51" s="14">
        <v>1502</v>
      </c>
    </row>
    <row r="52" spans="1:27" ht="15.75" customHeight="1">
      <c r="A52" s="6" t="s">
        <v>39</v>
      </c>
      <c r="B52" s="33">
        <v>112375</v>
      </c>
      <c r="C52" s="33">
        <v>66681</v>
      </c>
      <c r="D52" s="33">
        <v>60789</v>
      </c>
      <c r="E52" s="33">
        <v>5892</v>
      </c>
      <c r="F52" s="33">
        <v>41581</v>
      </c>
      <c r="G52" s="33">
        <f t="shared" si="9"/>
        <v>168</v>
      </c>
      <c r="H52" s="14">
        <v>168</v>
      </c>
      <c r="I52" s="44">
        <v>0</v>
      </c>
      <c r="J52" s="44">
        <v>0</v>
      </c>
      <c r="K52" s="33">
        <f t="shared" si="10"/>
        <v>20647</v>
      </c>
      <c r="L52" s="44">
        <v>0</v>
      </c>
      <c r="M52" s="14">
        <v>7681</v>
      </c>
      <c r="N52" s="14">
        <v>12966</v>
      </c>
      <c r="O52" s="33">
        <f t="shared" si="11"/>
        <v>38632</v>
      </c>
      <c r="P52" s="14">
        <v>170</v>
      </c>
      <c r="Q52" s="14">
        <v>1406</v>
      </c>
      <c r="R52" s="14">
        <v>5946</v>
      </c>
      <c r="S52" s="14">
        <v>10236</v>
      </c>
      <c r="T52" s="14">
        <v>1092</v>
      </c>
      <c r="U52" s="14">
        <v>1204</v>
      </c>
      <c r="V52" s="14">
        <v>3665</v>
      </c>
      <c r="W52" s="14">
        <v>4259</v>
      </c>
      <c r="X52" s="14">
        <v>1220</v>
      </c>
      <c r="Y52" s="14">
        <v>234</v>
      </c>
      <c r="Z52" s="14">
        <v>8356</v>
      </c>
      <c r="AA52" s="14">
        <v>844</v>
      </c>
    </row>
    <row r="53" spans="1:27" ht="15.75" customHeight="1">
      <c r="A53" s="6" t="s">
        <v>40</v>
      </c>
      <c r="B53" s="33">
        <v>72624</v>
      </c>
      <c r="C53" s="33">
        <v>44412</v>
      </c>
      <c r="D53" s="33">
        <v>41427</v>
      </c>
      <c r="E53" s="33">
        <v>2985</v>
      </c>
      <c r="F53" s="33">
        <v>24495</v>
      </c>
      <c r="G53" s="33">
        <f t="shared" si="9"/>
        <v>149</v>
      </c>
      <c r="H53" s="14">
        <v>146</v>
      </c>
      <c r="I53" s="44">
        <v>3</v>
      </c>
      <c r="J53" s="44">
        <v>0</v>
      </c>
      <c r="K53" s="33">
        <f t="shared" si="10"/>
        <v>12682</v>
      </c>
      <c r="L53" s="44">
        <v>2</v>
      </c>
      <c r="M53" s="14">
        <v>4575</v>
      </c>
      <c r="N53" s="14">
        <v>8105</v>
      </c>
      <c r="O53" s="33">
        <f t="shared" si="11"/>
        <v>27294</v>
      </c>
      <c r="P53" s="14">
        <v>143</v>
      </c>
      <c r="Q53" s="14">
        <v>917</v>
      </c>
      <c r="R53" s="14">
        <v>4531</v>
      </c>
      <c r="S53" s="14">
        <v>7590</v>
      </c>
      <c r="T53" s="14">
        <v>731</v>
      </c>
      <c r="U53" s="14">
        <v>733</v>
      </c>
      <c r="V53" s="14">
        <v>1855</v>
      </c>
      <c r="W53" s="14">
        <v>2660</v>
      </c>
      <c r="X53" s="14">
        <v>1157</v>
      </c>
      <c r="Y53" s="14">
        <v>254</v>
      </c>
      <c r="Z53" s="14">
        <v>6065</v>
      </c>
      <c r="AA53" s="14">
        <v>658</v>
      </c>
    </row>
    <row r="54" spans="1:27" ht="15.75" customHeight="1">
      <c r="A54" s="6"/>
      <c r="B54" s="33"/>
      <c r="C54" s="33"/>
      <c r="D54" s="33"/>
      <c r="E54" s="33"/>
      <c r="F54" s="33"/>
      <c r="G54" s="33"/>
      <c r="H54" s="14"/>
      <c r="I54" s="44"/>
      <c r="J54" s="44"/>
      <c r="K54" s="33"/>
      <c r="L54" s="44"/>
      <c r="M54" s="14"/>
      <c r="N54" s="14"/>
      <c r="O54" s="33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.75" customHeight="1">
      <c r="A55" s="6" t="s">
        <v>41</v>
      </c>
      <c r="B55" s="33">
        <v>51660</v>
      </c>
      <c r="C55" s="33">
        <v>28889</v>
      </c>
      <c r="D55" s="33">
        <v>26815</v>
      </c>
      <c r="E55" s="33">
        <v>2074</v>
      </c>
      <c r="F55" s="33">
        <v>21588</v>
      </c>
      <c r="G55" s="33">
        <f t="shared" si="9"/>
        <v>90</v>
      </c>
      <c r="H55" s="14">
        <v>62</v>
      </c>
      <c r="I55" s="44">
        <v>0</v>
      </c>
      <c r="J55" s="44">
        <v>28</v>
      </c>
      <c r="K55" s="33">
        <f t="shared" si="10"/>
        <v>6938</v>
      </c>
      <c r="L55" s="44">
        <v>1</v>
      </c>
      <c r="M55" s="14">
        <v>2184</v>
      </c>
      <c r="N55" s="14">
        <v>4753</v>
      </c>
      <c r="O55" s="33">
        <f t="shared" si="11"/>
        <v>19222</v>
      </c>
      <c r="P55" s="14">
        <v>120</v>
      </c>
      <c r="Q55" s="14">
        <v>557</v>
      </c>
      <c r="R55" s="14">
        <v>1793</v>
      </c>
      <c r="S55" s="14">
        <v>5505</v>
      </c>
      <c r="T55" s="14">
        <v>960</v>
      </c>
      <c r="U55" s="14">
        <v>539</v>
      </c>
      <c r="V55" s="14">
        <v>1228</v>
      </c>
      <c r="W55" s="14">
        <v>2557</v>
      </c>
      <c r="X55" s="14">
        <v>1125</v>
      </c>
      <c r="Y55" s="14">
        <v>174</v>
      </c>
      <c r="Z55" s="14">
        <v>3819</v>
      </c>
      <c r="AA55" s="14">
        <v>845</v>
      </c>
    </row>
    <row r="56" spans="1:27" ht="15.75" customHeight="1">
      <c r="A56" s="6" t="s">
        <v>42</v>
      </c>
      <c r="B56" s="33">
        <v>56238</v>
      </c>
      <c r="C56" s="33">
        <v>31443</v>
      </c>
      <c r="D56" s="33">
        <v>29014</v>
      </c>
      <c r="E56" s="33">
        <v>2429</v>
      </c>
      <c r="F56" s="33">
        <v>23373</v>
      </c>
      <c r="G56" s="33">
        <f t="shared" si="9"/>
        <v>149</v>
      </c>
      <c r="H56" s="14">
        <v>147</v>
      </c>
      <c r="I56" s="44">
        <v>1</v>
      </c>
      <c r="J56" s="44">
        <v>1</v>
      </c>
      <c r="K56" s="33">
        <f t="shared" si="10"/>
        <v>8281</v>
      </c>
      <c r="L56" s="44">
        <v>0</v>
      </c>
      <c r="M56" s="14">
        <v>2352</v>
      </c>
      <c r="N56" s="14">
        <v>5929</v>
      </c>
      <c r="O56" s="33">
        <f t="shared" si="11"/>
        <v>19974</v>
      </c>
      <c r="P56" s="14">
        <v>129</v>
      </c>
      <c r="Q56" s="14">
        <v>585</v>
      </c>
      <c r="R56" s="14">
        <v>1475</v>
      </c>
      <c r="S56" s="14">
        <v>5606</v>
      </c>
      <c r="T56" s="14">
        <v>734</v>
      </c>
      <c r="U56" s="14">
        <v>654</v>
      </c>
      <c r="V56" s="14">
        <v>1267</v>
      </c>
      <c r="W56" s="14">
        <v>2885</v>
      </c>
      <c r="X56" s="14">
        <v>1363</v>
      </c>
      <c r="Y56" s="14">
        <v>218</v>
      </c>
      <c r="Z56" s="14">
        <v>4152</v>
      </c>
      <c r="AA56" s="14">
        <v>906</v>
      </c>
    </row>
    <row r="57" spans="1:27" ht="15.75" customHeight="1">
      <c r="A57" s="6" t="s">
        <v>43</v>
      </c>
      <c r="B57" s="33">
        <v>440517</v>
      </c>
      <c r="C57" s="33">
        <v>252960</v>
      </c>
      <c r="D57" s="33">
        <v>233713</v>
      </c>
      <c r="E57" s="33">
        <v>19247</v>
      </c>
      <c r="F57" s="33">
        <v>163007</v>
      </c>
      <c r="G57" s="33">
        <f t="shared" si="9"/>
        <v>672</v>
      </c>
      <c r="H57" s="14">
        <v>661</v>
      </c>
      <c r="I57" s="44">
        <v>4</v>
      </c>
      <c r="J57" s="44">
        <v>7</v>
      </c>
      <c r="K57" s="33">
        <f t="shared" si="10"/>
        <v>76800</v>
      </c>
      <c r="L57" s="44">
        <v>3</v>
      </c>
      <c r="M57" s="14">
        <v>18135</v>
      </c>
      <c r="N57" s="14">
        <v>58662</v>
      </c>
      <c r="O57" s="33">
        <f t="shared" si="11"/>
        <v>147750</v>
      </c>
      <c r="P57" s="14">
        <v>735</v>
      </c>
      <c r="Q57" s="14">
        <v>4646</v>
      </c>
      <c r="R57" s="14">
        <v>15090</v>
      </c>
      <c r="S57" s="14">
        <v>47527</v>
      </c>
      <c r="T57" s="14">
        <v>4516</v>
      </c>
      <c r="U57" s="14">
        <v>4614</v>
      </c>
      <c r="V57" s="14">
        <v>12267</v>
      </c>
      <c r="W57" s="14">
        <v>18246</v>
      </c>
      <c r="X57" s="14">
        <v>6876</v>
      </c>
      <c r="Y57" s="14">
        <v>1473</v>
      </c>
      <c r="Z57" s="14">
        <v>28095</v>
      </c>
      <c r="AA57" s="14">
        <v>3665</v>
      </c>
    </row>
    <row r="58" spans="1:27" ht="15.75" customHeight="1">
      <c r="A58" s="6" t="s">
        <v>44</v>
      </c>
      <c r="B58" s="33">
        <v>53881</v>
      </c>
      <c r="C58" s="33">
        <v>29523</v>
      </c>
      <c r="D58" s="33">
        <v>27101</v>
      </c>
      <c r="E58" s="33">
        <v>2422</v>
      </c>
      <c r="F58" s="33">
        <v>23146</v>
      </c>
      <c r="G58" s="33">
        <f t="shared" si="9"/>
        <v>756</v>
      </c>
      <c r="H58" s="14">
        <v>664</v>
      </c>
      <c r="I58" s="44">
        <v>1</v>
      </c>
      <c r="J58" s="44">
        <v>91</v>
      </c>
      <c r="K58" s="33">
        <f t="shared" si="10"/>
        <v>7333</v>
      </c>
      <c r="L58" s="44">
        <v>2</v>
      </c>
      <c r="M58" s="14">
        <v>2510</v>
      </c>
      <c r="N58" s="14">
        <v>4821</v>
      </c>
      <c r="O58" s="33">
        <f t="shared" si="11"/>
        <v>18245</v>
      </c>
      <c r="P58" s="14">
        <v>210</v>
      </c>
      <c r="Q58" s="14">
        <v>461</v>
      </c>
      <c r="R58" s="14">
        <v>2003</v>
      </c>
      <c r="S58" s="14">
        <v>5032</v>
      </c>
      <c r="T58" s="14">
        <v>620</v>
      </c>
      <c r="U58" s="14">
        <v>351</v>
      </c>
      <c r="V58" s="14">
        <v>1123</v>
      </c>
      <c r="W58" s="14">
        <v>2644</v>
      </c>
      <c r="X58" s="14">
        <v>1077</v>
      </c>
      <c r="Y58" s="14">
        <v>257</v>
      </c>
      <c r="Z58" s="14">
        <v>3434</v>
      </c>
      <c r="AA58" s="14">
        <v>1033</v>
      </c>
    </row>
    <row r="59" spans="1:27" ht="15.75" customHeight="1">
      <c r="A59" s="6" t="s">
        <v>45</v>
      </c>
      <c r="B59" s="33">
        <v>47588</v>
      </c>
      <c r="C59" s="33">
        <v>28440</v>
      </c>
      <c r="D59" s="33">
        <v>26459</v>
      </c>
      <c r="E59" s="33">
        <v>1981</v>
      </c>
      <c r="F59" s="33">
        <v>18084</v>
      </c>
      <c r="G59" s="33">
        <f t="shared" si="9"/>
        <v>123</v>
      </c>
      <c r="H59" s="14">
        <v>123</v>
      </c>
      <c r="I59" s="44">
        <v>0</v>
      </c>
      <c r="J59" s="44">
        <v>0</v>
      </c>
      <c r="K59" s="33">
        <f t="shared" si="10"/>
        <v>8006</v>
      </c>
      <c r="L59" s="44">
        <v>4</v>
      </c>
      <c r="M59" s="14">
        <v>2752</v>
      </c>
      <c r="N59" s="14">
        <v>5250</v>
      </c>
      <c r="O59" s="33">
        <f t="shared" si="11"/>
        <v>17685</v>
      </c>
      <c r="P59" s="14">
        <v>115</v>
      </c>
      <c r="Q59" s="14">
        <v>626</v>
      </c>
      <c r="R59" s="14">
        <v>1779</v>
      </c>
      <c r="S59" s="14">
        <v>4934</v>
      </c>
      <c r="T59" s="14">
        <v>543</v>
      </c>
      <c r="U59" s="14">
        <v>498</v>
      </c>
      <c r="V59" s="14">
        <v>1189</v>
      </c>
      <c r="W59" s="14">
        <v>2375</v>
      </c>
      <c r="X59" s="14">
        <v>1190</v>
      </c>
      <c r="Y59" s="14">
        <v>165</v>
      </c>
      <c r="Z59" s="14">
        <v>3555</v>
      </c>
      <c r="AA59" s="14">
        <v>716</v>
      </c>
    </row>
    <row r="60" spans="1:27" ht="15.75" customHeight="1">
      <c r="A60" s="6"/>
      <c r="B60" s="33"/>
      <c r="C60" s="33"/>
      <c r="D60" s="33"/>
      <c r="E60" s="33"/>
      <c r="F60" s="33"/>
      <c r="G60" s="33"/>
      <c r="H60" s="14"/>
      <c r="I60" s="44"/>
      <c r="J60" s="44"/>
      <c r="K60" s="33"/>
      <c r="L60" s="44"/>
      <c r="M60" s="14"/>
      <c r="N60" s="14"/>
      <c r="O60" s="33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5.75" customHeight="1">
      <c r="A61" s="6" t="s">
        <v>46</v>
      </c>
      <c r="B61" s="33">
        <v>64728</v>
      </c>
      <c r="C61" s="33">
        <v>36831</v>
      </c>
      <c r="D61" s="33">
        <v>34524</v>
      </c>
      <c r="E61" s="33">
        <v>2307</v>
      </c>
      <c r="F61" s="33">
        <v>26829</v>
      </c>
      <c r="G61" s="33">
        <f t="shared" si="9"/>
        <v>353</v>
      </c>
      <c r="H61" s="14">
        <v>353</v>
      </c>
      <c r="I61" s="44">
        <v>0</v>
      </c>
      <c r="J61" s="44">
        <v>0</v>
      </c>
      <c r="K61" s="33">
        <f t="shared" si="10"/>
        <v>9786</v>
      </c>
      <c r="L61" s="44">
        <v>0</v>
      </c>
      <c r="M61" s="14">
        <v>2576</v>
      </c>
      <c r="N61" s="14">
        <v>7210</v>
      </c>
      <c r="O61" s="33">
        <f t="shared" si="11"/>
        <v>23590</v>
      </c>
      <c r="P61" s="14">
        <v>213</v>
      </c>
      <c r="Q61" s="14">
        <v>943</v>
      </c>
      <c r="R61" s="14">
        <v>1604</v>
      </c>
      <c r="S61" s="14">
        <v>5623</v>
      </c>
      <c r="T61" s="14">
        <v>847</v>
      </c>
      <c r="U61" s="14">
        <v>574</v>
      </c>
      <c r="V61" s="14">
        <v>1143</v>
      </c>
      <c r="W61" s="14">
        <v>3445</v>
      </c>
      <c r="X61" s="14">
        <v>2073</v>
      </c>
      <c r="Y61" s="14">
        <v>316</v>
      </c>
      <c r="Z61" s="14">
        <v>4924</v>
      </c>
      <c r="AA61" s="14">
        <v>1885</v>
      </c>
    </row>
    <row r="62" spans="1:27" ht="15.75" customHeight="1">
      <c r="A62" s="6" t="s">
        <v>47</v>
      </c>
      <c r="B62" s="33">
        <v>49685</v>
      </c>
      <c r="C62" s="33">
        <v>27403</v>
      </c>
      <c r="D62" s="33">
        <v>25313</v>
      </c>
      <c r="E62" s="33">
        <v>2090</v>
      </c>
      <c r="F62" s="33">
        <v>20874</v>
      </c>
      <c r="G62" s="33">
        <f t="shared" si="9"/>
        <v>287</v>
      </c>
      <c r="H62" s="14">
        <v>284</v>
      </c>
      <c r="I62" s="44">
        <v>3</v>
      </c>
      <c r="J62" s="44">
        <v>0</v>
      </c>
      <c r="K62" s="33">
        <f t="shared" si="10"/>
        <v>5675</v>
      </c>
      <c r="L62" s="44">
        <v>0</v>
      </c>
      <c r="M62" s="14">
        <v>1761</v>
      </c>
      <c r="N62" s="14">
        <v>3914</v>
      </c>
      <c r="O62" s="33">
        <f t="shared" si="11"/>
        <v>18996</v>
      </c>
      <c r="P62" s="14">
        <v>136</v>
      </c>
      <c r="Q62" s="14">
        <v>562</v>
      </c>
      <c r="R62" s="14">
        <v>1176</v>
      </c>
      <c r="S62" s="14">
        <v>5246</v>
      </c>
      <c r="T62" s="14">
        <v>697</v>
      </c>
      <c r="U62" s="14">
        <v>506</v>
      </c>
      <c r="V62" s="14">
        <v>1070</v>
      </c>
      <c r="W62" s="14">
        <v>3559</v>
      </c>
      <c r="X62" s="14">
        <v>1684</v>
      </c>
      <c r="Y62" s="14">
        <v>198</v>
      </c>
      <c r="Z62" s="14">
        <v>3350</v>
      </c>
      <c r="AA62" s="14">
        <v>812</v>
      </c>
    </row>
    <row r="63" spans="1:27" ht="15.75" customHeight="1">
      <c r="A63" s="6" t="s">
        <v>48</v>
      </c>
      <c r="B63" s="33">
        <v>48808</v>
      </c>
      <c r="C63" s="33">
        <v>27161</v>
      </c>
      <c r="D63" s="33">
        <v>24979</v>
      </c>
      <c r="E63" s="33">
        <v>2182</v>
      </c>
      <c r="F63" s="33">
        <v>20966</v>
      </c>
      <c r="G63" s="33">
        <f t="shared" si="9"/>
        <v>444</v>
      </c>
      <c r="H63" s="14">
        <v>261</v>
      </c>
      <c r="I63" s="44">
        <v>4</v>
      </c>
      <c r="J63" s="44">
        <v>179</v>
      </c>
      <c r="K63" s="33">
        <f t="shared" si="10"/>
        <v>6510</v>
      </c>
      <c r="L63" s="44">
        <v>6</v>
      </c>
      <c r="M63" s="14">
        <v>2034</v>
      </c>
      <c r="N63" s="14">
        <v>4470</v>
      </c>
      <c r="O63" s="33">
        <f t="shared" si="11"/>
        <v>17565</v>
      </c>
      <c r="P63" s="14">
        <v>339</v>
      </c>
      <c r="Q63" s="14">
        <v>392</v>
      </c>
      <c r="R63" s="14">
        <v>1519</v>
      </c>
      <c r="S63" s="14">
        <v>4423</v>
      </c>
      <c r="T63" s="14">
        <v>729</v>
      </c>
      <c r="U63" s="14">
        <v>315</v>
      </c>
      <c r="V63" s="14">
        <v>1115</v>
      </c>
      <c r="W63" s="14">
        <v>2740</v>
      </c>
      <c r="X63" s="14">
        <v>1207</v>
      </c>
      <c r="Y63" s="14">
        <v>273</v>
      </c>
      <c r="Z63" s="14">
        <v>3214</v>
      </c>
      <c r="AA63" s="14">
        <v>1299</v>
      </c>
    </row>
    <row r="64" spans="1:27" ht="15.75" customHeight="1">
      <c r="A64" s="6"/>
      <c r="B64" s="33"/>
      <c r="C64" s="33"/>
      <c r="D64" s="33"/>
      <c r="E64" s="33"/>
      <c r="F64" s="33"/>
      <c r="G64" s="33"/>
      <c r="H64" s="14"/>
      <c r="I64" s="44"/>
      <c r="J64" s="44"/>
      <c r="K64" s="33"/>
      <c r="L64" s="44"/>
      <c r="M64" s="14"/>
      <c r="N64" s="14"/>
      <c r="O64" s="33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5.75" customHeight="1">
      <c r="A65" s="6" t="s">
        <v>49</v>
      </c>
      <c r="B65" s="33">
        <v>24680</v>
      </c>
      <c r="C65" s="33">
        <v>14202</v>
      </c>
      <c r="D65" s="33">
        <v>13383</v>
      </c>
      <c r="E65" s="33">
        <v>819</v>
      </c>
      <c r="F65" s="33">
        <v>10127</v>
      </c>
      <c r="G65" s="33">
        <f t="shared" si="9"/>
        <v>109</v>
      </c>
      <c r="H65" s="14">
        <v>107</v>
      </c>
      <c r="I65" s="44">
        <v>2</v>
      </c>
      <c r="J65" s="44">
        <v>0</v>
      </c>
      <c r="K65" s="33">
        <f t="shared" si="10"/>
        <v>3248</v>
      </c>
      <c r="L65" s="44">
        <v>0</v>
      </c>
      <c r="M65" s="14">
        <v>829</v>
      </c>
      <c r="N65" s="14">
        <v>2419</v>
      </c>
      <c r="O65" s="33">
        <f t="shared" si="11"/>
        <v>9794</v>
      </c>
      <c r="P65" s="14">
        <v>291</v>
      </c>
      <c r="Q65" s="14">
        <v>528</v>
      </c>
      <c r="R65" s="14">
        <v>623</v>
      </c>
      <c r="S65" s="14">
        <v>2448</v>
      </c>
      <c r="T65" s="14">
        <v>391</v>
      </c>
      <c r="U65" s="14">
        <v>225</v>
      </c>
      <c r="V65" s="14">
        <v>535</v>
      </c>
      <c r="W65" s="14">
        <v>1246</v>
      </c>
      <c r="X65" s="14">
        <v>802</v>
      </c>
      <c r="Y65" s="14">
        <v>83</v>
      </c>
      <c r="Z65" s="14">
        <v>2256</v>
      </c>
      <c r="AA65" s="14">
        <v>366</v>
      </c>
    </row>
    <row r="66" spans="1:27" ht="15.75" customHeight="1">
      <c r="A66" s="6" t="s">
        <v>50</v>
      </c>
      <c r="B66" s="33">
        <v>21085</v>
      </c>
      <c r="C66" s="33">
        <v>11311</v>
      </c>
      <c r="D66" s="33">
        <v>10663</v>
      </c>
      <c r="E66" s="33">
        <v>648</v>
      </c>
      <c r="F66" s="33">
        <v>9675</v>
      </c>
      <c r="G66" s="33">
        <f t="shared" si="9"/>
        <v>226</v>
      </c>
      <c r="H66" s="14">
        <v>221</v>
      </c>
      <c r="I66" s="44">
        <v>5</v>
      </c>
      <c r="J66" s="44">
        <v>0</v>
      </c>
      <c r="K66" s="33">
        <f t="shared" si="10"/>
        <v>2148</v>
      </c>
      <c r="L66" s="44">
        <v>0</v>
      </c>
      <c r="M66" s="14">
        <v>623</v>
      </c>
      <c r="N66" s="14">
        <v>1525</v>
      </c>
      <c r="O66" s="33">
        <f t="shared" si="11"/>
        <v>8014</v>
      </c>
      <c r="P66" s="14">
        <v>102</v>
      </c>
      <c r="Q66" s="14">
        <v>309</v>
      </c>
      <c r="R66" s="14">
        <v>499</v>
      </c>
      <c r="S66" s="14">
        <v>1930</v>
      </c>
      <c r="T66" s="14">
        <v>427</v>
      </c>
      <c r="U66" s="14">
        <v>205</v>
      </c>
      <c r="V66" s="14">
        <v>368</v>
      </c>
      <c r="W66" s="14">
        <v>1073</v>
      </c>
      <c r="X66" s="14">
        <v>932</v>
      </c>
      <c r="Y66" s="14">
        <v>100</v>
      </c>
      <c r="Z66" s="14">
        <v>1540</v>
      </c>
      <c r="AA66" s="14">
        <v>529</v>
      </c>
    </row>
    <row r="67" spans="1:27" ht="15.75" customHeight="1">
      <c r="A67" s="6" t="s">
        <v>51</v>
      </c>
      <c r="B67" s="33">
        <v>11096</v>
      </c>
      <c r="C67" s="33">
        <v>6721</v>
      </c>
      <c r="D67" s="33">
        <v>6394</v>
      </c>
      <c r="E67" s="33">
        <v>327</v>
      </c>
      <c r="F67" s="33">
        <v>4281</v>
      </c>
      <c r="G67" s="33">
        <f t="shared" si="9"/>
        <v>689</v>
      </c>
      <c r="H67" s="14">
        <v>674</v>
      </c>
      <c r="I67" s="44">
        <v>15</v>
      </c>
      <c r="J67" s="44">
        <v>0</v>
      </c>
      <c r="K67" s="33">
        <f t="shared" si="10"/>
        <v>1474</v>
      </c>
      <c r="L67" s="44">
        <v>0</v>
      </c>
      <c r="M67" s="14">
        <v>529</v>
      </c>
      <c r="N67" s="14">
        <v>945</v>
      </c>
      <c r="O67" s="33">
        <f t="shared" si="11"/>
        <v>3933</v>
      </c>
      <c r="P67" s="14">
        <v>20</v>
      </c>
      <c r="Q67" s="14">
        <v>75</v>
      </c>
      <c r="R67" s="14">
        <v>412</v>
      </c>
      <c r="S67" s="14">
        <v>817</v>
      </c>
      <c r="T67" s="14">
        <v>96</v>
      </c>
      <c r="U67" s="14">
        <v>38</v>
      </c>
      <c r="V67" s="14">
        <v>243</v>
      </c>
      <c r="W67" s="14">
        <v>589</v>
      </c>
      <c r="X67" s="14">
        <v>356</v>
      </c>
      <c r="Y67" s="14">
        <v>143</v>
      </c>
      <c r="Z67" s="14">
        <v>822</v>
      </c>
      <c r="AA67" s="14">
        <v>322</v>
      </c>
    </row>
    <row r="68" spans="1:27" ht="15.75" customHeight="1">
      <c r="A68" s="6" t="s">
        <v>52</v>
      </c>
      <c r="B68" s="33">
        <v>14798</v>
      </c>
      <c r="C68" s="33">
        <v>8504</v>
      </c>
      <c r="D68" s="33">
        <v>7639</v>
      </c>
      <c r="E68" s="33">
        <v>865</v>
      </c>
      <c r="F68" s="33">
        <v>6235</v>
      </c>
      <c r="G68" s="33">
        <f t="shared" si="9"/>
        <v>61</v>
      </c>
      <c r="H68" s="14">
        <v>35</v>
      </c>
      <c r="I68" s="44">
        <v>0</v>
      </c>
      <c r="J68" s="44">
        <v>26</v>
      </c>
      <c r="K68" s="33">
        <f t="shared" si="10"/>
        <v>2432</v>
      </c>
      <c r="L68" s="44">
        <v>1</v>
      </c>
      <c r="M68" s="14">
        <v>624</v>
      </c>
      <c r="N68" s="14">
        <v>1807</v>
      </c>
      <c r="O68" s="33">
        <f t="shared" si="11"/>
        <v>5129</v>
      </c>
      <c r="P68" s="14">
        <v>29</v>
      </c>
      <c r="Q68" s="14">
        <v>123</v>
      </c>
      <c r="R68" s="14">
        <v>640</v>
      </c>
      <c r="S68" s="14">
        <v>1455</v>
      </c>
      <c r="T68" s="14">
        <v>162</v>
      </c>
      <c r="U68" s="14">
        <v>113</v>
      </c>
      <c r="V68" s="14">
        <v>350</v>
      </c>
      <c r="W68" s="14">
        <v>719</v>
      </c>
      <c r="X68" s="14">
        <v>202</v>
      </c>
      <c r="Y68" s="14">
        <v>68</v>
      </c>
      <c r="Z68" s="14">
        <v>1039</v>
      </c>
      <c r="AA68" s="14">
        <v>229</v>
      </c>
    </row>
    <row r="69" spans="1:27" ht="15.75" customHeight="1">
      <c r="A69" s="6" t="s">
        <v>53</v>
      </c>
      <c r="B69" s="33">
        <v>37837</v>
      </c>
      <c r="C69" s="33">
        <v>21510</v>
      </c>
      <c r="D69" s="33">
        <v>20207</v>
      </c>
      <c r="E69" s="33">
        <v>1303</v>
      </c>
      <c r="F69" s="33">
        <v>15863</v>
      </c>
      <c r="G69" s="33">
        <f t="shared" si="9"/>
        <v>337</v>
      </c>
      <c r="H69" s="14">
        <v>333</v>
      </c>
      <c r="I69" s="44">
        <v>1</v>
      </c>
      <c r="J69" s="44">
        <v>3</v>
      </c>
      <c r="K69" s="33">
        <f t="shared" si="10"/>
        <v>5239</v>
      </c>
      <c r="L69" s="44">
        <v>1</v>
      </c>
      <c r="M69" s="14">
        <v>1625</v>
      </c>
      <c r="N69" s="14">
        <v>3613</v>
      </c>
      <c r="O69" s="33">
        <f t="shared" si="11"/>
        <v>14289</v>
      </c>
      <c r="P69" s="14">
        <v>147</v>
      </c>
      <c r="Q69" s="14">
        <v>359</v>
      </c>
      <c r="R69" s="14">
        <v>1125</v>
      </c>
      <c r="S69" s="14">
        <v>3593</v>
      </c>
      <c r="T69" s="14">
        <v>614</v>
      </c>
      <c r="U69" s="14">
        <v>355</v>
      </c>
      <c r="V69" s="14">
        <v>826</v>
      </c>
      <c r="W69" s="14">
        <v>2466</v>
      </c>
      <c r="X69" s="14">
        <v>1114</v>
      </c>
      <c r="Y69" s="14">
        <v>202</v>
      </c>
      <c r="Z69" s="14">
        <v>2458</v>
      </c>
      <c r="AA69" s="14">
        <v>1030</v>
      </c>
    </row>
    <row r="70" spans="1:27" ht="15.75" customHeight="1">
      <c r="A70" s="6"/>
      <c r="B70" s="33"/>
      <c r="C70" s="33"/>
      <c r="D70" s="33"/>
      <c r="E70" s="33"/>
      <c r="F70" s="33"/>
      <c r="G70" s="33"/>
      <c r="H70" s="14"/>
      <c r="I70" s="44"/>
      <c r="J70" s="44"/>
      <c r="K70" s="33"/>
      <c r="L70" s="44"/>
      <c r="M70" s="14"/>
      <c r="N70" s="14"/>
      <c r="O70" s="33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5.75" customHeight="1">
      <c r="A71" s="6" t="s">
        <v>54</v>
      </c>
      <c r="B71" s="33">
        <v>6094</v>
      </c>
      <c r="C71" s="33">
        <v>3439</v>
      </c>
      <c r="D71" s="33">
        <v>3223</v>
      </c>
      <c r="E71" s="33">
        <v>216</v>
      </c>
      <c r="F71" s="33">
        <v>2525</v>
      </c>
      <c r="G71" s="33">
        <f t="shared" si="9"/>
        <v>96</v>
      </c>
      <c r="H71" s="14">
        <v>77</v>
      </c>
      <c r="I71" s="44">
        <v>1</v>
      </c>
      <c r="J71" s="44">
        <v>18</v>
      </c>
      <c r="K71" s="33">
        <f t="shared" si="10"/>
        <v>574</v>
      </c>
      <c r="L71" s="44">
        <v>0</v>
      </c>
      <c r="M71" s="14">
        <v>201</v>
      </c>
      <c r="N71" s="14">
        <v>373</v>
      </c>
      <c r="O71" s="33">
        <f t="shared" si="11"/>
        <v>2397</v>
      </c>
      <c r="P71" s="14">
        <v>8</v>
      </c>
      <c r="Q71" s="14">
        <v>40</v>
      </c>
      <c r="R71" s="14">
        <v>339</v>
      </c>
      <c r="S71" s="14">
        <v>550</v>
      </c>
      <c r="T71" s="14">
        <v>59</v>
      </c>
      <c r="U71" s="14">
        <v>36</v>
      </c>
      <c r="V71" s="14">
        <v>157</v>
      </c>
      <c r="W71" s="14">
        <v>263</v>
      </c>
      <c r="X71" s="14">
        <v>126</v>
      </c>
      <c r="Y71" s="14">
        <v>35</v>
      </c>
      <c r="Z71" s="14">
        <v>413</v>
      </c>
      <c r="AA71" s="14">
        <v>371</v>
      </c>
    </row>
    <row r="72" spans="1:27" ht="15.75" customHeight="1">
      <c r="A72" s="6" t="s">
        <v>55</v>
      </c>
      <c r="B72" s="33">
        <v>16340</v>
      </c>
      <c r="C72" s="33">
        <v>8385</v>
      </c>
      <c r="D72" s="33">
        <v>7720</v>
      </c>
      <c r="E72" s="33">
        <v>665</v>
      </c>
      <c r="F72" s="33">
        <v>7828</v>
      </c>
      <c r="G72" s="33">
        <f t="shared" si="9"/>
        <v>225</v>
      </c>
      <c r="H72" s="14">
        <v>89</v>
      </c>
      <c r="I72" s="44">
        <v>0</v>
      </c>
      <c r="J72" s="44">
        <v>136</v>
      </c>
      <c r="K72" s="33">
        <f t="shared" si="10"/>
        <v>1643</v>
      </c>
      <c r="L72" s="44">
        <v>0</v>
      </c>
      <c r="M72" s="14">
        <v>631</v>
      </c>
      <c r="N72" s="14">
        <v>1012</v>
      </c>
      <c r="O72" s="33">
        <f t="shared" si="11"/>
        <v>5735</v>
      </c>
      <c r="P72" s="14">
        <v>108</v>
      </c>
      <c r="Q72" s="14">
        <v>99</v>
      </c>
      <c r="R72" s="14">
        <v>483</v>
      </c>
      <c r="S72" s="14">
        <v>1487</v>
      </c>
      <c r="T72" s="14">
        <v>213</v>
      </c>
      <c r="U72" s="14">
        <v>111</v>
      </c>
      <c r="V72" s="14">
        <v>307</v>
      </c>
      <c r="W72" s="14">
        <v>808</v>
      </c>
      <c r="X72" s="14">
        <v>372</v>
      </c>
      <c r="Y72" s="14">
        <v>91</v>
      </c>
      <c r="Z72" s="14">
        <v>1281</v>
      </c>
      <c r="AA72" s="14">
        <v>375</v>
      </c>
    </row>
    <row r="73" spans="1:27" ht="15.75" customHeight="1">
      <c r="A73" s="6" t="s">
        <v>56</v>
      </c>
      <c r="B73" s="33">
        <v>11961</v>
      </c>
      <c r="C73" s="33">
        <v>6882</v>
      </c>
      <c r="D73" s="33">
        <v>6489</v>
      </c>
      <c r="E73" s="33">
        <v>393</v>
      </c>
      <c r="F73" s="33">
        <v>4924</v>
      </c>
      <c r="G73" s="33">
        <f t="shared" si="9"/>
        <v>294</v>
      </c>
      <c r="H73" s="14">
        <v>292</v>
      </c>
      <c r="I73" s="44">
        <v>2</v>
      </c>
      <c r="J73" s="44">
        <v>0</v>
      </c>
      <c r="K73" s="33">
        <f t="shared" si="10"/>
        <v>1917</v>
      </c>
      <c r="L73" s="44">
        <v>0</v>
      </c>
      <c r="M73" s="14">
        <v>565</v>
      </c>
      <c r="N73" s="14">
        <v>1352</v>
      </c>
      <c r="O73" s="33">
        <f t="shared" si="11"/>
        <v>4162</v>
      </c>
      <c r="P73" s="14">
        <v>40</v>
      </c>
      <c r="Q73" s="14">
        <v>121</v>
      </c>
      <c r="R73" s="14">
        <v>332</v>
      </c>
      <c r="S73" s="14">
        <v>976</v>
      </c>
      <c r="T73" s="14">
        <v>131</v>
      </c>
      <c r="U73" s="14">
        <v>105</v>
      </c>
      <c r="V73" s="14">
        <v>195</v>
      </c>
      <c r="W73" s="14">
        <v>697</v>
      </c>
      <c r="X73" s="14">
        <v>410</v>
      </c>
      <c r="Y73" s="14">
        <v>77</v>
      </c>
      <c r="Z73" s="14">
        <v>702</v>
      </c>
      <c r="AA73" s="14">
        <v>376</v>
      </c>
    </row>
    <row r="74" spans="1:27" ht="15.75" customHeight="1">
      <c r="A74" s="6" t="s">
        <v>57</v>
      </c>
      <c r="B74" s="33">
        <v>15226</v>
      </c>
      <c r="C74" s="33">
        <v>7911</v>
      </c>
      <c r="D74" s="33">
        <v>7404</v>
      </c>
      <c r="E74" s="33">
        <v>507</v>
      </c>
      <c r="F74" s="33">
        <v>7298</v>
      </c>
      <c r="G74" s="33">
        <f t="shared" si="9"/>
        <v>427</v>
      </c>
      <c r="H74" s="14">
        <v>427</v>
      </c>
      <c r="I74" s="44">
        <v>0</v>
      </c>
      <c r="J74" s="44">
        <v>0</v>
      </c>
      <c r="K74" s="33">
        <f t="shared" si="10"/>
        <v>2265</v>
      </c>
      <c r="L74" s="44">
        <v>2</v>
      </c>
      <c r="M74" s="14">
        <v>693</v>
      </c>
      <c r="N74" s="14">
        <v>1570</v>
      </c>
      <c r="O74" s="33">
        <f t="shared" si="11"/>
        <v>4702</v>
      </c>
      <c r="P74" s="14">
        <v>51</v>
      </c>
      <c r="Q74" s="14">
        <v>139</v>
      </c>
      <c r="R74" s="14">
        <v>320</v>
      </c>
      <c r="S74" s="14">
        <v>1259</v>
      </c>
      <c r="T74" s="14">
        <v>143</v>
      </c>
      <c r="U74" s="14">
        <v>109</v>
      </c>
      <c r="V74" s="14">
        <v>261</v>
      </c>
      <c r="W74" s="14">
        <v>680</v>
      </c>
      <c r="X74" s="14">
        <v>481</v>
      </c>
      <c r="Y74" s="14">
        <v>109</v>
      </c>
      <c r="Z74" s="14">
        <v>821</v>
      </c>
      <c r="AA74" s="14">
        <v>329</v>
      </c>
    </row>
    <row r="75" spans="1:27" ht="15.75" customHeight="1">
      <c r="A75" s="6" t="s">
        <v>58</v>
      </c>
      <c r="B75" s="33">
        <v>5848</v>
      </c>
      <c r="C75" s="33">
        <v>3201</v>
      </c>
      <c r="D75" s="33">
        <v>3011</v>
      </c>
      <c r="E75" s="33">
        <v>190</v>
      </c>
      <c r="F75" s="33">
        <v>2636</v>
      </c>
      <c r="G75" s="33">
        <f t="shared" si="9"/>
        <v>230</v>
      </c>
      <c r="H75" s="14">
        <v>218</v>
      </c>
      <c r="I75" s="44">
        <v>12</v>
      </c>
      <c r="J75" s="44">
        <v>0</v>
      </c>
      <c r="K75" s="33">
        <f t="shared" si="10"/>
        <v>828</v>
      </c>
      <c r="L75" s="44">
        <v>0</v>
      </c>
      <c r="M75" s="14">
        <v>224</v>
      </c>
      <c r="N75" s="14">
        <v>604</v>
      </c>
      <c r="O75" s="33">
        <f t="shared" si="11"/>
        <v>1943</v>
      </c>
      <c r="P75" s="14">
        <v>17</v>
      </c>
      <c r="Q75" s="14">
        <v>40</v>
      </c>
      <c r="R75" s="14">
        <v>177</v>
      </c>
      <c r="S75" s="14">
        <v>460</v>
      </c>
      <c r="T75" s="14">
        <v>63</v>
      </c>
      <c r="U75" s="14">
        <v>35</v>
      </c>
      <c r="V75" s="14">
        <v>96</v>
      </c>
      <c r="W75" s="14">
        <v>291</v>
      </c>
      <c r="X75" s="14">
        <v>165</v>
      </c>
      <c r="Y75" s="14">
        <v>54</v>
      </c>
      <c r="Z75" s="14">
        <v>372</v>
      </c>
      <c r="AA75" s="14">
        <v>173</v>
      </c>
    </row>
    <row r="76" spans="1:27" ht="15.75" customHeight="1">
      <c r="A76" s="30" t="s">
        <v>96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ht="13.5">
      <c r="A77"/>
    </row>
  </sheetData>
  <mergeCells count="25">
    <mergeCell ref="M8:M10"/>
    <mergeCell ref="U8:U10"/>
    <mergeCell ref="P8:P10"/>
    <mergeCell ref="N8:N10"/>
    <mergeCell ref="O8:O10"/>
    <mergeCell ref="X8:X10"/>
    <mergeCell ref="Y8:Y10"/>
    <mergeCell ref="Z8:Z10"/>
    <mergeCell ref="E8:E10"/>
    <mergeCell ref="G8:G10"/>
    <mergeCell ref="H8:H10"/>
    <mergeCell ref="I8:I10"/>
    <mergeCell ref="J8:J10"/>
    <mergeCell ref="K8:K10"/>
    <mergeCell ref="L8:L10"/>
    <mergeCell ref="A5:L5"/>
    <mergeCell ref="F7:F8"/>
    <mergeCell ref="F9:F10"/>
    <mergeCell ref="AA8:AA10"/>
    <mergeCell ref="R8:R10"/>
    <mergeCell ref="T8:T10"/>
    <mergeCell ref="S8:S10"/>
    <mergeCell ref="Q8:Q10"/>
    <mergeCell ref="V8:V10"/>
    <mergeCell ref="W8:W10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6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2010-01-19T05:55:04Z</cp:lastPrinted>
  <dcterms:created xsi:type="dcterms:W3CDTF">2002-03-27T15:00:00Z</dcterms:created>
  <dcterms:modified xsi:type="dcterms:W3CDTF">2010-03-03T04:21:44Z</dcterms:modified>
  <cp:category/>
  <cp:version/>
  <cp:contentType/>
  <cp:contentStatus/>
</cp:coreProperties>
</file>