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41" yWindow="660" windowWidth="13905" windowHeight="7395" tabRatio="383" activeTab="0"/>
  </bookViews>
  <sheets>
    <sheet name="n-17-09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<sst xmlns="http://schemas.openxmlformats.org/spreadsheetml/2006/main" count="81" uniqueCount="79">
  <si>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</si>
  <si>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</si>
  <si>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</si>
  <si>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</si>
  <si>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</si>
  <si>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</si>
  <si>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</si>
  <si>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</si>
  <si>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</si>
  <si>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</si>
  <si>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</si>
  <si>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</si>
  <si>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</si>
  <si>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</si>
  <si>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</si>
  <si>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</si>
  <si>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</si>
  <si>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</si>
  <si>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</si>
  <si>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</si>
  <si>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</si>
  <si>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</si>
  <si>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</si>
  <si>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</si>
  <si>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</si>
  <si>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</si>
  <si>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</si>
  <si>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</si>
  <si>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</si>
  <si>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</si>
  <si>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</si>
  <si>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</si>
  <si>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</si>
  <si>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</si>
  <si>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</si>
  <si>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</si>
  <si>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</si>
  <si>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</si>
  <si>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</si>
  <si>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</si>
  <si>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</si>
  <si>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</si>
  <si>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</si>
  <si>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</si>
  <si>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</si>
  <si>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</si>
  <si>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</si>
  <si>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</si>
  <si>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</si>
  <si>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</si>
  <si>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</si>
  <si>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</si>
  <si>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</si>
  <si>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</si>
  <si>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</si>
  <si>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</si>
  <si>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</si>
  <si>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</si>
  <si>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</si>
  <si>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</si>
  <si>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</si>
  <si>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</si>
  <si>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</si>
  <si>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</si>
  <si>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</si>
  <si>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>校　長</t>
  </si>
  <si>
    <t>講　師</t>
  </si>
  <si>
    <t>教 員 数</t>
  </si>
  <si>
    <t>総　　数</t>
  </si>
  <si>
    <r>
      <t xml:space="preserve">      １</t>
    </r>
    <r>
      <rPr>
        <sz val="11"/>
        <rFont val="ＭＳ 明朝"/>
        <family val="1"/>
      </rPr>
      <t xml:space="preserve"> ８</t>
    </r>
  </si>
  <si>
    <t>副校長
教　頭</t>
  </si>
  <si>
    <t>主幹教諭
指導教諭
教　諭
助教諭</t>
  </si>
  <si>
    <t>養護教諭
養護助
教諭
栄養教諭</t>
  </si>
  <si>
    <t>平成１７年</t>
  </si>
  <si>
    <r>
      <t xml:space="preserve">      １</t>
    </r>
    <r>
      <rPr>
        <sz val="11"/>
        <rFont val="ＭＳ 明朝"/>
        <family val="1"/>
      </rPr>
      <t xml:space="preserve"> ９</t>
    </r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</si>
  <si>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</si>
  <si>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</si>
  <si>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t xml:space="preserve">         １７－９</t>
  </si>
  <si>
    <t xml:space="preserve"> 市町村別中学校の教職員数等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</si>
</sst>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  <numFmt numFmtId="179" formatCode="_ * ##\ ##0_ ;_ * &quot;△&quot;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 quotePrefix="1">
      <alignment horizontal="left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right" vertical="top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0" fillId="0" borderId="1" xfId="0" applyNumberFormat="1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 quotePrefix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 quotePrefix="1">
      <alignment horizontal="center" vertical="top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6" fillId="0" borderId="1" xfId="0" applyFont="1" applyFill="1" applyBorder="1" applyAlignment="1" applyProtection="1" quotePrefix="1">
      <alignment horizontal="distributed"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6" fillId="0" borderId="1" xfId="0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top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17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5" customWidth="1"/>
    <col min="2" max="7" width="9.09765625" style="5" customWidth="1"/>
    <col min="8" max="8" width="8.69921875" style="5" customWidth="1"/>
    <col min="9" max="9" width="9.09765625" style="5" customWidth="1"/>
    <col min="10" max="10" width="9.5" style="5" customWidth="1"/>
    <col min="11" max="11" width="9.09765625" style="5" customWidth="1"/>
    <col min="12" max="13" width="8.59765625" style="5" customWidth="1"/>
    <col min="14" max="14" width="9.19921875" style="5" customWidth="1"/>
    <col min="15" max="16384" width="9" style="5" customWidth="1"/>
  </cols>
  <sheetData>
    <row r="1" spans="1:13" s="4" customFormat="1" ht="21.75" customHeight="1">
      <c r="A1" s="6" t="s">
        <v>77</v>
      </c>
      <c r="B1" s="7"/>
      <c r="D1" s="8"/>
      <c r="E1" s="9" t="s">
        <v>78</v>
      </c>
      <c r="F1" s="8"/>
      <c r="G1" s="8"/>
      <c r="H1" s="8"/>
      <c r="I1" s="8"/>
      <c r="J1" s="8"/>
      <c r="K1" s="8"/>
      <c r="L1" s="8"/>
      <c r="M1" s="8"/>
    </row>
    <row r="2" s="4" customFormat="1" ht="24" customHeight="1"/>
    <row r="3" spans="1:14" s="11" customFormat="1" ht="15" customHeight="1" thickBot="1">
      <c r="A3" s="10"/>
      <c r="N3" s="12" t="s">
        <v>64</v>
      </c>
    </row>
    <row r="4" spans="1:14" ht="27.75" customHeight="1">
      <c r="A4" s="13"/>
      <c r="B4" s="14" t="s">
        <v>0</v>
      </c>
      <c r="C4" s="15"/>
      <c r="D4" s="15"/>
      <c r="E4" s="15"/>
      <c r="F4" s="15"/>
      <c r="G4" s="15"/>
      <c r="H4" s="15"/>
      <c r="I4" s="15"/>
      <c r="J4" s="16"/>
      <c r="K4" s="54" t="s">
        <v>1</v>
      </c>
      <c r="L4" s="55"/>
      <c r="M4" s="56"/>
      <c r="N4" s="17" t="s">
        <v>2</v>
      </c>
    </row>
    <row r="5" spans="1:14" ht="27.75" customHeight="1">
      <c r="A5" s="18" t="s">
        <v>3</v>
      </c>
      <c r="B5" s="19" t="s">
        <v>4</v>
      </c>
      <c r="C5" s="20"/>
      <c r="D5" s="20"/>
      <c r="E5" s="60" t="s">
        <v>65</v>
      </c>
      <c r="F5" s="62" t="s">
        <v>70</v>
      </c>
      <c r="G5" s="65" t="s">
        <v>71</v>
      </c>
      <c r="H5" s="67" t="s">
        <v>72</v>
      </c>
      <c r="I5" s="60" t="s">
        <v>66</v>
      </c>
      <c r="J5" s="21" t="s">
        <v>67</v>
      </c>
      <c r="K5" s="57"/>
      <c r="L5" s="58"/>
      <c r="M5" s="59"/>
      <c r="N5" s="22" t="s">
        <v>5</v>
      </c>
    </row>
    <row r="6" spans="1:14" s="30" customFormat="1" ht="27.75" customHeight="1">
      <c r="A6" s="23"/>
      <c r="B6" s="24" t="s">
        <v>6</v>
      </c>
      <c r="C6" s="25" t="s">
        <v>7</v>
      </c>
      <c r="D6" s="25" t="s">
        <v>8</v>
      </c>
      <c r="E6" s="61"/>
      <c r="F6" s="63"/>
      <c r="G6" s="66"/>
      <c r="H6" s="68"/>
      <c r="I6" s="64"/>
      <c r="J6" s="26" t="s">
        <v>9</v>
      </c>
      <c r="K6" s="27" t="s">
        <v>68</v>
      </c>
      <c r="L6" s="28" t="s">
        <v>7</v>
      </c>
      <c r="M6" s="28" t="s">
        <v>8</v>
      </c>
      <c r="N6" s="29" t="s">
        <v>10</v>
      </c>
    </row>
    <row r="7" spans="1:14" s="33" customFormat="1" ht="15" customHeight="1">
      <c r="A7" s="31"/>
      <c r="B7" s="32" t="s">
        <v>11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33" customFormat="1" ht="14.25" customHeight="1">
      <c r="A8" s="1" t="s">
        <v>73</v>
      </c>
      <c r="B8" s="34">
        <v>15021</v>
      </c>
      <c r="C8" s="34">
        <v>8360</v>
      </c>
      <c r="D8" s="34">
        <v>6661</v>
      </c>
      <c r="E8" s="34">
        <v>470</v>
      </c>
      <c r="F8" s="34">
        <v>523</v>
      </c>
      <c r="G8" s="34">
        <v>12136</v>
      </c>
      <c r="H8" s="34">
        <v>539</v>
      </c>
      <c r="I8" s="34">
        <v>1353</v>
      </c>
      <c r="J8" s="34">
        <v>2225</v>
      </c>
      <c r="K8" s="34">
        <v>2076</v>
      </c>
      <c r="L8" s="34">
        <v>1071</v>
      </c>
      <c r="M8" s="34">
        <v>1005</v>
      </c>
      <c r="N8" s="34">
        <v>2839</v>
      </c>
    </row>
    <row r="9" spans="1:14" s="33" customFormat="1" ht="14.25" customHeight="1">
      <c r="A9" s="2" t="s">
        <v>69</v>
      </c>
      <c r="B9" s="35">
        <v>15094</v>
      </c>
      <c r="C9" s="35">
        <v>8379</v>
      </c>
      <c r="D9" s="35">
        <v>6715</v>
      </c>
      <c r="E9" s="35">
        <v>473</v>
      </c>
      <c r="F9" s="35">
        <v>522</v>
      </c>
      <c r="G9" s="35">
        <v>12262</v>
      </c>
      <c r="H9" s="35">
        <v>542</v>
      </c>
      <c r="I9" s="35">
        <v>1295</v>
      </c>
      <c r="J9" s="35">
        <v>2104</v>
      </c>
      <c r="K9" s="35">
        <v>2015</v>
      </c>
      <c r="L9" s="35">
        <v>1035</v>
      </c>
      <c r="M9" s="35">
        <v>980</v>
      </c>
      <c r="N9" s="35">
        <v>2845</v>
      </c>
    </row>
    <row r="10" spans="1:14" s="33" customFormat="1" ht="14.25" customHeight="1">
      <c r="A10" s="2" t="s">
        <v>74</v>
      </c>
      <c r="B10" s="35">
        <v>15370</v>
      </c>
      <c r="C10" s="35">
        <v>8480</v>
      </c>
      <c r="D10" s="35">
        <v>6890</v>
      </c>
      <c r="E10" s="35">
        <v>470</v>
      </c>
      <c r="F10" s="35">
        <v>525</v>
      </c>
      <c r="G10" s="35">
        <v>12368</v>
      </c>
      <c r="H10" s="35">
        <v>546</v>
      </c>
      <c r="I10" s="35">
        <v>1461</v>
      </c>
      <c r="J10" s="35">
        <v>2156</v>
      </c>
      <c r="K10" s="35">
        <v>1974</v>
      </c>
      <c r="L10" s="35">
        <v>1009</v>
      </c>
      <c r="M10" s="35">
        <v>965</v>
      </c>
      <c r="N10" s="35">
        <v>2854</v>
      </c>
    </row>
    <row r="11" spans="1:15" s="33" customFormat="1" ht="14.25" customHeight="1">
      <c r="A11" s="2" t="s">
        <v>75</v>
      </c>
      <c r="B11" s="35">
        <v>15522</v>
      </c>
      <c r="C11" s="35">
        <v>8543</v>
      </c>
      <c r="D11" s="35">
        <v>6979</v>
      </c>
      <c r="E11" s="35">
        <v>471</v>
      </c>
      <c r="F11" s="35">
        <v>529</v>
      </c>
      <c r="G11" s="35">
        <v>12382</v>
      </c>
      <c r="H11" s="35">
        <v>550</v>
      </c>
      <c r="I11" s="35">
        <v>1590</v>
      </c>
      <c r="J11" s="35">
        <v>2228</v>
      </c>
      <c r="K11" s="35">
        <v>1862</v>
      </c>
      <c r="L11" s="35">
        <v>991</v>
      </c>
      <c r="M11" s="35">
        <v>871</v>
      </c>
      <c r="N11" s="35">
        <v>2849</v>
      </c>
      <c r="O11" s="35"/>
    </row>
    <row r="12" spans="1:15" s="33" customFormat="1" ht="10.5" customHeight="1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1:15" s="40" customFormat="1" ht="14.25" customHeight="1">
      <c r="A13" s="37" t="s">
        <v>76</v>
      </c>
      <c r="B13" s="38">
        <f>SUM(B15:B22)</f>
        <v>15773</v>
      </c>
      <c r="C13" s="38">
        <f aca="true" t="shared" si="0" ref="C13:N13">SUM(C15:C22)</f>
        <v>8614</v>
      </c>
      <c r="D13" s="38">
        <f t="shared" si="0"/>
        <v>7159</v>
      </c>
      <c r="E13" s="38">
        <f t="shared" si="0"/>
        <v>470</v>
      </c>
      <c r="F13" s="38">
        <f t="shared" si="0"/>
        <v>531</v>
      </c>
      <c r="G13" s="38">
        <f t="shared" si="0"/>
        <v>12273</v>
      </c>
      <c r="H13" s="38">
        <f t="shared" si="0"/>
        <v>553</v>
      </c>
      <c r="I13" s="38">
        <f t="shared" si="0"/>
        <v>1946</v>
      </c>
      <c r="J13" s="38">
        <f t="shared" si="0"/>
        <v>2174</v>
      </c>
      <c r="K13" s="38">
        <f t="shared" si="0"/>
        <v>1837</v>
      </c>
      <c r="L13" s="38">
        <f t="shared" si="0"/>
        <v>966</v>
      </c>
      <c r="M13" s="38">
        <f t="shared" si="0"/>
        <v>871</v>
      </c>
      <c r="N13" s="38">
        <f t="shared" si="0"/>
        <v>2854</v>
      </c>
      <c r="O13" s="39"/>
    </row>
    <row r="14" spans="1:14" s="4" customFormat="1" ht="10.5" customHeight="1">
      <c r="A14" s="4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0" customFormat="1" ht="14.25" customHeight="1">
      <c r="A15" s="42" t="s">
        <v>12</v>
      </c>
      <c r="B15" s="38">
        <f>B24</f>
        <v>4352</v>
      </c>
      <c r="C15" s="38">
        <f aca="true" t="shared" si="1" ref="C15:N15">C24</f>
        <v>2380</v>
      </c>
      <c r="D15" s="38">
        <f t="shared" si="1"/>
        <v>1972</v>
      </c>
      <c r="E15" s="38">
        <f t="shared" si="1"/>
        <v>131</v>
      </c>
      <c r="F15" s="38">
        <f t="shared" si="1"/>
        <v>156</v>
      </c>
      <c r="G15" s="38">
        <f t="shared" si="1"/>
        <v>3464</v>
      </c>
      <c r="H15" s="43">
        <f t="shared" si="1"/>
        <v>148</v>
      </c>
      <c r="I15" s="43">
        <f t="shared" si="1"/>
        <v>453</v>
      </c>
      <c r="J15" s="43">
        <f t="shared" si="1"/>
        <v>562</v>
      </c>
      <c r="K15" s="43">
        <f t="shared" si="1"/>
        <v>803</v>
      </c>
      <c r="L15" s="43">
        <f t="shared" si="1"/>
        <v>466</v>
      </c>
      <c r="M15" s="43">
        <f t="shared" si="1"/>
        <v>337</v>
      </c>
      <c r="N15" s="43">
        <f t="shared" si="1"/>
        <v>756</v>
      </c>
    </row>
    <row r="16" spans="1:14" s="40" customFormat="1" ht="14.25" customHeight="1">
      <c r="A16" s="42" t="s">
        <v>13</v>
      </c>
      <c r="B16" s="38">
        <f>B30+B32+B37+B52+B64</f>
        <v>1959</v>
      </c>
      <c r="C16" s="38">
        <f aca="true" t="shared" si="2" ref="C16:N16">C30+C32+C37+C52+C64</f>
        <v>1075</v>
      </c>
      <c r="D16" s="38">
        <f t="shared" si="2"/>
        <v>884</v>
      </c>
      <c r="E16" s="38">
        <f t="shared" si="2"/>
        <v>58</v>
      </c>
      <c r="F16" s="38">
        <f t="shared" si="2"/>
        <v>62</v>
      </c>
      <c r="G16" s="38">
        <f t="shared" si="2"/>
        <v>1553</v>
      </c>
      <c r="H16" s="43">
        <f t="shared" si="2"/>
        <v>65</v>
      </c>
      <c r="I16" s="43">
        <f t="shared" si="2"/>
        <v>221</v>
      </c>
      <c r="J16" s="43">
        <f t="shared" si="2"/>
        <v>385</v>
      </c>
      <c r="K16" s="43">
        <f t="shared" si="2"/>
        <v>167</v>
      </c>
      <c r="L16" s="43">
        <f t="shared" si="2"/>
        <v>98</v>
      </c>
      <c r="M16" s="43">
        <f t="shared" si="2"/>
        <v>69</v>
      </c>
      <c r="N16" s="43">
        <f t="shared" si="2"/>
        <v>389</v>
      </c>
    </row>
    <row r="17" spans="1:14" s="40" customFormat="1" ht="14.25" customHeight="1">
      <c r="A17" s="42" t="s">
        <v>14</v>
      </c>
      <c r="B17" s="38">
        <f>B27+B28+B48+B65+B66</f>
        <v>1216</v>
      </c>
      <c r="C17" s="38">
        <f aca="true" t="shared" si="3" ref="C17:N17">C27+C28+C48+C65+C66</f>
        <v>637</v>
      </c>
      <c r="D17" s="38">
        <f t="shared" si="3"/>
        <v>579</v>
      </c>
      <c r="E17" s="38">
        <f t="shared" si="3"/>
        <v>34</v>
      </c>
      <c r="F17" s="38">
        <f t="shared" si="3"/>
        <v>41</v>
      </c>
      <c r="G17" s="38">
        <f t="shared" si="3"/>
        <v>958</v>
      </c>
      <c r="H17" s="43">
        <f t="shared" si="3"/>
        <v>45</v>
      </c>
      <c r="I17" s="43">
        <f t="shared" si="3"/>
        <v>138</v>
      </c>
      <c r="J17" s="43">
        <f t="shared" si="3"/>
        <v>267</v>
      </c>
      <c r="K17" s="43">
        <f t="shared" si="3"/>
        <v>125</v>
      </c>
      <c r="L17" s="43">
        <f t="shared" si="3"/>
        <v>40</v>
      </c>
      <c r="M17" s="43">
        <f t="shared" si="3"/>
        <v>85</v>
      </c>
      <c r="N17" s="43">
        <f t="shared" si="3"/>
        <v>224</v>
      </c>
    </row>
    <row r="18" spans="1:14" s="40" customFormat="1" ht="14.25" customHeight="1">
      <c r="A18" s="42" t="s">
        <v>15</v>
      </c>
      <c r="B18" s="38">
        <f>B34+B36+B42+B45+B51+B58+B60</f>
        <v>2221</v>
      </c>
      <c r="C18" s="38">
        <f aca="true" t="shared" si="4" ref="C18:N18">C34+C36+C42+C45+C51+C58+C60</f>
        <v>1218</v>
      </c>
      <c r="D18" s="38">
        <f t="shared" si="4"/>
        <v>1003</v>
      </c>
      <c r="E18" s="38">
        <f t="shared" si="4"/>
        <v>66</v>
      </c>
      <c r="F18" s="38">
        <f t="shared" si="4"/>
        <v>73</v>
      </c>
      <c r="G18" s="38">
        <f t="shared" si="4"/>
        <v>1712</v>
      </c>
      <c r="H18" s="43">
        <f t="shared" si="4"/>
        <v>76</v>
      </c>
      <c r="I18" s="43">
        <f t="shared" si="4"/>
        <v>294</v>
      </c>
      <c r="J18" s="43">
        <f t="shared" si="4"/>
        <v>306</v>
      </c>
      <c r="K18" s="43">
        <f t="shared" si="4"/>
        <v>196</v>
      </c>
      <c r="L18" s="43">
        <f t="shared" si="4"/>
        <v>100</v>
      </c>
      <c r="M18" s="43">
        <f t="shared" si="4"/>
        <v>96</v>
      </c>
      <c r="N18" s="43">
        <f t="shared" si="4"/>
        <v>411</v>
      </c>
    </row>
    <row r="19" spans="1:14" s="40" customFormat="1" ht="14.25" customHeight="1">
      <c r="A19" s="42" t="s">
        <v>16</v>
      </c>
      <c r="B19" s="38">
        <f>B38+B49+B56</f>
        <v>1557</v>
      </c>
      <c r="C19" s="38">
        <f aca="true" t="shared" si="5" ref="C19:N19">C38+C49+C56</f>
        <v>837</v>
      </c>
      <c r="D19" s="38">
        <f t="shared" si="5"/>
        <v>720</v>
      </c>
      <c r="E19" s="38">
        <f t="shared" si="5"/>
        <v>47</v>
      </c>
      <c r="F19" s="38">
        <f t="shared" si="5"/>
        <v>56</v>
      </c>
      <c r="G19" s="38">
        <f t="shared" si="5"/>
        <v>1147</v>
      </c>
      <c r="H19" s="43">
        <f t="shared" si="5"/>
        <v>55</v>
      </c>
      <c r="I19" s="43">
        <f t="shared" si="5"/>
        <v>252</v>
      </c>
      <c r="J19" s="43">
        <f t="shared" si="5"/>
        <v>183</v>
      </c>
      <c r="K19" s="43">
        <f t="shared" si="5"/>
        <v>127</v>
      </c>
      <c r="L19" s="43">
        <f t="shared" si="5"/>
        <v>64</v>
      </c>
      <c r="M19" s="43">
        <f t="shared" si="5"/>
        <v>63</v>
      </c>
      <c r="N19" s="43">
        <f t="shared" si="5"/>
        <v>297</v>
      </c>
    </row>
    <row r="20" spans="1:14" s="40" customFormat="1" ht="14.25" customHeight="1">
      <c r="A20" s="42" t="s">
        <v>17</v>
      </c>
      <c r="B20" s="38">
        <f>B40+B43+B44+B50+B55+B61+B72+B73+B74</f>
        <v>1276</v>
      </c>
      <c r="C20" s="38">
        <f aca="true" t="shared" si="6" ref="C20:N20">C40+C43+C44+C50+C55+C61+C72+C73+C74</f>
        <v>725</v>
      </c>
      <c r="D20" s="38">
        <f t="shared" si="6"/>
        <v>551</v>
      </c>
      <c r="E20" s="38">
        <f t="shared" si="6"/>
        <v>38</v>
      </c>
      <c r="F20" s="38">
        <f t="shared" si="6"/>
        <v>40</v>
      </c>
      <c r="G20" s="38">
        <f t="shared" si="6"/>
        <v>991</v>
      </c>
      <c r="H20" s="43">
        <f t="shared" si="6"/>
        <v>47</v>
      </c>
      <c r="I20" s="43">
        <f t="shared" si="6"/>
        <v>160</v>
      </c>
      <c r="J20" s="43">
        <f t="shared" si="6"/>
        <v>200</v>
      </c>
      <c r="K20" s="43">
        <f t="shared" si="6"/>
        <v>132</v>
      </c>
      <c r="L20" s="43">
        <f t="shared" si="6"/>
        <v>74</v>
      </c>
      <c r="M20" s="43">
        <f t="shared" si="6"/>
        <v>58</v>
      </c>
      <c r="N20" s="43">
        <f t="shared" si="6"/>
        <v>236</v>
      </c>
    </row>
    <row r="21" spans="1:18" s="40" customFormat="1" ht="14.25" customHeight="1">
      <c r="A21" s="42" t="s">
        <v>18</v>
      </c>
      <c r="B21" s="38">
        <f>B25+B31+B46+B54+B67</f>
        <v>2075</v>
      </c>
      <c r="C21" s="38">
        <f aca="true" t="shared" si="7" ref="C21:N21">C25+C31+C46+C54+C67</f>
        <v>1134</v>
      </c>
      <c r="D21" s="38">
        <f t="shared" si="7"/>
        <v>941</v>
      </c>
      <c r="E21" s="38">
        <f t="shared" si="7"/>
        <v>60</v>
      </c>
      <c r="F21" s="38">
        <f t="shared" si="7"/>
        <v>65</v>
      </c>
      <c r="G21" s="38">
        <f t="shared" si="7"/>
        <v>1569</v>
      </c>
      <c r="H21" s="43">
        <f t="shared" si="7"/>
        <v>74</v>
      </c>
      <c r="I21" s="43">
        <f t="shared" si="7"/>
        <v>307</v>
      </c>
      <c r="J21" s="43">
        <f t="shared" si="7"/>
        <v>178</v>
      </c>
      <c r="K21" s="43">
        <f t="shared" si="7"/>
        <v>198</v>
      </c>
      <c r="L21" s="43">
        <f t="shared" si="7"/>
        <v>81</v>
      </c>
      <c r="M21" s="43">
        <f t="shared" si="7"/>
        <v>117</v>
      </c>
      <c r="N21" s="43">
        <f t="shared" si="7"/>
        <v>347</v>
      </c>
      <c r="R21" s="4"/>
    </row>
    <row r="22" spans="1:14" s="40" customFormat="1" ht="14.25" customHeight="1">
      <c r="A22" s="42" t="s">
        <v>19</v>
      </c>
      <c r="B22" s="38">
        <f>B26+B33+B39+B57+B62+B68+B70+B71</f>
        <v>1117</v>
      </c>
      <c r="C22" s="38">
        <f aca="true" t="shared" si="8" ref="C22:N22">C26+C33+C39+C57+C62+C68+C70+C71</f>
        <v>608</v>
      </c>
      <c r="D22" s="38">
        <f t="shared" si="8"/>
        <v>509</v>
      </c>
      <c r="E22" s="38">
        <f t="shared" si="8"/>
        <v>36</v>
      </c>
      <c r="F22" s="38">
        <f t="shared" si="8"/>
        <v>38</v>
      </c>
      <c r="G22" s="38">
        <f t="shared" si="8"/>
        <v>879</v>
      </c>
      <c r="H22" s="43">
        <f t="shared" si="8"/>
        <v>43</v>
      </c>
      <c r="I22" s="43">
        <f t="shared" si="8"/>
        <v>121</v>
      </c>
      <c r="J22" s="43">
        <f t="shared" si="8"/>
        <v>93</v>
      </c>
      <c r="K22" s="43">
        <f t="shared" si="8"/>
        <v>89</v>
      </c>
      <c r="L22" s="43">
        <f t="shared" si="8"/>
        <v>43</v>
      </c>
      <c r="M22" s="43">
        <f t="shared" si="8"/>
        <v>46</v>
      </c>
      <c r="N22" s="43">
        <f t="shared" si="8"/>
        <v>194</v>
      </c>
    </row>
    <row r="23" spans="1:14" s="4" customFormat="1" ht="10.5" customHeight="1">
      <c r="A23" s="41"/>
      <c r="H23" s="3"/>
      <c r="I23" s="3"/>
      <c r="J23" s="3"/>
      <c r="K23" s="3"/>
      <c r="L23" s="3"/>
      <c r="M23" s="3"/>
      <c r="N23" s="3"/>
    </row>
    <row r="24" spans="1:14" s="4" customFormat="1" ht="14.25" customHeight="1">
      <c r="A24" s="41" t="s">
        <v>20</v>
      </c>
      <c r="B24" s="3">
        <f>SUM(C24:D24)</f>
        <v>4352</v>
      </c>
      <c r="C24" s="34">
        <v>2380</v>
      </c>
      <c r="D24" s="34">
        <v>1972</v>
      </c>
      <c r="E24" s="34">
        <v>131</v>
      </c>
      <c r="F24" s="34">
        <v>156</v>
      </c>
      <c r="G24" s="34">
        <v>3464</v>
      </c>
      <c r="H24" s="34">
        <v>148</v>
      </c>
      <c r="I24" s="34">
        <v>453</v>
      </c>
      <c r="J24" s="34">
        <v>562</v>
      </c>
      <c r="K24" s="44">
        <f>SUM(L24:M24)</f>
        <v>803</v>
      </c>
      <c r="L24" s="34">
        <v>466</v>
      </c>
      <c r="M24" s="34">
        <v>337</v>
      </c>
      <c r="N24" s="34">
        <v>756</v>
      </c>
    </row>
    <row r="25" spans="1:14" s="4" customFormat="1" ht="14.25" customHeight="1">
      <c r="A25" s="41" t="s">
        <v>21</v>
      </c>
      <c r="B25" s="3">
        <f aca="true" t="shared" si="9" ref="B25:B74">SUM(C25:D25)</f>
        <v>1407</v>
      </c>
      <c r="C25" s="34">
        <v>761</v>
      </c>
      <c r="D25" s="34">
        <v>646</v>
      </c>
      <c r="E25" s="34">
        <v>43</v>
      </c>
      <c r="F25" s="34">
        <v>46</v>
      </c>
      <c r="G25" s="34">
        <v>1060</v>
      </c>
      <c r="H25" s="34">
        <v>47</v>
      </c>
      <c r="I25" s="34">
        <v>211</v>
      </c>
      <c r="J25" s="34">
        <v>111</v>
      </c>
      <c r="K25" s="44">
        <f aca="true" t="shared" si="10" ref="K25:K74">SUM(L25:M25)</f>
        <v>127</v>
      </c>
      <c r="L25" s="34">
        <v>59</v>
      </c>
      <c r="M25" s="34">
        <v>68</v>
      </c>
      <c r="N25" s="34">
        <v>243</v>
      </c>
    </row>
    <row r="26" spans="1:14" s="4" customFormat="1" ht="14.25" customHeight="1">
      <c r="A26" s="41" t="s">
        <v>22</v>
      </c>
      <c r="B26" s="3">
        <f t="shared" si="9"/>
        <v>382</v>
      </c>
      <c r="C26" s="34">
        <v>202</v>
      </c>
      <c r="D26" s="34">
        <v>180</v>
      </c>
      <c r="E26" s="34">
        <v>12</v>
      </c>
      <c r="F26" s="34">
        <v>13</v>
      </c>
      <c r="G26" s="34">
        <v>302</v>
      </c>
      <c r="H26" s="34">
        <v>14</v>
      </c>
      <c r="I26" s="34">
        <v>41</v>
      </c>
      <c r="J26" s="34">
        <v>37</v>
      </c>
      <c r="K26" s="44">
        <f t="shared" si="10"/>
        <v>36</v>
      </c>
      <c r="L26" s="34">
        <v>20</v>
      </c>
      <c r="M26" s="34">
        <v>16</v>
      </c>
      <c r="N26" s="34">
        <v>65</v>
      </c>
    </row>
    <row r="27" spans="1:14" s="4" customFormat="1" ht="14.25" customHeight="1">
      <c r="A27" s="41" t="s">
        <v>23</v>
      </c>
      <c r="B27" s="3">
        <f t="shared" si="9"/>
        <v>692</v>
      </c>
      <c r="C27" s="34">
        <v>345</v>
      </c>
      <c r="D27" s="34">
        <v>347</v>
      </c>
      <c r="E27" s="34">
        <v>19</v>
      </c>
      <c r="F27" s="34">
        <v>22</v>
      </c>
      <c r="G27" s="34">
        <v>553</v>
      </c>
      <c r="H27" s="34">
        <v>26</v>
      </c>
      <c r="I27" s="34">
        <v>72</v>
      </c>
      <c r="J27" s="34">
        <v>142</v>
      </c>
      <c r="K27" s="44">
        <f t="shared" si="10"/>
        <v>78</v>
      </c>
      <c r="L27" s="34">
        <v>22</v>
      </c>
      <c r="M27" s="34">
        <v>56</v>
      </c>
      <c r="N27" s="34">
        <v>122</v>
      </c>
    </row>
    <row r="28" spans="1:14" s="4" customFormat="1" ht="14.25" customHeight="1">
      <c r="A28" s="41" t="s">
        <v>24</v>
      </c>
      <c r="B28" s="3">
        <f t="shared" si="9"/>
        <v>183</v>
      </c>
      <c r="C28" s="34">
        <v>106</v>
      </c>
      <c r="D28" s="34">
        <v>77</v>
      </c>
      <c r="E28" s="34">
        <v>5</v>
      </c>
      <c r="F28" s="34">
        <v>6</v>
      </c>
      <c r="G28" s="34">
        <v>151</v>
      </c>
      <c r="H28" s="34">
        <v>7</v>
      </c>
      <c r="I28" s="34">
        <v>14</v>
      </c>
      <c r="J28" s="34">
        <v>29</v>
      </c>
      <c r="K28" s="44">
        <f t="shared" si="10"/>
        <v>13</v>
      </c>
      <c r="L28" s="34">
        <v>7</v>
      </c>
      <c r="M28" s="34">
        <v>6</v>
      </c>
      <c r="N28" s="34">
        <v>29</v>
      </c>
    </row>
    <row r="29" spans="1:14" s="4" customFormat="1" ht="10.5" customHeight="1">
      <c r="A29" s="41"/>
      <c r="B29" s="3"/>
      <c r="C29" s="34"/>
      <c r="D29" s="34"/>
      <c r="E29" s="34"/>
      <c r="F29" s="34"/>
      <c r="G29" s="34"/>
      <c r="H29" s="34"/>
      <c r="I29" s="34"/>
      <c r="J29" s="34"/>
      <c r="K29" s="44"/>
      <c r="L29" s="34"/>
      <c r="M29" s="34"/>
      <c r="N29" s="34"/>
    </row>
    <row r="30" spans="1:14" s="4" customFormat="1" ht="14.25" customHeight="1">
      <c r="A30" s="41" t="s">
        <v>25</v>
      </c>
      <c r="B30" s="3">
        <f t="shared" si="9"/>
        <v>612</v>
      </c>
      <c r="C30" s="34">
        <v>334</v>
      </c>
      <c r="D30" s="34">
        <v>278</v>
      </c>
      <c r="E30" s="34">
        <v>18</v>
      </c>
      <c r="F30" s="34">
        <v>19</v>
      </c>
      <c r="G30" s="34">
        <v>474</v>
      </c>
      <c r="H30" s="34">
        <v>20</v>
      </c>
      <c r="I30" s="34">
        <v>81</v>
      </c>
      <c r="J30" s="34">
        <v>169</v>
      </c>
      <c r="K30" s="44">
        <f t="shared" si="10"/>
        <v>58</v>
      </c>
      <c r="L30" s="34">
        <v>29</v>
      </c>
      <c r="M30" s="34">
        <v>29</v>
      </c>
      <c r="N30" s="34">
        <v>203</v>
      </c>
    </row>
    <row r="31" spans="1:14" s="4" customFormat="1" ht="14.25" customHeight="1">
      <c r="A31" s="41" t="s">
        <v>26</v>
      </c>
      <c r="B31" s="3">
        <f t="shared" si="9"/>
        <v>136</v>
      </c>
      <c r="C31" s="34">
        <v>69</v>
      </c>
      <c r="D31" s="34">
        <v>67</v>
      </c>
      <c r="E31" s="34">
        <v>3</v>
      </c>
      <c r="F31" s="34">
        <v>3</v>
      </c>
      <c r="G31" s="34">
        <v>100</v>
      </c>
      <c r="H31" s="34">
        <v>4</v>
      </c>
      <c r="I31" s="34">
        <v>26</v>
      </c>
      <c r="J31" s="34">
        <v>7</v>
      </c>
      <c r="K31" s="44">
        <f t="shared" si="10"/>
        <v>6</v>
      </c>
      <c r="L31" s="34">
        <v>3</v>
      </c>
      <c r="M31" s="34">
        <v>3</v>
      </c>
      <c r="N31" s="34">
        <v>21</v>
      </c>
    </row>
    <row r="32" spans="1:14" s="4" customFormat="1" ht="14.25" customHeight="1">
      <c r="A32" s="41" t="s">
        <v>27</v>
      </c>
      <c r="B32" s="3">
        <f t="shared" si="9"/>
        <v>624</v>
      </c>
      <c r="C32" s="34">
        <v>347</v>
      </c>
      <c r="D32" s="34">
        <v>277</v>
      </c>
      <c r="E32" s="34">
        <v>18</v>
      </c>
      <c r="F32" s="34">
        <v>19</v>
      </c>
      <c r="G32" s="34">
        <v>487</v>
      </c>
      <c r="H32" s="34">
        <v>21</v>
      </c>
      <c r="I32" s="34">
        <v>79</v>
      </c>
      <c r="J32" s="34">
        <v>100</v>
      </c>
      <c r="K32" s="44">
        <f t="shared" si="10"/>
        <v>46</v>
      </c>
      <c r="L32" s="34">
        <v>28</v>
      </c>
      <c r="M32" s="34">
        <v>18</v>
      </c>
      <c r="N32" s="34">
        <v>81</v>
      </c>
    </row>
    <row r="33" spans="1:14" s="4" customFormat="1" ht="14.25" customHeight="1">
      <c r="A33" s="41" t="s">
        <v>28</v>
      </c>
      <c r="B33" s="3">
        <f t="shared" si="9"/>
        <v>172</v>
      </c>
      <c r="C33" s="34">
        <v>94</v>
      </c>
      <c r="D33" s="34">
        <v>78</v>
      </c>
      <c r="E33" s="34">
        <v>5</v>
      </c>
      <c r="F33" s="34">
        <v>5</v>
      </c>
      <c r="G33" s="34">
        <v>131</v>
      </c>
      <c r="H33" s="34">
        <v>7</v>
      </c>
      <c r="I33" s="34">
        <v>24</v>
      </c>
      <c r="J33" s="34">
        <v>12</v>
      </c>
      <c r="K33" s="44">
        <f t="shared" si="10"/>
        <v>14</v>
      </c>
      <c r="L33" s="34">
        <v>7</v>
      </c>
      <c r="M33" s="34">
        <v>7</v>
      </c>
      <c r="N33" s="34">
        <v>27</v>
      </c>
    </row>
    <row r="34" spans="1:14" s="4" customFormat="1" ht="14.25" customHeight="1">
      <c r="A34" s="41" t="s">
        <v>29</v>
      </c>
      <c r="B34" s="3">
        <f t="shared" si="9"/>
        <v>286</v>
      </c>
      <c r="C34" s="34">
        <v>155</v>
      </c>
      <c r="D34" s="34">
        <v>131</v>
      </c>
      <c r="E34" s="34">
        <v>9</v>
      </c>
      <c r="F34" s="34">
        <v>11</v>
      </c>
      <c r="G34" s="34">
        <v>215</v>
      </c>
      <c r="H34" s="34">
        <v>11</v>
      </c>
      <c r="I34" s="34">
        <v>40</v>
      </c>
      <c r="J34" s="34">
        <v>34</v>
      </c>
      <c r="K34" s="44">
        <f t="shared" si="10"/>
        <v>27</v>
      </c>
      <c r="L34" s="34">
        <v>10</v>
      </c>
      <c r="M34" s="34">
        <v>17</v>
      </c>
      <c r="N34" s="34">
        <v>50</v>
      </c>
    </row>
    <row r="35" spans="1:14" s="4" customFormat="1" ht="10.5" customHeight="1">
      <c r="A35" s="41"/>
      <c r="B35" s="3"/>
      <c r="C35" s="34"/>
      <c r="D35" s="34"/>
      <c r="E35" s="34"/>
      <c r="F35" s="34"/>
      <c r="G35" s="34"/>
      <c r="H35" s="34"/>
      <c r="I35" s="34"/>
      <c r="J35" s="34"/>
      <c r="K35" s="44"/>
      <c r="L35" s="34"/>
      <c r="M35" s="34"/>
      <c r="N35" s="34"/>
    </row>
    <row r="36" spans="1:14" s="4" customFormat="1" ht="14.25" customHeight="1">
      <c r="A36" s="41" t="s">
        <v>30</v>
      </c>
      <c r="B36" s="3">
        <f t="shared" si="9"/>
        <v>682</v>
      </c>
      <c r="C36" s="34">
        <v>347</v>
      </c>
      <c r="D36" s="34">
        <v>335</v>
      </c>
      <c r="E36" s="34">
        <v>19</v>
      </c>
      <c r="F36" s="34">
        <v>20</v>
      </c>
      <c r="G36" s="34">
        <v>553</v>
      </c>
      <c r="H36" s="34">
        <v>24</v>
      </c>
      <c r="I36" s="34">
        <v>66</v>
      </c>
      <c r="J36" s="34">
        <v>108</v>
      </c>
      <c r="K36" s="44">
        <f t="shared" si="10"/>
        <v>46</v>
      </c>
      <c r="L36" s="34">
        <v>21</v>
      </c>
      <c r="M36" s="34">
        <v>25</v>
      </c>
      <c r="N36" s="34">
        <v>118</v>
      </c>
    </row>
    <row r="37" spans="1:14" s="4" customFormat="1" ht="14.25" customHeight="1">
      <c r="A37" s="41" t="s">
        <v>31</v>
      </c>
      <c r="B37" s="3">
        <f t="shared" si="9"/>
        <v>494</v>
      </c>
      <c r="C37" s="34">
        <v>277</v>
      </c>
      <c r="D37" s="34">
        <v>217</v>
      </c>
      <c r="E37" s="34">
        <v>15</v>
      </c>
      <c r="F37" s="34">
        <v>17</v>
      </c>
      <c r="G37" s="34">
        <v>409</v>
      </c>
      <c r="H37" s="34">
        <v>17</v>
      </c>
      <c r="I37" s="34">
        <v>36</v>
      </c>
      <c r="J37" s="34">
        <v>83</v>
      </c>
      <c r="K37" s="44">
        <f t="shared" si="10"/>
        <v>41</v>
      </c>
      <c r="L37" s="34">
        <v>31</v>
      </c>
      <c r="M37" s="34">
        <v>10</v>
      </c>
      <c r="N37" s="34">
        <v>74</v>
      </c>
    </row>
    <row r="38" spans="1:14" s="4" customFormat="1" ht="14.25" customHeight="1">
      <c r="A38" s="41" t="s">
        <v>32</v>
      </c>
      <c r="B38" s="3">
        <f t="shared" si="9"/>
        <v>490</v>
      </c>
      <c r="C38" s="34">
        <v>283</v>
      </c>
      <c r="D38" s="34">
        <v>207</v>
      </c>
      <c r="E38" s="34">
        <v>15</v>
      </c>
      <c r="F38" s="34">
        <v>17</v>
      </c>
      <c r="G38" s="34">
        <v>362</v>
      </c>
      <c r="H38" s="34">
        <v>17</v>
      </c>
      <c r="I38" s="34">
        <v>79</v>
      </c>
      <c r="J38" s="34">
        <v>35</v>
      </c>
      <c r="K38" s="44">
        <f t="shared" si="10"/>
        <v>55</v>
      </c>
      <c r="L38" s="34">
        <v>30</v>
      </c>
      <c r="M38" s="34">
        <v>25</v>
      </c>
      <c r="N38" s="34">
        <v>73</v>
      </c>
    </row>
    <row r="39" spans="1:14" s="4" customFormat="1" ht="14.25" customHeight="1">
      <c r="A39" s="41" t="s">
        <v>33</v>
      </c>
      <c r="B39" s="3">
        <f t="shared" si="9"/>
        <v>171</v>
      </c>
      <c r="C39" s="34">
        <v>90</v>
      </c>
      <c r="D39" s="34">
        <v>81</v>
      </c>
      <c r="E39" s="34">
        <v>5</v>
      </c>
      <c r="F39" s="34">
        <v>5</v>
      </c>
      <c r="G39" s="34">
        <v>136</v>
      </c>
      <c r="H39" s="34">
        <v>6</v>
      </c>
      <c r="I39" s="34">
        <v>19</v>
      </c>
      <c r="J39" s="34">
        <v>15</v>
      </c>
      <c r="K39" s="44">
        <f t="shared" si="10"/>
        <v>7</v>
      </c>
      <c r="L39" s="34">
        <v>4</v>
      </c>
      <c r="M39" s="34">
        <v>3</v>
      </c>
      <c r="N39" s="34">
        <v>27</v>
      </c>
    </row>
    <row r="40" spans="1:14" s="4" customFormat="1" ht="14.25" customHeight="1">
      <c r="A40" s="41" t="s">
        <v>34</v>
      </c>
      <c r="B40" s="3">
        <f t="shared" si="9"/>
        <v>275</v>
      </c>
      <c r="C40" s="34">
        <v>162</v>
      </c>
      <c r="D40" s="34">
        <v>113</v>
      </c>
      <c r="E40" s="34">
        <v>8</v>
      </c>
      <c r="F40" s="34">
        <v>8</v>
      </c>
      <c r="G40" s="34">
        <v>217</v>
      </c>
      <c r="H40" s="34">
        <v>10</v>
      </c>
      <c r="I40" s="34">
        <v>32</v>
      </c>
      <c r="J40" s="34">
        <v>40</v>
      </c>
      <c r="K40" s="44">
        <f t="shared" si="10"/>
        <v>33</v>
      </c>
      <c r="L40" s="34">
        <v>23</v>
      </c>
      <c r="M40" s="34">
        <v>10</v>
      </c>
      <c r="N40" s="34">
        <v>52</v>
      </c>
    </row>
    <row r="41" spans="1:14" s="4" customFormat="1" ht="10.5" customHeight="1">
      <c r="A41" s="41"/>
      <c r="B41" s="3"/>
      <c r="C41" s="34"/>
      <c r="D41" s="34"/>
      <c r="E41" s="34"/>
      <c r="F41" s="34"/>
      <c r="G41" s="34"/>
      <c r="H41" s="34"/>
      <c r="I41" s="34"/>
      <c r="J41" s="34"/>
      <c r="K41" s="44"/>
      <c r="L41" s="34"/>
      <c r="M41" s="34"/>
      <c r="N41" s="34"/>
    </row>
    <row r="42" spans="1:14" s="4" customFormat="1" ht="14.25" customHeight="1">
      <c r="A42" s="41" t="s">
        <v>35</v>
      </c>
      <c r="B42" s="3">
        <f t="shared" si="9"/>
        <v>439</v>
      </c>
      <c r="C42" s="34">
        <v>240</v>
      </c>
      <c r="D42" s="34">
        <v>199</v>
      </c>
      <c r="E42" s="34">
        <v>12</v>
      </c>
      <c r="F42" s="34">
        <v>14</v>
      </c>
      <c r="G42" s="34">
        <v>334</v>
      </c>
      <c r="H42" s="34">
        <v>14</v>
      </c>
      <c r="I42" s="34">
        <v>65</v>
      </c>
      <c r="J42" s="34">
        <v>61</v>
      </c>
      <c r="K42" s="44">
        <f t="shared" si="10"/>
        <v>40</v>
      </c>
      <c r="L42" s="34">
        <v>29</v>
      </c>
      <c r="M42" s="34">
        <v>11</v>
      </c>
      <c r="N42" s="34">
        <v>109</v>
      </c>
    </row>
    <row r="43" spans="1:14" s="4" customFormat="1" ht="14.25" customHeight="1">
      <c r="A43" s="41" t="s">
        <v>36</v>
      </c>
      <c r="B43" s="3">
        <f t="shared" si="9"/>
        <v>233</v>
      </c>
      <c r="C43" s="34">
        <v>140</v>
      </c>
      <c r="D43" s="34">
        <v>93</v>
      </c>
      <c r="E43" s="34">
        <v>8</v>
      </c>
      <c r="F43" s="34">
        <v>8</v>
      </c>
      <c r="G43" s="34">
        <v>178</v>
      </c>
      <c r="H43" s="34">
        <v>9</v>
      </c>
      <c r="I43" s="34">
        <v>30</v>
      </c>
      <c r="J43" s="34">
        <v>39</v>
      </c>
      <c r="K43" s="44">
        <f t="shared" si="10"/>
        <v>33</v>
      </c>
      <c r="L43" s="34">
        <v>18</v>
      </c>
      <c r="M43" s="34">
        <v>15</v>
      </c>
      <c r="N43" s="34">
        <v>39</v>
      </c>
    </row>
    <row r="44" spans="1:14" s="4" customFormat="1" ht="14.25" customHeight="1">
      <c r="A44" s="41" t="s">
        <v>37</v>
      </c>
      <c r="B44" s="3">
        <f t="shared" si="9"/>
        <v>249</v>
      </c>
      <c r="C44" s="34">
        <v>129</v>
      </c>
      <c r="D44" s="34">
        <v>120</v>
      </c>
      <c r="E44" s="34">
        <v>7</v>
      </c>
      <c r="F44" s="34">
        <v>8</v>
      </c>
      <c r="G44" s="34">
        <v>188</v>
      </c>
      <c r="H44" s="34">
        <v>7</v>
      </c>
      <c r="I44" s="34">
        <v>39</v>
      </c>
      <c r="J44" s="34">
        <v>31</v>
      </c>
      <c r="K44" s="44">
        <f t="shared" si="10"/>
        <v>25</v>
      </c>
      <c r="L44" s="34">
        <v>13</v>
      </c>
      <c r="M44" s="34">
        <v>12</v>
      </c>
      <c r="N44" s="34">
        <v>45</v>
      </c>
    </row>
    <row r="45" spans="1:14" s="4" customFormat="1" ht="14.25" customHeight="1">
      <c r="A45" s="41" t="s">
        <v>38</v>
      </c>
      <c r="B45" s="3">
        <f t="shared" si="9"/>
        <v>307</v>
      </c>
      <c r="C45" s="34">
        <v>187</v>
      </c>
      <c r="D45" s="34">
        <v>120</v>
      </c>
      <c r="E45" s="34">
        <v>10</v>
      </c>
      <c r="F45" s="34">
        <v>10</v>
      </c>
      <c r="G45" s="34">
        <v>214</v>
      </c>
      <c r="H45" s="34">
        <v>9</v>
      </c>
      <c r="I45" s="34">
        <v>64</v>
      </c>
      <c r="J45" s="34">
        <v>63</v>
      </c>
      <c r="K45" s="44">
        <f t="shared" si="10"/>
        <v>29</v>
      </c>
      <c r="L45" s="34">
        <v>14</v>
      </c>
      <c r="M45" s="34">
        <v>15</v>
      </c>
      <c r="N45" s="34">
        <v>51</v>
      </c>
    </row>
    <row r="46" spans="1:14" s="4" customFormat="1" ht="14.25" customHeight="1">
      <c r="A46" s="41" t="s">
        <v>39</v>
      </c>
      <c r="B46" s="3">
        <f t="shared" si="9"/>
        <v>346</v>
      </c>
      <c r="C46" s="34">
        <v>190</v>
      </c>
      <c r="D46" s="34">
        <v>156</v>
      </c>
      <c r="E46" s="34">
        <v>10</v>
      </c>
      <c r="F46" s="34">
        <v>10</v>
      </c>
      <c r="G46" s="34">
        <v>270</v>
      </c>
      <c r="H46" s="34">
        <v>16</v>
      </c>
      <c r="I46" s="34">
        <v>40</v>
      </c>
      <c r="J46" s="34">
        <v>19</v>
      </c>
      <c r="K46" s="44">
        <f t="shared" si="10"/>
        <v>54</v>
      </c>
      <c r="L46" s="34">
        <v>19</v>
      </c>
      <c r="M46" s="34">
        <v>35</v>
      </c>
      <c r="N46" s="34">
        <v>53</v>
      </c>
    </row>
    <row r="47" spans="1:14" s="4" customFormat="1" ht="10.5" customHeight="1">
      <c r="A47" s="41"/>
      <c r="B47" s="3"/>
      <c r="C47" s="34"/>
      <c r="D47" s="34"/>
      <c r="E47" s="34"/>
      <c r="F47" s="34"/>
      <c r="G47" s="34"/>
      <c r="H47" s="34"/>
      <c r="I47" s="34"/>
      <c r="J47" s="34"/>
      <c r="K47" s="44"/>
      <c r="L47" s="34"/>
      <c r="M47" s="34"/>
      <c r="N47" s="34"/>
    </row>
    <row r="48" spans="1:14" s="4" customFormat="1" ht="14.25" customHeight="1">
      <c r="A48" s="41" t="s">
        <v>40</v>
      </c>
      <c r="B48" s="3">
        <f t="shared" si="9"/>
        <v>245</v>
      </c>
      <c r="C48" s="34">
        <v>129</v>
      </c>
      <c r="D48" s="34">
        <v>116</v>
      </c>
      <c r="E48" s="34">
        <v>6</v>
      </c>
      <c r="F48" s="34">
        <v>9</v>
      </c>
      <c r="G48" s="34">
        <v>183</v>
      </c>
      <c r="H48" s="34">
        <v>8</v>
      </c>
      <c r="I48" s="34">
        <v>39</v>
      </c>
      <c r="J48" s="34">
        <v>84</v>
      </c>
      <c r="K48" s="44">
        <f t="shared" si="10"/>
        <v>26</v>
      </c>
      <c r="L48" s="34">
        <v>7</v>
      </c>
      <c r="M48" s="34">
        <v>19</v>
      </c>
      <c r="N48" s="34">
        <v>55</v>
      </c>
    </row>
    <row r="49" spans="1:14" s="4" customFormat="1" ht="14.25" customHeight="1">
      <c r="A49" s="41" t="s">
        <v>41</v>
      </c>
      <c r="B49" s="3">
        <f t="shared" si="9"/>
        <v>151</v>
      </c>
      <c r="C49" s="34">
        <v>82</v>
      </c>
      <c r="D49" s="34">
        <v>69</v>
      </c>
      <c r="E49" s="34">
        <v>6</v>
      </c>
      <c r="F49" s="34">
        <v>6</v>
      </c>
      <c r="G49" s="34">
        <v>114</v>
      </c>
      <c r="H49" s="34">
        <v>6</v>
      </c>
      <c r="I49" s="34">
        <v>19</v>
      </c>
      <c r="J49" s="34">
        <v>10</v>
      </c>
      <c r="K49" s="44">
        <f t="shared" si="10"/>
        <v>14</v>
      </c>
      <c r="L49" s="34">
        <v>5</v>
      </c>
      <c r="M49" s="34">
        <v>9</v>
      </c>
      <c r="N49" s="34">
        <v>24</v>
      </c>
    </row>
    <row r="50" spans="1:14" s="4" customFormat="1" ht="14.25" customHeight="1">
      <c r="A50" s="41" t="s">
        <v>42</v>
      </c>
      <c r="B50" s="3">
        <f t="shared" si="9"/>
        <v>217</v>
      </c>
      <c r="C50" s="34">
        <v>115</v>
      </c>
      <c r="D50" s="34">
        <v>102</v>
      </c>
      <c r="E50" s="34">
        <v>6</v>
      </c>
      <c r="F50" s="34">
        <v>6</v>
      </c>
      <c r="G50" s="34">
        <v>175</v>
      </c>
      <c r="H50" s="34">
        <v>9</v>
      </c>
      <c r="I50" s="34">
        <v>21</v>
      </c>
      <c r="J50" s="34">
        <v>44</v>
      </c>
      <c r="K50" s="44">
        <f t="shared" si="10"/>
        <v>20</v>
      </c>
      <c r="L50" s="34">
        <v>12</v>
      </c>
      <c r="M50" s="34">
        <v>8</v>
      </c>
      <c r="N50" s="34">
        <v>39</v>
      </c>
    </row>
    <row r="51" spans="1:14" s="4" customFormat="1" ht="14.25" customHeight="1">
      <c r="A51" s="41" t="s">
        <v>43</v>
      </c>
      <c r="B51" s="3">
        <f t="shared" si="9"/>
        <v>234</v>
      </c>
      <c r="C51" s="34">
        <v>119</v>
      </c>
      <c r="D51" s="34">
        <v>115</v>
      </c>
      <c r="E51" s="34">
        <v>7</v>
      </c>
      <c r="F51" s="34">
        <v>7</v>
      </c>
      <c r="G51" s="34">
        <v>182</v>
      </c>
      <c r="H51" s="34">
        <v>9</v>
      </c>
      <c r="I51" s="34">
        <v>29</v>
      </c>
      <c r="J51" s="34">
        <v>18</v>
      </c>
      <c r="K51" s="44">
        <f t="shared" si="10"/>
        <v>23</v>
      </c>
      <c r="L51" s="34">
        <v>15</v>
      </c>
      <c r="M51" s="34">
        <v>8</v>
      </c>
      <c r="N51" s="34">
        <v>37</v>
      </c>
    </row>
    <row r="52" spans="1:14" s="4" customFormat="1" ht="14.25" customHeight="1">
      <c r="A52" s="41" t="s">
        <v>44</v>
      </c>
      <c r="B52" s="3">
        <f t="shared" si="9"/>
        <v>166</v>
      </c>
      <c r="C52" s="34">
        <v>85</v>
      </c>
      <c r="D52" s="34">
        <v>81</v>
      </c>
      <c r="E52" s="34">
        <v>5</v>
      </c>
      <c r="F52" s="34">
        <v>5</v>
      </c>
      <c r="G52" s="34">
        <v>132</v>
      </c>
      <c r="H52" s="34">
        <v>5</v>
      </c>
      <c r="I52" s="34">
        <v>19</v>
      </c>
      <c r="J52" s="34">
        <v>30</v>
      </c>
      <c r="K52" s="44">
        <f t="shared" si="10"/>
        <v>20</v>
      </c>
      <c r="L52" s="34">
        <v>10</v>
      </c>
      <c r="M52" s="34">
        <v>10</v>
      </c>
      <c r="N52" s="34">
        <v>24</v>
      </c>
    </row>
    <row r="53" spans="1:14" s="4" customFormat="1" ht="10.5" customHeight="1">
      <c r="A53" s="41"/>
      <c r="B53" s="3"/>
      <c r="C53" s="34"/>
      <c r="D53" s="34"/>
      <c r="E53" s="34"/>
      <c r="F53" s="34"/>
      <c r="G53" s="34"/>
      <c r="H53" s="34"/>
      <c r="I53" s="34"/>
      <c r="J53" s="34"/>
      <c r="K53" s="44"/>
      <c r="L53" s="34"/>
      <c r="M53" s="34"/>
      <c r="N53" s="34"/>
    </row>
    <row r="54" spans="1:14" s="4" customFormat="1" ht="14.25" customHeight="1">
      <c r="A54" s="41" t="s">
        <v>45</v>
      </c>
      <c r="B54" s="3">
        <f t="shared" si="9"/>
        <v>154</v>
      </c>
      <c r="C54" s="34">
        <v>97</v>
      </c>
      <c r="D54" s="34">
        <v>57</v>
      </c>
      <c r="E54" s="34">
        <v>3</v>
      </c>
      <c r="F54" s="34">
        <v>5</v>
      </c>
      <c r="G54" s="34">
        <v>118</v>
      </c>
      <c r="H54" s="34">
        <v>5</v>
      </c>
      <c r="I54" s="34">
        <v>23</v>
      </c>
      <c r="J54" s="34">
        <v>40</v>
      </c>
      <c r="K54" s="44">
        <f t="shared" si="10"/>
        <v>10</v>
      </c>
      <c r="L54" s="34">
        <v>0</v>
      </c>
      <c r="M54" s="34">
        <v>10</v>
      </c>
      <c r="N54" s="34">
        <v>25</v>
      </c>
    </row>
    <row r="55" spans="1:14" s="4" customFormat="1" ht="14.25" customHeight="1">
      <c r="A55" s="41" t="s">
        <v>46</v>
      </c>
      <c r="B55" s="3">
        <f t="shared" si="9"/>
        <v>109</v>
      </c>
      <c r="C55" s="34">
        <v>63</v>
      </c>
      <c r="D55" s="34">
        <v>46</v>
      </c>
      <c r="E55" s="34">
        <v>3</v>
      </c>
      <c r="F55" s="34">
        <v>3</v>
      </c>
      <c r="G55" s="34">
        <v>81</v>
      </c>
      <c r="H55" s="34">
        <v>3</v>
      </c>
      <c r="I55" s="34">
        <v>19</v>
      </c>
      <c r="J55" s="34">
        <v>11</v>
      </c>
      <c r="K55" s="44">
        <f t="shared" si="10"/>
        <v>6</v>
      </c>
      <c r="L55" s="34">
        <v>2</v>
      </c>
      <c r="M55" s="34">
        <v>4</v>
      </c>
      <c r="N55" s="34">
        <v>24</v>
      </c>
    </row>
    <row r="56" spans="1:14" s="4" customFormat="1" ht="14.25" customHeight="1">
      <c r="A56" s="41" t="s">
        <v>47</v>
      </c>
      <c r="B56" s="3">
        <f t="shared" si="9"/>
        <v>916</v>
      </c>
      <c r="C56" s="34">
        <v>472</v>
      </c>
      <c r="D56" s="34">
        <v>444</v>
      </c>
      <c r="E56" s="34">
        <v>26</v>
      </c>
      <c r="F56" s="34">
        <v>33</v>
      </c>
      <c r="G56" s="34">
        <v>671</v>
      </c>
      <c r="H56" s="34">
        <v>32</v>
      </c>
      <c r="I56" s="34">
        <v>154</v>
      </c>
      <c r="J56" s="34">
        <v>138</v>
      </c>
      <c r="K56" s="44">
        <f t="shared" si="10"/>
        <v>58</v>
      </c>
      <c r="L56" s="34">
        <v>29</v>
      </c>
      <c r="M56" s="34">
        <v>29</v>
      </c>
      <c r="N56" s="34">
        <v>200</v>
      </c>
    </row>
    <row r="57" spans="1:14" s="4" customFormat="1" ht="14.25" customHeight="1">
      <c r="A57" s="41" t="s">
        <v>48</v>
      </c>
      <c r="B57" s="3">
        <f t="shared" si="9"/>
        <v>125</v>
      </c>
      <c r="C57" s="34">
        <v>67</v>
      </c>
      <c r="D57" s="34">
        <v>58</v>
      </c>
      <c r="E57" s="34">
        <v>4</v>
      </c>
      <c r="F57" s="34">
        <v>4</v>
      </c>
      <c r="G57" s="34">
        <v>95</v>
      </c>
      <c r="H57" s="34">
        <v>5</v>
      </c>
      <c r="I57" s="34">
        <v>17</v>
      </c>
      <c r="J57" s="34">
        <v>7</v>
      </c>
      <c r="K57" s="44">
        <f t="shared" si="10"/>
        <v>8</v>
      </c>
      <c r="L57" s="34">
        <v>6</v>
      </c>
      <c r="M57" s="34">
        <v>2</v>
      </c>
      <c r="N57" s="34">
        <v>23</v>
      </c>
    </row>
    <row r="58" spans="1:14" s="4" customFormat="1" ht="14.25" customHeight="1">
      <c r="A58" s="41" t="s">
        <v>49</v>
      </c>
      <c r="B58" s="3">
        <f t="shared" si="9"/>
        <v>106</v>
      </c>
      <c r="C58" s="34">
        <v>65</v>
      </c>
      <c r="D58" s="34">
        <v>41</v>
      </c>
      <c r="E58" s="34">
        <v>4</v>
      </c>
      <c r="F58" s="34">
        <v>4</v>
      </c>
      <c r="G58" s="34">
        <v>80</v>
      </c>
      <c r="H58" s="34">
        <v>4</v>
      </c>
      <c r="I58" s="34">
        <v>14</v>
      </c>
      <c r="J58" s="34">
        <v>6</v>
      </c>
      <c r="K58" s="44">
        <f t="shared" si="10"/>
        <v>12</v>
      </c>
      <c r="L58" s="34">
        <v>4</v>
      </c>
      <c r="M58" s="34">
        <v>8</v>
      </c>
      <c r="N58" s="34">
        <v>20</v>
      </c>
    </row>
    <row r="59" spans="1:14" s="4" customFormat="1" ht="10.5" customHeight="1">
      <c r="A59" s="41"/>
      <c r="B59" s="3"/>
      <c r="C59" s="34"/>
      <c r="D59" s="34"/>
      <c r="E59" s="34"/>
      <c r="F59" s="34"/>
      <c r="G59" s="34"/>
      <c r="H59" s="34"/>
      <c r="I59" s="34"/>
      <c r="J59" s="34"/>
      <c r="K59" s="44"/>
      <c r="L59" s="34"/>
      <c r="M59" s="34"/>
      <c r="N59" s="34"/>
    </row>
    <row r="60" spans="1:14" s="4" customFormat="1" ht="14.25" customHeight="1">
      <c r="A60" s="41" t="s">
        <v>50</v>
      </c>
      <c r="B60" s="3">
        <f t="shared" si="9"/>
        <v>167</v>
      </c>
      <c r="C60" s="34">
        <v>105</v>
      </c>
      <c r="D60" s="34">
        <v>62</v>
      </c>
      <c r="E60" s="34">
        <v>5</v>
      </c>
      <c r="F60" s="34">
        <v>7</v>
      </c>
      <c r="G60" s="34">
        <v>134</v>
      </c>
      <c r="H60" s="34">
        <v>5</v>
      </c>
      <c r="I60" s="34">
        <v>16</v>
      </c>
      <c r="J60" s="34">
        <v>16</v>
      </c>
      <c r="K60" s="44">
        <f t="shared" si="10"/>
        <v>19</v>
      </c>
      <c r="L60" s="34">
        <v>7</v>
      </c>
      <c r="M60" s="34">
        <v>12</v>
      </c>
      <c r="N60" s="34">
        <v>26</v>
      </c>
    </row>
    <row r="61" spans="1:14" s="4" customFormat="1" ht="14.25" customHeight="1">
      <c r="A61" s="41" t="s">
        <v>51</v>
      </c>
      <c r="B61" s="3">
        <f t="shared" si="9"/>
        <v>100</v>
      </c>
      <c r="C61" s="34">
        <v>58</v>
      </c>
      <c r="D61" s="34">
        <v>42</v>
      </c>
      <c r="E61" s="34">
        <v>3</v>
      </c>
      <c r="F61" s="34">
        <v>3</v>
      </c>
      <c r="G61" s="34">
        <v>78</v>
      </c>
      <c r="H61" s="34">
        <v>4</v>
      </c>
      <c r="I61" s="34">
        <v>12</v>
      </c>
      <c r="J61" s="34">
        <v>10</v>
      </c>
      <c r="K61" s="44">
        <f t="shared" si="10"/>
        <v>4</v>
      </c>
      <c r="L61" s="34">
        <v>3</v>
      </c>
      <c r="M61" s="34">
        <v>1</v>
      </c>
      <c r="N61" s="34">
        <v>15</v>
      </c>
    </row>
    <row r="62" spans="1:14" s="4" customFormat="1" ht="14.25" customHeight="1">
      <c r="A62" s="41" t="s">
        <v>52</v>
      </c>
      <c r="B62" s="3">
        <f t="shared" si="9"/>
        <v>124</v>
      </c>
      <c r="C62" s="34">
        <v>71</v>
      </c>
      <c r="D62" s="34">
        <v>53</v>
      </c>
      <c r="E62" s="34">
        <v>5</v>
      </c>
      <c r="F62" s="34">
        <v>5</v>
      </c>
      <c r="G62" s="34">
        <v>99</v>
      </c>
      <c r="H62" s="34">
        <v>5</v>
      </c>
      <c r="I62" s="34">
        <v>10</v>
      </c>
      <c r="J62" s="34">
        <v>8</v>
      </c>
      <c r="K62" s="44">
        <f t="shared" si="10"/>
        <v>10</v>
      </c>
      <c r="L62" s="34">
        <v>2</v>
      </c>
      <c r="M62" s="34">
        <v>8</v>
      </c>
      <c r="N62" s="34">
        <v>25</v>
      </c>
    </row>
    <row r="63" spans="1:14" s="4" customFormat="1" ht="10.5" customHeight="1">
      <c r="A63" s="41"/>
      <c r="B63" s="3"/>
      <c r="C63" s="34"/>
      <c r="D63" s="34"/>
      <c r="E63" s="34"/>
      <c r="F63" s="34"/>
      <c r="G63" s="34"/>
      <c r="H63" s="34"/>
      <c r="I63" s="34"/>
      <c r="J63" s="34"/>
      <c r="K63" s="44"/>
      <c r="L63" s="34"/>
      <c r="M63" s="34"/>
      <c r="N63" s="34"/>
    </row>
    <row r="64" spans="1:14" s="4" customFormat="1" ht="14.25" customHeight="1">
      <c r="A64" s="41" t="s">
        <v>53</v>
      </c>
      <c r="B64" s="3">
        <f t="shared" si="9"/>
        <v>63</v>
      </c>
      <c r="C64" s="34">
        <v>32</v>
      </c>
      <c r="D64" s="34">
        <v>31</v>
      </c>
      <c r="E64" s="34">
        <v>2</v>
      </c>
      <c r="F64" s="34">
        <v>2</v>
      </c>
      <c r="G64" s="34">
        <v>51</v>
      </c>
      <c r="H64" s="34">
        <v>2</v>
      </c>
      <c r="I64" s="34">
        <v>6</v>
      </c>
      <c r="J64" s="34">
        <v>3</v>
      </c>
      <c r="K64" s="44">
        <f t="shared" si="10"/>
        <v>2</v>
      </c>
      <c r="L64" s="34">
        <v>0</v>
      </c>
      <c r="M64" s="34">
        <v>2</v>
      </c>
      <c r="N64" s="34">
        <v>7</v>
      </c>
    </row>
    <row r="65" spans="1:16" s="4" customFormat="1" ht="14.25" customHeight="1">
      <c r="A65" s="41" t="s">
        <v>54</v>
      </c>
      <c r="B65" s="3">
        <f t="shared" si="9"/>
        <v>50</v>
      </c>
      <c r="C65" s="34">
        <v>31</v>
      </c>
      <c r="D65" s="34">
        <v>19</v>
      </c>
      <c r="E65" s="34">
        <v>2</v>
      </c>
      <c r="F65" s="34">
        <v>2</v>
      </c>
      <c r="G65" s="34">
        <v>37</v>
      </c>
      <c r="H65" s="34">
        <v>2</v>
      </c>
      <c r="I65" s="34">
        <v>7</v>
      </c>
      <c r="J65" s="34">
        <v>6</v>
      </c>
      <c r="K65" s="44">
        <f t="shared" si="10"/>
        <v>3</v>
      </c>
      <c r="L65" s="34">
        <v>1</v>
      </c>
      <c r="M65" s="34">
        <v>2</v>
      </c>
      <c r="N65" s="34">
        <v>8</v>
      </c>
      <c r="P65" s="45"/>
    </row>
    <row r="66" spans="1:16" s="4" customFormat="1" ht="14.25" customHeight="1">
      <c r="A66" s="41" t="s">
        <v>55</v>
      </c>
      <c r="B66" s="3">
        <f t="shared" si="9"/>
        <v>46</v>
      </c>
      <c r="C66" s="34">
        <v>26</v>
      </c>
      <c r="D66" s="34">
        <v>20</v>
      </c>
      <c r="E66" s="34">
        <v>2</v>
      </c>
      <c r="F66" s="34">
        <v>2</v>
      </c>
      <c r="G66" s="34">
        <v>34</v>
      </c>
      <c r="H66" s="34">
        <v>2</v>
      </c>
      <c r="I66" s="34">
        <v>6</v>
      </c>
      <c r="J66" s="34">
        <v>6</v>
      </c>
      <c r="K66" s="44">
        <f t="shared" si="10"/>
        <v>5</v>
      </c>
      <c r="L66" s="34">
        <v>3</v>
      </c>
      <c r="M66" s="34">
        <v>2</v>
      </c>
      <c r="N66" s="34">
        <v>10</v>
      </c>
      <c r="P66" s="5"/>
    </row>
    <row r="67" spans="1:16" s="4" customFormat="1" ht="14.25" customHeight="1">
      <c r="A67" s="41" t="s">
        <v>56</v>
      </c>
      <c r="B67" s="3">
        <f t="shared" si="9"/>
        <v>32</v>
      </c>
      <c r="C67" s="34">
        <v>17</v>
      </c>
      <c r="D67" s="34">
        <v>15</v>
      </c>
      <c r="E67" s="34">
        <v>1</v>
      </c>
      <c r="F67" s="34">
        <v>1</v>
      </c>
      <c r="G67" s="34">
        <v>21</v>
      </c>
      <c r="H67" s="34">
        <v>2</v>
      </c>
      <c r="I67" s="34">
        <v>7</v>
      </c>
      <c r="J67" s="34">
        <v>1</v>
      </c>
      <c r="K67" s="44">
        <f t="shared" si="10"/>
        <v>1</v>
      </c>
      <c r="L67" s="34">
        <v>0</v>
      </c>
      <c r="M67" s="34">
        <v>1</v>
      </c>
      <c r="N67" s="34">
        <v>5</v>
      </c>
      <c r="P67" s="5"/>
    </row>
    <row r="68" spans="1:16" s="4" customFormat="1" ht="14.25" customHeight="1">
      <c r="A68" s="41" t="s">
        <v>57</v>
      </c>
      <c r="B68" s="3">
        <f t="shared" si="9"/>
        <v>94</v>
      </c>
      <c r="C68" s="34">
        <v>56</v>
      </c>
      <c r="D68" s="34">
        <v>38</v>
      </c>
      <c r="E68" s="34">
        <v>3</v>
      </c>
      <c r="F68" s="34">
        <v>4</v>
      </c>
      <c r="G68" s="34">
        <v>75</v>
      </c>
      <c r="H68" s="34">
        <v>4</v>
      </c>
      <c r="I68" s="34">
        <v>8</v>
      </c>
      <c r="J68" s="34">
        <v>10</v>
      </c>
      <c r="K68" s="44">
        <f t="shared" si="10"/>
        <v>7</v>
      </c>
      <c r="L68" s="34">
        <v>4</v>
      </c>
      <c r="M68" s="34">
        <v>3</v>
      </c>
      <c r="N68" s="34">
        <v>18</v>
      </c>
      <c r="P68" s="5"/>
    </row>
    <row r="69" spans="1:18" s="4" customFormat="1" ht="10.5" customHeight="1">
      <c r="A69" s="41"/>
      <c r="B69" s="3"/>
      <c r="C69" s="34"/>
      <c r="D69" s="34"/>
      <c r="E69" s="34"/>
      <c r="F69" s="34"/>
      <c r="G69" s="34"/>
      <c r="H69" s="34"/>
      <c r="I69" s="34"/>
      <c r="J69" s="34"/>
      <c r="K69" s="44"/>
      <c r="L69" s="34"/>
      <c r="M69" s="34"/>
      <c r="N69" s="34"/>
      <c r="P69" s="5"/>
      <c r="Q69" s="45"/>
      <c r="R69" s="5"/>
    </row>
    <row r="70" spans="1:18" s="4" customFormat="1" ht="14.25" customHeight="1">
      <c r="A70" s="41" t="s">
        <v>58</v>
      </c>
      <c r="B70" s="3">
        <f t="shared" si="9"/>
        <v>19</v>
      </c>
      <c r="C70" s="34">
        <v>10</v>
      </c>
      <c r="D70" s="34">
        <v>9</v>
      </c>
      <c r="E70" s="34">
        <v>1</v>
      </c>
      <c r="F70" s="34">
        <v>1</v>
      </c>
      <c r="G70" s="34">
        <v>16</v>
      </c>
      <c r="H70" s="34">
        <v>1</v>
      </c>
      <c r="I70" s="34">
        <v>0</v>
      </c>
      <c r="J70" s="34">
        <v>1</v>
      </c>
      <c r="K70" s="44">
        <f t="shared" si="10"/>
        <v>4</v>
      </c>
      <c r="L70" s="34">
        <v>0</v>
      </c>
      <c r="M70" s="34">
        <v>4</v>
      </c>
      <c r="N70" s="34">
        <v>3</v>
      </c>
      <c r="P70" s="5"/>
      <c r="Q70" s="5"/>
      <c r="R70" s="5"/>
    </row>
    <row r="71" spans="1:18" s="4" customFormat="1" ht="14.25" customHeight="1">
      <c r="A71" s="41" t="s">
        <v>59</v>
      </c>
      <c r="B71" s="46">
        <f t="shared" si="9"/>
        <v>30</v>
      </c>
      <c r="C71" s="34">
        <v>18</v>
      </c>
      <c r="D71" s="34">
        <v>12</v>
      </c>
      <c r="E71" s="34">
        <v>1</v>
      </c>
      <c r="F71" s="34">
        <v>1</v>
      </c>
      <c r="G71" s="34">
        <v>25</v>
      </c>
      <c r="H71" s="34">
        <v>1</v>
      </c>
      <c r="I71" s="34">
        <v>2</v>
      </c>
      <c r="J71" s="34">
        <v>3</v>
      </c>
      <c r="K71" s="47">
        <f t="shared" si="10"/>
        <v>3</v>
      </c>
      <c r="L71" s="34">
        <v>0</v>
      </c>
      <c r="M71" s="34">
        <v>3</v>
      </c>
      <c r="N71" s="34">
        <v>6</v>
      </c>
      <c r="P71" s="5"/>
      <c r="Q71" s="5"/>
      <c r="R71" s="5"/>
    </row>
    <row r="72" spans="1:18" s="4" customFormat="1" ht="14.25" customHeight="1">
      <c r="A72" s="41" t="s">
        <v>60</v>
      </c>
      <c r="B72" s="46">
        <f t="shared" si="9"/>
        <v>47</v>
      </c>
      <c r="C72" s="34">
        <v>33</v>
      </c>
      <c r="D72" s="34">
        <v>14</v>
      </c>
      <c r="E72" s="34">
        <v>1</v>
      </c>
      <c r="F72" s="34">
        <v>2</v>
      </c>
      <c r="G72" s="34">
        <v>37</v>
      </c>
      <c r="H72" s="34">
        <v>2</v>
      </c>
      <c r="I72" s="34">
        <v>5</v>
      </c>
      <c r="J72" s="34">
        <v>17</v>
      </c>
      <c r="K72" s="47">
        <f t="shared" si="10"/>
        <v>7</v>
      </c>
      <c r="L72" s="34">
        <v>2</v>
      </c>
      <c r="M72" s="34">
        <v>5</v>
      </c>
      <c r="N72" s="34">
        <v>10</v>
      </c>
      <c r="P72" s="5"/>
      <c r="Q72" s="5"/>
      <c r="R72" s="5"/>
    </row>
    <row r="73" spans="1:18" s="4" customFormat="1" ht="14.25" customHeight="1">
      <c r="A73" s="41" t="s">
        <v>61</v>
      </c>
      <c r="B73" s="46">
        <f t="shared" si="9"/>
        <v>30</v>
      </c>
      <c r="C73" s="34">
        <v>17</v>
      </c>
      <c r="D73" s="34">
        <v>13</v>
      </c>
      <c r="E73" s="34">
        <v>1</v>
      </c>
      <c r="F73" s="34">
        <v>1</v>
      </c>
      <c r="G73" s="34">
        <v>25</v>
      </c>
      <c r="H73" s="34">
        <v>1</v>
      </c>
      <c r="I73" s="34">
        <v>2</v>
      </c>
      <c r="J73" s="34">
        <v>5</v>
      </c>
      <c r="K73" s="47">
        <f t="shared" si="10"/>
        <v>2</v>
      </c>
      <c r="L73" s="34">
        <v>1</v>
      </c>
      <c r="M73" s="34">
        <v>1</v>
      </c>
      <c r="N73" s="34">
        <v>7</v>
      </c>
      <c r="P73" s="5"/>
      <c r="Q73" s="5"/>
      <c r="R73" s="5"/>
    </row>
    <row r="74" spans="1:18" s="4" customFormat="1" ht="14.25" customHeight="1">
      <c r="A74" s="48" t="s">
        <v>62</v>
      </c>
      <c r="B74" s="49">
        <f t="shared" si="9"/>
        <v>16</v>
      </c>
      <c r="C74" s="50">
        <v>8</v>
      </c>
      <c r="D74" s="50">
        <v>8</v>
      </c>
      <c r="E74" s="50">
        <v>1</v>
      </c>
      <c r="F74" s="50">
        <v>1</v>
      </c>
      <c r="G74" s="50">
        <v>12</v>
      </c>
      <c r="H74" s="50">
        <v>2</v>
      </c>
      <c r="I74" s="50">
        <v>0</v>
      </c>
      <c r="J74" s="50">
        <v>3</v>
      </c>
      <c r="K74" s="51">
        <f t="shared" si="10"/>
        <v>2</v>
      </c>
      <c r="L74" s="50">
        <v>0</v>
      </c>
      <c r="M74" s="50">
        <v>2</v>
      </c>
      <c r="N74" s="50">
        <v>5</v>
      </c>
      <c r="P74" s="5"/>
      <c r="Q74" s="5"/>
      <c r="R74" s="5"/>
    </row>
    <row r="75" spans="1:13" ht="18" customHeight="1">
      <c r="A75" s="52" t="s">
        <v>63</v>
      </c>
      <c r="E75" s="53"/>
      <c r="G75" s="53"/>
      <c r="I75" s="53"/>
      <c r="J75" s="53"/>
      <c r="L75" s="53"/>
      <c r="M75" s="53"/>
    </row>
  </sheetData>
  <mergeCells count="6">
    <mergeCell ref="K4:M5"/>
    <mergeCell ref="E5:E6"/>
    <mergeCell ref="F5:F6"/>
    <mergeCell ref="I5:I6"/>
    <mergeCell ref="G5:G6"/>
    <mergeCell ref="H5:H6"/>
  </mergeCells>
  <printOptions/>
  <pageMargins left="0.5905511811023623" right="0.5511811023622047" top="0.5905511811023623" bottom="0.5905511811023623" header="0" footer="0"/>
  <pageSetup horizontalDpi="600" verticalDpi="600" orientation="portrait" paperSize="9" scale="69" r:id="rId1"/>
  <ignoredErrors>
    <ignoredError sqref="B24:B74" formulaRange="1"/>
    <ignoredError sqref="K24:K7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2010-01-13T01:34:10Z</cp:lastPrinted>
  <dcterms:created xsi:type="dcterms:W3CDTF">2002-03-27T15:00:00Z</dcterms:created>
  <dcterms:modified xsi:type="dcterms:W3CDTF">2010-03-04T05:53:40Z</dcterms:modified>
  <cp:category/>
  <cp:version/>
  <cp:contentType/>
  <cp:contentStatus/>
</cp:coreProperties>
</file>