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22" sheetId="1" r:id="rId1"/>
  </sheets>
  <definedNames>
    <definedName name="_xlnm.Print_Area" localSheetId="0">'n-20-22'!$A$1:$N$76</definedName>
  </definedNames>
  <calcPr fullCalcOnLoad="1"/>
</workbook>
</file>

<file path=xl/sharedStrings.xml><?xml version="1.0" encoding="utf-8"?>
<sst xmlns="http://schemas.openxmlformats.org/spreadsheetml/2006/main" count="143" uniqueCount="87">
  <si>
    <t xml:space="preserve"> 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</si>
  <si>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</si>
  <si>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</si>
  <si>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</si>
  <si>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</si>
  <si>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</si>
  <si>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</si>
  <si>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</si>
  <si>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</si>
  <si>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</si>
  <si>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</si>
  <si>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</si>
  <si>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</si>
  <si>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</si>
  <si>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</si>
  <si>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</si>
  <si>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</si>
  <si>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</si>
  <si>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</si>
  <si>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</si>
  <si>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</si>
  <si>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</si>
  <si>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</si>
  <si>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</si>
  <si>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</si>
  <si>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</si>
  <si>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</si>
  <si>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</si>
  <si>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</si>
  <si>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</si>
  <si>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</si>
  <si>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</si>
  <si>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</si>
  <si>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</si>
  <si>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</si>
  <si>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</si>
  <si>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</si>
  <si>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</si>
  <si>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</si>
  <si>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</si>
  <si>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</si>
  <si>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</si>
  <si>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</si>
  <si>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</si>
  <si>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</si>
  <si>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</si>
  <si>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</si>
  <si>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</si>
  <si>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</si>
  <si>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</si>
  <si>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</si>
  <si>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</si>
  <si>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</si>
  <si>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</si>
  <si>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</si>
  <si>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</si>
  <si>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</si>
  <si>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</si>
  <si>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</si>
  <si>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</si>
  <si>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</si>
  <si>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</si>
  <si>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</si>
  <si>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</si>
  <si>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</si>
  <si>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</si>
  <si>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</si>
  <si>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</si>
  <si>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</t>
  </si>
  <si>
    <t>水 洗 化   人    口</t>
  </si>
  <si>
    <t>非 水 洗   化 人 口</t>
  </si>
  <si>
    <t>市町村別ごみ及びし尿の収集・処理量</t>
  </si>
  <si>
    <t xml:space="preserve">        1)本表は各年度中に取扱った合計である。</t>
  </si>
  <si>
    <t xml:space="preserve">   （各年度末現在）</t>
  </si>
  <si>
    <t>千人</t>
  </si>
  <si>
    <t>大東市</t>
  </si>
  <si>
    <t>藤井寺市</t>
  </si>
  <si>
    <t>　　　１７</t>
  </si>
  <si>
    <t>平成 １５ 年</t>
  </si>
  <si>
    <t>　　　１６</t>
  </si>
  <si>
    <t>　　　１８</t>
  </si>
  <si>
    <t>平成１９年</t>
  </si>
  <si>
    <t xml:space="preserve">         ２０－２２</t>
  </si>
  <si>
    <t>-</t>
  </si>
  <si>
    <t>-</t>
  </si>
  <si>
    <t xml:space="preserve">  資  料    大阪府環境農林水産部循環型社会推進室資源循環課、 健康医療部環境衛生課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</si>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</sst>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  <numFmt numFmtId="181" formatCode="0_ "/>
    <numFmt numFmtId="182" formatCode="0_);[Red]\(0\)"/>
    <numFmt numFmtId="183" formatCode="###\ ##0;;"/>
    <numFmt numFmtId="184" formatCode="#\ ##0"/>
    <numFmt numFmtId="185" formatCode="#\ ##0;;\-"/>
    <numFmt numFmtId="186" formatCode="#,##0;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2" borderId="0" applyFont="0" applyFill="0" applyBorder="0" applyAlignment="0">
      <protection locked="0"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3" fontId="0" fillId="2" borderId="0" xfId="0" applyNumberFormat="1" applyAlignment="1">
      <alignment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7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 quotePrefix="1">
      <alignment horizontal="right" vertical="top"/>
    </xf>
    <xf numFmtId="3" fontId="7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11" fillId="0" borderId="2" xfId="0" applyNumberFormat="1" applyFont="1" applyFill="1" applyBorder="1" applyAlignment="1" quotePrefix="1">
      <alignment horizontal="left"/>
    </xf>
    <xf numFmtId="3" fontId="11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5" xfId="0" applyNumberFormat="1" applyFont="1" applyFill="1" applyBorder="1" applyAlignment="1" quotePrefix="1">
      <alignment horizontal="center"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 quotePrefix="1">
      <alignment vertical="center"/>
    </xf>
    <xf numFmtId="3" fontId="0" fillId="0" borderId="3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 quotePrefix="1">
      <alignment vertical="center"/>
    </xf>
    <xf numFmtId="3" fontId="5" fillId="0" borderId="0" xfId="0" applyNumberFormat="1" applyFont="1" applyFill="1" applyAlignment="1" quotePrefix="1">
      <alignment horizontal="distributed" vertical="center"/>
    </xf>
    <xf numFmtId="3" fontId="5" fillId="0" borderId="3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3" fontId="5" fillId="0" borderId="0" xfId="0" applyNumberFormat="1" applyFont="1" applyFill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distributed" vertical="center"/>
    </xf>
    <xf numFmtId="3" fontId="11" fillId="0" borderId="3" xfId="0" applyNumberFormat="1" applyFont="1" applyFill="1" applyBorder="1" applyAlignment="1">
      <alignment horizontal="distributed" vertical="center"/>
    </xf>
    <xf numFmtId="185" fontId="11" fillId="0" borderId="0" xfId="0" applyNumberFormat="1" applyFont="1" applyFill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185" fontId="0" fillId="0" borderId="0" xfId="16" applyNumberFormat="1" applyFont="1" applyFill="1" applyBorder="1" applyAlignment="1">
      <alignment vertical="center"/>
    </xf>
    <xf numFmtId="185" fontId="0" fillId="0" borderId="0" xfId="16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left" vertical="center"/>
    </xf>
    <xf numFmtId="185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3" customWidth="1"/>
    <col min="2" max="2" width="0.4921875" style="3" customWidth="1"/>
    <col min="3" max="3" width="10" style="3" customWidth="1"/>
    <col min="4" max="5" width="9.69921875" style="3" customWidth="1"/>
    <col min="6" max="6" width="9.8984375" style="3" customWidth="1"/>
    <col min="7" max="7" width="9.69921875" style="3" customWidth="1"/>
    <col min="8" max="8" width="9.8984375" style="3" customWidth="1"/>
    <col min="9" max="10" width="9.69921875" style="3" customWidth="1"/>
    <col min="11" max="11" width="9.8984375" style="3" customWidth="1"/>
    <col min="12" max="14" width="9.69921875" style="3" customWidth="1"/>
    <col min="15" max="15" width="8.59765625" style="3" customWidth="1"/>
    <col min="16" max="16384" width="10.59765625" style="3" customWidth="1"/>
  </cols>
  <sheetData>
    <row r="1" spans="1:14" ht="21.75" customHeight="1">
      <c r="A1" s="57" t="s">
        <v>82</v>
      </c>
      <c r="B1" s="14"/>
      <c r="C1" s="14"/>
      <c r="D1" s="5"/>
      <c r="E1" s="30" t="s">
        <v>71</v>
      </c>
      <c r="F1" s="29"/>
      <c r="G1" s="15"/>
      <c r="H1" s="15"/>
      <c r="I1" s="15"/>
      <c r="J1" s="15"/>
      <c r="K1" s="15"/>
      <c r="L1" s="14"/>
      <c r="M1" s="14"/>
      <c r="N1" s="14"/>
    </row>
    <row r="2" spans="1:14" ht="24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9" customFormat="1" ht="15" customHeight="1" thickBot="1">
      <c r="A3" s="4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73</v>
      </c>
    </row>
    <row r="4" spans="1:14" ht="20.25" customHeight="1">
      <c r="A4" s="14"/>
      <c r="B4" s="16"/>
      <c r="C4" s="17" t="s">
        <v>1</v>
      </c>
      <c r="D4" s="18"/>
      <c r="E4" s="19"/>
      <c r="F4" s="17" t="s">
        <v>2</v>
      </c>
      <c r="G4" s="19"/>
      <c r="H4" s="17" t="s">
        <v>3</v>
      </c>
      <c r="I4" s="18"/>
      <c r="J4" s="19"/>
      <c r="K4" s="17" t="s">
        <v>4</v>
      </c>
      <c r="L4" s="19"/>
      <c r="M4" s="60" t="s">
        <v>69</v>
      </c>
      <c r="N4" s="63" t="s">
        <v>70</v>
      </c>
    </row>
    <row r="5" spans="1:14" ht="3" customHeight="1">
      <c r="A5" s="1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61"/>
      <c r="N5" s="64"/>
    </row>
    <row r="6" spans="1:14" ht="15" customHeight="1">
      <c r="A6" s="15" t="s">
        <v>5</v>
      </c>
      <c r="B6" s="20"/>
      <c r="C6" s="21" t="s">
        <v>6</v>
      </c>
      <c r="D6" s="66" t="s">
        <v>68</v>
      </c>
      <c r="E6" s="20" t="s">
        <v>7</v>
      </c>
      <c r="F6" s="20" t="s">
        <v>8</v>
      </c>
      <c r="G6" s="22" t="s">
        <v>9</v>
      </c>
      <c r="H6" s="20" t="s">
        <v>6</v>
      </c>
      <c r="I6" s="66" t="s">
        <v>68</v>
      </c>
      <c r="J6" s="20" t="s">
        <v>10</v>
      </c>
      <c r="K6" s="20" t="s">
        <v>8</v>
      </c>
      <c r="L6" s="20" t="s">
        <v>11</v>
      </c>
      <c r="M6" s="61"/>
      <c r="N6" s="64"/>
    </row>
    <row r="7" spans="1:14" ht="20.25" customHeight="1">
      <c r="A7" s="23"/>
      <c r="B7" s="24"/>
      <c r="C7" s="25" t="s">
        <v>12</v>
      </c>
      <c r="D7" s="67"/>
      <c r="E7" s="26" t="s">
        <v>13</v>
      </c>
      <c r="F7" s="26" t="s">
        <v>12</v>
      </c>
      <c r="G7" s="26" t="s">
        <v>14</v>
      </c>
      <c r="H7" s="25" t="s">
        <v>12</v>
      </c>
      <c r="I7" s="67"/>
      <c r="J7" s="26" t="s">
        <v>15</v>
      </c>
      <c r="K7" s="26" t="s">
        <v>12</v>
      </c>
      <c r="L7" s="27" t="s">
        <v>16</v>
      </c>
      <c r="M7" s="62"/>
      <c r="N7" s="65"/>
    </row>
    <row r="8" spans="1:14" ht="15" customHeight="1">
      <c r="A8" s="32"/>
      <c r="B8" s="33"/>
      <c r="C8" s="34" t="s">
        <v>17</v>
      </c>
      <c r="D8" s="35"/>
      <c r="E8" s="35"/>
      <c r="F8" s="35"/>
      <c r="G8" s="35"/>
      <c r="H8" s="34" t="s">
        <v>18</v>
      </c>
      <c r="I8" s="35"/>
      <c r="J8" s="35"/>
      <c r="K8" s="35"/>
      <c r="L8" s="35"/>
      <c r="M8" s="34" t="s">
        <v>74</v>
      </c>
      <c r="N8" s="35"/>
    </row>
    <row r="9" spans="1:14" s="2" customFormat="1" ht="15" customHeight="1">
      <c r="A9" s="36" t="s">
        <v>78</v>
      </c>
      <c r="B9" s="37"/>
      <c r="C9" s="35">
        <v>3777.4709999999995</v>
      </c>
      <c r="D9" s="35">
        <v>2322.25</v>
      </c>
      <c r="E9" s="35">
        <v>1455.2209999999995</v>
      </c>
      <c r="F9" s="35">
        <v>4163.311000000002</v>
      </c>
      <c r="G9" s="35">
        <v>3957.1189999999992</v>
      </c>
      <c r="H9" s="35">
        <v>1078.7639999999997</v>
      </c>
      <c r="I9" s="35">
        <v>366.28199999999987</v>
      </c>
      <c r="J9" s="35">
        <v>712.4819999999999</v>
      </c>
      <c r="K9" s="35">
        <v>1078.7639999999997</v>
      </c>
      <c r="L9" s="35">
        <v>937.9769999999997</v>
      </c>
      <c r="M9" s="35">
        <v>8336.544000000004</v>
      </c>
      <c r="N9" s="35">
        <v>544.7760000000001</v>
      </c>
    </row>
    <row r="10" spans="1:14" s="2" customFormat="1" ht="15" customHeight="1">
      <c r="A10" s="38" t="s">
        <v>79</v>
      </c>
      <c r="B10" s="39"/>
      <c r="C10" s="35">
        <v>3698.111000000001</v>
      </c>
      <c r="D10" s="35">
        <v>2271.862</v>
      </c>
      <c r="E10" s="35">
        <v>1426.2489999999998</v>
      </c>
      <c r="F10" s="35">
        <v>4074.0040000000004</v>
      </c>
      <c r="G10" s="35">
        <v>3876.23</v>
      </c>
      <c r="H10" s="35">
        <v>996.2909999999999</v>
      </c>
      <c r="I10" s="35">
        <v>332.912</v>
      </c>
      <c r="J10" s="35">
        <v>663.379</v>
      </c>
      <c r="K10" s="35">
        <v>996.2909999999999</v>
      </c>
      <c r="L10" s="35">
        <v>955.3980000000001</v>
      </c>
      <c r="M10" s="35">
        <v>8397.117999999999</v>
      </c>
      <c r="N10" s="35">
        <v>483.395</v>
      </c>
    </row>
    <row r="11" spans="1:14" s="2" customFormat="1" ht="15" customHeight="1">
      <c r="A11" s="38" t="s">
        <v>77</v>
      </c>
      <c r="B11" s="39"/>
      <c r="C11" s="35">
        <v>3639</v>
      </c>
      <c r="D11" s="35">
        <v>2223</v>
      </c>
      <c r="E11" s="35">
        <v>1416</v>
      </c>
      <c r="F11" s="35">
        <v>4020</v>
      </c>
      <c r="G11" s="35">
        <v>3810</v>
      </c>
      <c r="H11" s="35">
        <v>925</v>
      </c>
      <c r="I11" s="35">
        <v>310</v>
      </c>
      <c r="J11" s="35">
        <v>615</v>
      </c>
      <c r="K11" s="35">
        <v>925</v>
      </c>
      <c r="L11" s="35">
        <v>711</v>
      </c>
      <c r="M11" s="35">
        <v>8459</v>
      </c>
      <c r="N11" s="35">
        <v>414</v>
      </c>
    </row>
    <row r="12" spans="1:14" s="2" customFormat="1" ht="15" customHeight="1">
      <c r="A12" s="38" t="s">
        <v>80</v>
      </c>
      <c r="B12" s="39"/>
      <c r="C12" s="35">
        <v>3626.788</v>
      </c>
      <c r="D12" s="35">
        <v>2189.4690000000005</v>
      </c>
      <c r="E12" s="35">
        <v>1437.319</v>
      </c>
      <c r="F12" s="35">
        <v>4239.742000000001</v>
      </c>
      <c r="G12" s="35">
        <v>3769.97</v>
      </c>
      <c r="H12" s="35">
        <v>863</v>
      </c>
      <c r="I12" s="35">
        <v>263</v>
      </c>
      <c r="J12" s="35">
        <v>600</v>
      </c>
      <c r="K12" s="35">
        <v>863</v>
      </c>
      <c r="L12" s="35">
        <v>629</v>
      </c>
      <c r="M12" s="35">
        <v>8506</v>
      </c>
      <c r="N12" s="35">
        <v>370</v>
      </c>
    </row>
    <row r="13" spans="1:14" s="2" customFormat="1" ht="12" customHeight="1">
      <c r="A13" s="40"/>
      <c r="B13" s="41"/>
      <c r="C13" s="42"/>
      <c r="D13" s="42" t="s">
        <v>0</v>
      </c>
      <c r="E13" s="42" t="s">
        <v>0</v>
      </c>
      <c r="F13" s="42" t="s">
        <v>0</v>
      </c>
      <c r="G13" s="42" t="s">
        <v>0</v>
      </c>
      <c r="H13" s="42"/>
      <c r="I13" s="43"/>
      <c r="J13" s="42" t="s">
        <v>0</v>
      </c>
      <c r="K13" s="42" t="s">
        <v>0</v>
      </c>
      <c r="L13" s="42" t="s">
        <v>0</v>
      </c>
      <c r="M13" s="42"/>
      <c r="N13" s="42" t="s">
        <v>0</v>
      </c>
    </row>
    <row r="14" spans="1:14" s="1" customFormat="1" ht="15" customHeight="1">
      <c r="A14" s="44" t="s">
        <v>81</v>
      </c>
      <c r="B14" s="45"/>
      <c r="C14" s="58">
        <f>SUM(C16:C23)</f>
        <v>3479.237</v>
      </c>
      <c r="D14" s="58">
        <f>SUM(D16:D23)</f>
        <v>2070.869</v>
      </c>
      <c r="E14" s="58">
        <f>SUM(E16:E23)</f>
        <v>1408.3680000000002</v>
      </c>
      <c r="F14" s="58">
        <f>SUM(F16:F23)</f>
        <v>4072.151</v>
      </c>
      <c r="G14" s="58">
        <f>SUM(G16:G23)</f>
        <v>3610.9280000000003</v>
      </c>
      <c r="H14" s="58">
        <f aca="true" t="shared" si="0" ref="H14:N14">SUM(H16:H23)</f>
        <v>808</v>
      </c>
      <c r="I14" s="58">
        <f t="shared" si="0"/>
        <v>239</v>
      </c>
      <c r="J14" s="58">
        <f t="shared" si="0"/>
        <v>568</v>
      </c>
      <c r="K14" s="58">
        <f t="shared" si="0"/>
        <v>807</v>
      </c>
      <c r="L14" s="58">
        <f t="shared" si="0"/>
        <v>632</v>
      </c>
      <c r="M14" s="58">
        <f t="shared" si="0"/>
        <v>8549</v>
      </c>
      <c r="N14" s="58">
        <f t="shared" si="0"/>
        <v>335</v>
      </c>
    </row>
    <row r="15" spans="1:14" s="6" customFormat="1" ht="12" customHeight="1">
      <c r="A15" s="4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s="1" customFormat="1" ht="15" customHeight="1">
      <c r="A16" s="47" t="s">
        <v>19</v>
      </c>
      <c r="B16" s="45"/>
      <c r="C16" s="58">
        <f>C25</f>
        <v>1442.24</v>
      </c>
      <c r="D16" s="58">
        <f>D25</f>
        <v>582.762</v>
      </c>
      <c r="E16" s="58">
        <f>E25</f>
        <v>859.478</v>
      </c>
      <c r="F16" s="58">
        <f>F25</f>
        <v>1552.216</v>
      </c>
      <c r="G16" s="58">
        <f>G25</f>
        <v>1475.818</v>
      </c>
      <c r="H16" s="58">
        <f aca="true" t="shared" si="1" ref="H16:N16">H25</f>
        <v>4</v>
      </c>
      <c r="I16" s="59" t="str">
        <f t="shared" si="1"/>
        <v>-</v>
      </c>
      <c r="J16" s="58">
        <f t="shared" si="1"/>
        <v>4</v>
      </c>
      <c r="K16" s="58">
        <f t="shared" si="1"/>
        <v>4</v>
      </c>
      <c r="L16" s="59" t="str">
        <f t="shared" si="1"/>
        <v>-</v>
      </c>
      <c r="M16" s="58">
        <f t="shared" si="1"/>
        <v>2637</v>
      </c>
      <c r="N16" s="59" t="str">
        <f t="shared" si="1"/>
        <v>-</v>
      </c>
    </row>
    <row r="17" spans="1:14" s="1" customFormat="1" ht="15" customHeight="1">
      <c r="A17" s="47" t="s">
        <v>20</v>
      </c>
      <c r="B17" s="45"/>
      <c r="C17" s="58">
        <f>C31+C33+C38+C53+C65</f>
        <v>390.23999999999995</v>
      </c>
      <c r="D17" s="58">
        <f>D31+D33+D38+D53+D65</f>
        <v>237.59099999999998</v>
      </c>
      <c r="E17" s="58">
        <f>E31+E33+E38+E53+E65</f>
        <v>152.64899999999997</v>
      </c>
      <c r="F17" s="58">
        <f>F31+F33+F38+F53+F65</f>
        <v>472.16600000000005</v>
      </c>
      <c r="G17" s="58">
        <f>G31+G33+G38+G53+G65</f>
        <v>400.095</v>
      </c>
      <c r="H17" s="58">
        <f aca="true" t="shared" si="2" ref="H17:M17">H31+H33+H38+H53+H65</f>
        <v>45</v>
      </c>
      <c r="I17" s="58">
        <f t="shared" si="2"/>
        <v>26</v>
      </c>
      <c r="J17" s="58">
        <f t="shared" si="2"/>
        <v>18</v>
      </c>
      <c r="K17" s="58">
        <f t="shared" si="2"/>
        <v>45</v>
      </c>
      <c r="L17" s="58">
        <f t="shared" si="2"/>
        <v>3</v>
      </c>
      <c r="M17" s="58">
        <f t="shared" si="2"/>
        <v>1076</v>
      </c>
      <c r="N17" s="58">
        <f>N31+N33+N38+N53+N65</f>
        <v>21</v>
      </c>
    </row>
    <row r="18" spans="1:14" s="1" customFormat="1" ht="15" customHeight="1">
      <c r="A18" s="47" t="s">
        <v>21</v>
      </c>
      <c r="B18" s="45"/>
      <c r="C18" s="58">
        <f>C28+C29+C49+C66+C67</f>
        <v>206.947</v>
      </c>
      <c r="D18" s="58">
        <f>D28+D29+D49+D66+D67</f>
        <v>135.36300000000003</v>
      </c>
      <c r="E18" s="58">
        <f>E28+E29+E49+E66+E67</f>
        <v>71.584</v>
      </c>
      <c r="F18" s="58">
        <f>F28+F29+F49+F66+F67</f>
        <v>240.01000000000002</v>
      </c>
      <c r="G18" s="58">
        <f>G28+G29+G49+G66+G67</f>
        <v>200.84699999999998</v>
      </c>
      <c r="H18" s="58">
        <f aca="true" t="shared" si="3" ref="H18:M18">H28+H29+H49+H66+H67</f>
        <v>11</v>
      </c>
      <c r="I18" s="58">
        <f t="shared" si="3"/>
        <v>9</v>
      </c>
      <c r="J18" s="58">
        <f t="shared" si="3"/>
        <v>3</v>
      </c>
      <c r="K18" s="58">
        <f t="shared" si="3"/>
        <v>12</v>
      </c>
      <c r="L18" s="58">
        <f t="shared" si="3"/>
        <v>10</v>
      </c>
      <c r="M18" s="58">
        <f t="shared" si="3"/>
        <v>656</v>
      </c>
      <c r="N18" s="58">
        <f>N28+N29+N49+N66+N67</f>
        <v>5</v>
      </c>
    </row>
    <row r="19" spans="1:14" s="1" customFormat="1" ht="15" customHeight="1">
      <c r="A19" s="47" t="s">
        <v>22</v>
      </c>
      <c r="B19" s="45"/>
      <c r="C19" s="58">
        <f>C35+C37+C43+C46+C52+C59+C61</f>
        <v>368.168</v>
      </c>
      <c r="D19" s="58">
        <f>D35+D37+D43+D46+D52+D59+D61</f>
        <v>266.208</v>
      </c>
      <c r="E19" s="58">
        <f>E35+E37+E43+E46+E52+E59+E61</f>
        <v>101.96000000000001</v>
      </c>
      <c r="F19" s="58">
        <f>F35+F37+F43+F46+F52+F59+F61</f>
        <v>424.61300000000006</v>
      </c>
      <c r="G19" s="58">
        <f>G35+G37+G43+G46+G52+G59+G61</f>
        <v>347.393</v>
      </c>
      <c r="H19" s="58">
        <f aca="true" t="shared" si="4" ref="H19:M19">H35+H37+H43+H46+H52+H59+H61</f>
        <v>72</v>
      </c>
      <c r="I19" s="58">
        <f t="shared" si="4"/>
        <v>27</v>
      </c>
      <c r="J19" s="58">
        <f t="shared" si="4"/>
        <v>46</v>
      </c>
      <c r="K19" s="58">
        <f t="shared" si="4"/>
        <v>72</v>
      </c>
      <c r="L19" s="58">
        <f t="shared" si="4"/>
        <v>52</v>
      </c>
      <c r="M19" s="58">
        <f t="shared" si="4"/>
        <v>1172</v>
      </c>
      <c r="N19" s="58">
        <f>N35+N37+N43+N46+N52+N59+N61</f>
        <v>29</v>
      </c>
    </row>
    <row r="20" spans="1:14" s="1" customFormat="1" ht="15" customHeight="1">
      <c r="A20" s="47" t="s">
        <v>23</v>
      </c>
      <c r="B20" s="45"/>
      <c r="C20" s="58">
        <f>C39+C50+C57</f>
        <v>321.289</v>
      </c>
      <c r="D20" s="58">
        <f>D39+D50+D57</f>
        <v>204.103</v>
      </c>
      <c r="E20" s="58">
        <f>E39+E50+E57</f>
        <v>117.18599999999999</v>
      </c>
      <c r="F20" s="58">
        <f>F39+F50+F57</f>
        <v>368.33799999999997</v>
      </c>
      <c r="G20" s="58">
        <f>G39+G50+G57</f>
        <v>324.374</v>
      </c>
      <c r="H20" s="58">
        <f aca="true" t="shared" si="5" ref="H20:N20">H39+H50+H57</f>
        <v>118</v>
      </c>
      <c r="I20" s="58">
        <f t="shared" si="5"/>
        <v>54</v>
      </c>
      <c r="J20" s="58">
        <f t="shared" si="5"/>
        <v>63</v>
      </c>
      <c r="K20" s="58">
        <f t="shared" si="5"/>
        <v>118</v>
      </c>
      <c r="L20" s="58">
        <f t="shared" si="5"/>
        <v>88</v>
      </c>
      <c r="M20" s="58">
        <f t="shared" si="5"/>
        <v>809</v>
      </c>
      <c r="N20" s="58">
        <f t="shared" si="5"/>
        <v>49</v>
      </c>
    </row>
    <row r="21" spans="1:14" s="1" customFormat="1" ht="15" customHeight="1">
      <c r="A21" s="47" t="s">
        <v>24</v>
      </c>
      <c r="B21" s="45"/>
      <c r="C21" s="58">
        <f>C41+C44+C45+C51+C56+C62+C73+C74+C75</f>
        <v>199.536</v>
      </c>
      <c r="D21" s="58">
        <f>D41+D44+D45+D51+D56+D62+D73+D74+D75</f>
        <v>164.04799999999997</v>
      </c>
      <c r="E21" s="58">
        <f>E41+E44+E45+E51+E56+E62+E73+E74+E75</f>
        <v>35.488</v>
      </c>
      <c r="F21" s="58">
        <f>F41+F44+F45+F51+F56+F62+F73+F74+F75</f>
        <v>240.46499999999997</v>
      </c>
      <c r="G21" s="58">
        <f>G41+G44+G45+G51+G56+G62+G73+G74+G75</f>
        <v>197.443</v>
      </c>
      <c r="H21" s="58">
        <f aca="true" t="shared" si="6" ref="H21:N21">H41+H44+H45+H51+H56+H62+H73+H74+H75</f>
        <v>146</v>
      </c>
      <c r="I21" s="58">
        <f t="shared" si="6"/>
        <v>33</v>
      </c>
      <c r="J21" s="58">
        <f t="shared" si="6"/>
        <v>113</v>
      </c>
      <c r="K21" s="58">
        <f t="shared" si="6"/>
        <v>144</v>
      </c>
      <c r="L21" s="58">
        <f t="shared" si="6"/>
        <v>116</v>
      </c>
      <c r="M21" s="58">
        <f t="shared" si="6"/>
        <v>593</v>
      </c>
      <c r="N21" s="58">
        <f t="shared" si="6"/>
        <v>57</v>
      </c>
    </row>
    <row r="22" spans="1:14" s="1" customFormat="1" ht="15" customHeight="1">
      <c r="A22" s="47" t="s">
        <v>25</v>
      </c>
      <c r="B22" s="45"/>
      <c r="C22" s="58">
        <f>C26+C32+C47+C55+C68</f>
        <v>349.512</v>
      </c>
      <c r="D22" s="58">
        <f>D26+D32+D47+D55+D68</f>
        <v>349.007</v>
      </c>
      <c r="E22" s="58">
        <f>E26+E32+E47+E55+E68</f>
        <v>0.505</v>
      </c>
      <c r="F22" s="58">
        <f>F26+F32+F47+F55+F68</f>
        <v>519.49</v>
      </c>
      <c r="G22" s="58">
        <f>G26+G32+G47+G55+G68</f>
        <v>444.71500000000003</v>
      </c>
      <c r="H22" s="58">
        <f aca="true" t="shared" si="7" ref="H22:N22">H26+H32+H47+H55+H68</f>
        <v>166</v>
      </c>
      <c r="I22" s="58">
        <f t="shared" si="7"/>
        <v>62</v>
      </c>
      <c r="J22" s="58">
        <f t="shared" si="7"/>
        <v>104</v>
      </c>
      <c r="K22" s="58">
        <f t="shared" si="7"/>
        <v>166</v>
      </c>
      <c r="L22" s="58">
        <f t="shared" si="7"/>
        <v>117</v>
      </c>
      <c r="M22" s="58">
        <f t="shared" si="7"/>
        <v>1124</v>
      </c>
      <c r="N22" s="58">
        <f t="shared" si="7"/>
        <v>64</v>
      </c>
    </row>
    <row r="23" spans="1:14" s="1" customFormat="1" ht="15" customHeight="1">
      <c r="A23" s="47" t="s">
        <v>26</v>
      </c>
      <c r="B23" s="45"/>
      <c r="C23" s="58">
        <f>C27+C34+C40+C58+C63+C69+C71+C72</f>
        <v>201.30499999999998</v>
      </c>
      <c r="D23" s="58">
        <f>D27+D34+D40+D58+D63+D69+D71+D72</f>
        <v>131.787</v>
      </c>
      <c r="E23" s="58">
        <f>E27+E34+E40+E58+E63+E69+E71+E72</f>
        <v>69.518</v>
      </c>
      <c r="F23" s="58">
        <f>F27+F34+F40+F58+F63+F69+F71+F72</f>
        <v>254.85299999999998</v>
      </c>
      <c r="G23" s="58">
        <f>G27+G34+G40+G58+G63+G69+G71+G72</f>
        <v>220.243</v>
      </c>
      <c r="H23" s="58">
        <f aca="true" t="shared" si="8" ref="H23:N23">H27+H34+H40+H58+H63+H69+H71+H72</f>
        <v>246</v>
      </c>
      <c r="I23" s="58">
        <f t="shared" si="8"/>
        <v>28</v>
      </c>
      <c r="J23" s="58">
        <f t="shared" si="8"/>
        <v>217</v>
      </c>
      <c r="K23" s="58">
        <f t="shared" si="8"/>
        <v>246</v>
      </c>
      <c r="L23" s="58">
        <f t="shared" si="8"/>
        <v>246</v>
      </c>
      <c r="M23" s="58">
        <f t="shared" si="8"/>
        <v>482</v>
      </c>
      <c r="N23" s="58">
        <f t="shared" si="8"/>
        <v>110</v>
      </c>
    </row>
    <row r="24" spans="1:15" s="2" customFormat="1" ht="12" customHeight="1">
      <c r="A24" s="36"/>
      <c r="B24" s="37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28"/>
    </row>
    <row r="25" spans="1:14" s="6" customFormat="1" ht="15" customHeight="1">
      <c r="A25" s="46" t="s">
        <v>27</v>
      </c>
      <c r="B25" s="48"/>
      <c r="C25" s="35">
        <v>1442.24</v>
      </c>
      <c r="D25" s="35">
        <v>582.762</v>
      </c>
      <c r="E25" s="35">
        <v>859.478</v>
      </c>
      <c r="F25" s="35">
        <v>1552.216</v>
      </c>
      <c r="G25" s="35">
        <v>1475.818</v>
      </c>
      <c r="H25" s="49">
        <v>4</v>
      </c>
      <c r="I25" s="49" t="s">
        <v>83</v>
      </c>
      <c r="J25" s="49">
        <v>4</v>
      </c>
      <c r="K25" s="49">
        <v>4</v>
      </c>
      <c r="L25" s="49" t="s">
        <v>83</v>
      </c>
      <c r="M25" s="49">
        <v>2637</v>
      </c>
      <c r="N25" s="50" t="s">
        <v>83</v>
      </c>
    </row>
    <row r="26" spans="1:14" s="6" customFormat="1" ht="15" customHeight="1">
      <c r="A26" s="46" t="s">
        <v>28</v>
      </c>
      <c r="B26" s="48"/>
      <c r="C26" s="6">
        <v>239.07</v>
      </c>
      <c r="D26" s="6">
        <v>239.07</v>
      </c>
      <c r="E26" s="31" t="s">
        <v>84</v>
      </c>
      <c r="F26" s="6">
        <v>382.478</v>
      </c>
      <c r="G26" s="6">
        <v>330.742</v>
      </c>
      <c r="H26" s="49">
        <v>89</v>
      </c>
      <c r="I26" s="42">
        <v>56</v>
      </c>
      <c r="J26" s="49">
        <v>33</v>
      </c>
      <c r="K26" s="49">
        <v>89</v>
      </c>
      <c r="L26" s="49">
        <v>40</v>
      </c>
      <c r="M26" s="49">
        <v>817</v>
      </c>
      <c r="N26" s="49">
        <v>30</v>
      </c>
    </row>
    <row r="27" spans="1:14" s="6" customFormat="1" ht="15" customHeight="1">
      <c r="A27" s="46" t="s">
        <v>29</v>
      </c>
      <c r="B27" s="48"/>
      <c r="C27" s="6">
        <v>68.325</v>
      </c>
      <c r="D27" s="6">
        <v>41.471</v>
      </c>
      <c r="E27" s="6">
        <v>26.854</v>
      </c>
      <c r="F27" s="6">
        <v>83.988</v>
      </c>
      <c r="G27" s="6">
        <v>68.893</v>
      </c>
      <c r="H27" s="49">
        <v>40</v>
      </c>
      <c r="I27" s="49" t="s">
        <v>83</v>
      </c>
      <c r="J27" s="49">
        <v>40</v>
      </c>
      <c r="K27" s="49">
        <v>40</v>
      </c>
      <c r="L27" s="49">
        <v>40</v>
      </c>
      <c r="M27" s="49">
        <v>187</v>
      </c>
      <c r="N27" s="49">
        <v>16</v>
      </c>
    </row>
    <row r="28" spans="1:14" s="6" customFormat="1" ht="15" customHeight="1">
      <c r="A28" s="46" t="s">
        <v>30</v>
      </c>
      <c r="B28" s="48"/>
      <c r="C28" s="6">
        <v>125.689</v>
      </c>
      <c r="D28" s="6">
        <v>81.522</v>
      </c>
      <c r="E28" s="6">
        <v>44.167</v>
      </c>
      <c r="F28" s="6">
        <v>141.589</v>
      </c>
      <c r="G28" s="6">
        <v>119.883</v>
      </c>
      <c r="H28" s="49">
        <v>1</v>
      </c>
      <c r="I28" s="42">
        <v>1</v>
      </c>
      <c r="J28" s="50">
        <v>0</v>
      </c>
      <c r="K28" s="49">
        <v>1</v>
      </c>
      <c r="L28" s="49">
        <v>1</v>
      </c>
      <c r="M28" s="49">
        <v>393</v>
      </c>
      <c r="N28" s="50" t="s">
        <v>83</v>
      </c>
    </row>
    <row r="29" spans="1:14" s="6" customFormat="1" ht="15" customHeight="1">
      <c r="A29" s="46" t="s">
        <v>31</v>
      </c>
      <c r="B29" s="48"/>
      <c r="C29" s="6">
        <v>31.411</v>
      </c>
      <c r="D29" s="6">
        <v>20.588</v>
      </c>
      <c r="E29" s="6">
        <v>10.823</v>
      </c>
      <c r="F29" s="6">
        <v>35.993</v>
      </c>
      <c r="G29" s="6">
        <v>31.283</v>
      </c>
      <c r="H29" s="49">
        <v>1</v>
      </c>
      <c r="I29" s="42">
        <v>1</v>
      </c>
      <c r="J29" s="49" t="s">
        <v>83</v>
      </c>
      <c r="K29" s="49">
        <v>1</v>
      </c>
      <c r="L29" s="49" t="s">
        <v>83</v>
      </c>
      <c r="M29" s="49">
        <v>104</v>
      </c>
      <c r="N29" s="50" t="s">
        <v>83</v>
      </c>
    </row>
    <row r="30" spans="1:14" s="6" customFormat="1" ht="12" customHeight="1">
      <c r="A30" s="46"/>
      <c r="B30" s="48"/>
      <c r="C30" s="55"/>
      <c r="D30" s="55"/>
      <c r="E30" s="55"/>
      <c r="F30" s="55"/>
      <c r="G30" s="55"/>
      <c r="H30" s="49"/>
      <c r="I30" s="42"/>
      <c r="J30" s="49"/>
      <c r="K30" s="49"/>
      <c r="L30" s="49"/>
      <c r="M30" s="49"/>
      <c r="N30" s="49"/>
    </row>
    <row r="31" spans="1:14" s="6" customFormat="1" ht="15" customHeight="1">
      <c r="A31" s="46" t="s">
        <v>32</v>
      </c>
      <c r="B31" s="48"/>
      <c r="C31" s="6">
        <v>118.44</v>
      </c>
      <c r="D31" s="6">
        <v>76.094</v>
      </c>
      <c r="E31" s="6">
        <v>42.346</v>
      </c>
      <c r="F31" s="6">
        <v>135.22</v>
      </c>
      <c r="G31" s="6">
        <v>117.253</v>
      </c>
      <c r="H31" s="49">
        <v>3</v>
      </c>
      <c r="I31" s="42">
        <v>1</v>
      </c>
      <c r="J31" s="49">
        <v>2</v>
      </c>
      <c r="K31" s="49">
        <v>3</v>
      </c>
      <c r="L31" s="49" t="s">
        <v>83</v>
      </c>
      <c r="M31" s="49">
        <v>350</v>
      </c>
      <c r="N31" s="42">
        <v>2</v>
      </c>
    </row>
    <row r="32" spans="1:14" s="6" customFormat="1" ht="15" customHeight="1">
      <c r="A32" s="46" t="s">
        <v>33</v>
      </c>
      <c r="B32" s="48"/>
      <c r="C32" s="6">
        <v>28.203</v>
      </c>
      <c r="D32" s="6">
        <v>28.022</v>
      </c>
      <c r="E32" s="6">
        <v>0.181</v>
      </c>
      <c r="F32" s="6">
        <v>35.053</v>
      </c>
      <c r="G32" s="6">
        <v>30.062</v>
      </c>
      <c r="H32" s="49">
        <v>17</v>
      </c>
      <c r="I32" s="49" t="s">
        <v>83</v>
      </c>
      <c r="J32" s="49">
        <v>17</v>
      </c>
      <c r="K32" s="49">
        <v>17</v>
      </c>
      <c r="L32" s="49">
        <v>17</v>
      </c>
      <c r="M32" s="49">
        <v>71</v>
      </c>
      <c r="N32" s="49">
        <v>7</v>
      </c>
    </row>
    <row r="33" spans="1:14" s="6" customFormat="1" ht="15" customHeight="1">
      <c r="A33" s="46" t="s">
        <v>34</v>
      </c>
      <c r="B33" s="48"/>
      <c r="C33" s="6">
        <v>136.796</v>
      </c>
      <c r="D33" s="6">
        <v>78.91</v>
      </c>
      <c r="E33" s="6">
        <v>57.886</v>
      </c>
      <c r="F33" s="6">
        <v>165.854</v>
      </c>
      <c r="G33" s="6">
        <v>149.684</v>
      </c>
      <c r="H33" s="49">
        <v>23</v>
      </c>
      <c r="I33" s="49">
        <v>14</v>
      </c>
      <c r="J33" s="49">
        <v>8</v>
      </c>
      <c r="K33" s="49">
        <v>23</v>
      </c>
      <c r="L33" s="49" t="s">
        <v>83</v>
      </c>
      <c r="M33" s="49">
        <v>346</v>
      </c>
      <c r="N33" s="42">
        <v>13</v>
      </c>
    </row>
    <row r="34" spans="1:14" s="6" customFormat="1" ht="15" customHeight="1">
      <c r="A34" s="46" t="s">
        <v>35</v>
      </c>
      <c r="B34" s="48"/>
      <c r="C34" s="6">
        <v>32.733</v>
      </c>
      <c r="D34" s="6">
        <v>19.994</v>
      </c>
      <c r="E34" s="6">
        <v>12.739</v>
      </c>
      <c r="F34" s="6">
        <v>41.082</v>
      </c>
      <c r="G34" s="6">
        <v>34.601</v>
      </c>
      <c r="H34" s="49">
        <v>46</v>
      </c>
      <c r="I34" s="49" t="s">
        <v>83</v>
      </c>
      <c r="J34" s="49">
        <v>46</v>
      </c>
      <c r="K34" s="49">
        <v>46</v>
      </c>
      <c r="L34" s="49">
        <v>46</v>
      </c>
      <c r="M34" s="49">
        <v>64</v>
      </c>
      <c r="N34" s="49">
        <v>27</v>
      </c>
    </row>
    <row r="35" spans="1:14" s="6" customFormat="1" ht="15" customHeight="1">
      <c r="A35" s="46" t="s">
        <v>36</v>
      </c>
      <c r="B35" s="48"/>
      <c r="C35" s="6">
        <v>48.94</v>
      </c>
      <c r="D35" s="6">
        <v>31.684</v>
      </c>
      <c r="E35" s="6">
        <v>17.256</v>
      </c>
      <c r="F35" s="6">
        <v>56.11</v>
      </c>
      <c r="G35" s="6">
        <v>45.592</v>
      </c>
      <c r="H35" s="50">
        <v>0</v>
      </c>
      <c r="I35" s="50" t="s">
        <v>86</v>
      </c>
      <c r="J35" s="50">
        <v>0</v>
      </c>
      <c r="K35" s="50">
        <v>0</v>
      </c>
      <c r="L35" s="50">
        <v>0</v>
      </c>
      <c r="M35" s="49">
        <v>148</v>
      </c>
      <c r="N35" s="50" t="s">
        <v>83</v>
      </c>
    </row>
    <row r="36" spans="1:14" s="6" customFormat="1" ht="12" customHeight="1">
      <c r="A36" s="46"/>
      <c r="B36" s="48"/>
      <c r="C36" s="55"/>
      <c r="D36" s="55"/>
      <c r="E36" s="55"/>
      <c r="F36" s="55"/>
      <c r="G36" s="55"/>
      <c r="H36" s="49"/>
      <c r="I36" s="49"/>
      <c r="J36" s="49"/>
      <c r="K36" s="49"/>
      <c r="L36" s="49"/>
      <c r="M36" s="49"/>
      <c r="N36" s="42"/>
    </row>
    <row r="37" spans="1:14" s="6" customFormat="1" ht="15" customHeight="1">
      <c r="A37" s="46" t="s">
        <v>37</v>
      </c>
      <c r="B37" s="48"/>
      <c r="C37" s="6">
        <v>115.85</v>
      </c>
      <c r="D37" s="6">
        <v>79.911</v>
      </c>
      <c r="E37" s="6">
        <v>35.939</v>
      </c>
      <c r="F37" s="6">
        <v>140.474</v>
      </c>
      <c r="G37" s="6">
        <v>111.078</v>
      </c>
      <c r="H37" s="49">
        <v>31</v>
      </c>
      <c r="I37" s="49">
        <v>7</v>
      </c>
      <c r="J37" s="49">
        <v>24</v>
      </c>
      <c r="K37" s="49">
        <v>31</v>
      </c>
      <c r="L37" s="49">
        <v>31</v>
      </c>
      <c r="M37" s="49">
        <v>403</v>
      </c>
      <c r="N37" s="42">
        <v>8</v>
      </c>
    </row>
    <row r="38" spans="1:14" s="6" customFormat="1" ht="15" customHeight="1">
      <c r="A38" s="46" t="s">
        <v>38</v>
      </c>
      <c r="B38" s="48"/>
      <c r="C38" s="6">
        <v>98.426</v>
      </c>
      <c r="D38" s="6">
        <v>59.042</v>
      </c>
      <c r="E38" s="6">
        <v>39.384</v>
      </c>
      <c r="F38" s="6">
        <v>126.429</v>
      </c>
      <c r="G38" s="6">
        <v>96.763</v>
      </c>
      <c r="H38" s="49">
        <v>11</v>
      </c>
      <c r="I38" s="49">
        <v>8</v>
      </c>
      <c r="J38" s="49">
        <v>3</v>
      </c>
      <c r="K38" s="49">
        <v>11</v>
      </c>
      <c r="L38" s="49" t="s">
        <v>83</v>
      </c>
      <c r="M38" s="49">
        <v>268</v>
      </c>
      <c r="N38" s="42">
        <v>3</v>
      </c>
    </row>
    <row r="39" spans="1:14" s="6" customFormat="1" ht="15" customHeight="1">
      <c r="A39" s="46" t="s">
        <v>39</v>
      </c>
      <c r="B39" s="48"/>
      <c r="C39" s="6">
        <v>87.284</v>
      </c>
      <c r="D39" s="6">
        <v>62.868</v>
      </c>
      <c r="E39" s="6">
        <v>24.416</v>
      </c>
      <c r="F39" s="6">
        <v>105.702</v>
      </c>
      <c r="G39" s="6">
        <v>87.682</v>
      </c>
      <c r="H39" s="49">
        <v>62</v>
      </c>
      <c r="I39" s="49">
        <v>28</v>
      </c>
      <c r="J39" s="49">
        <v>34</v>
      </c>
      <c r="K39" s="49">
        <v>62</v>
      </c>
      <c r="L39" s="49">
        <v>62</v>
      </c>
      <c r="M39" s="49">
        <v>245</v>
      </c>
      <c r="N39" s="42">
        <v>28</v>
      </c>
    </row>
    <row r="40" spans="1:14" s="6" customFormat="1" ht="15" customHeight="1">
      <c r="A40" s="46" t="s">
        <v>40</v>
      </c>
      <c r="B40" s="48"/>
      <c r="C40" s="6">
        <v>35.643</v>
      </c>
      <c r="D40" s="6">
        <v>20.335</v>
      </c>
      <c r="E40" s="6">
        <v>15.308</v>
      </c>
      <c r="F40" s="6">
        <v>52.005</v>
      </c>
      <c r="G40" s="6">
        <v>48.618</v>
      </c>
      <c r="H40" s="49">
        <v>78</v>
      </c>
      <c r="I40" s="49" t="s">
        <v>83</v>
      </c>
      <c r="J40" s="49">
        <v>78</v>
      </c>
      <c r="K40" s="49">
        <v>78</v>
      </c>
      <c r="L40" s="49">
        <v>78</v>
      </c>
      <c r="M40" s="49">
        <v>66</v>
      </c>
      <c r="N40" s="49">
        <v>36</v>
      </c>
    </row>
    <row r="41" spans="1:14" s="6" customFormat="1" ht="15" customHeight="1">
      <c r="A41" s="46" t="s">
        <v>41</v>
      </c>
      <c r="B41" s="48"/>
      <c r="C41" s="6">
        <v>35.867</v>
      </c>
      <c r="D41" s="6">
        <v>35.867</v>
      </c>
      <c r="E41" s="31" t="s">
        <v>84</v>
      </c>
      <c r="F41" s="6">
        <v>45.958</v>
      </c>
      <c r="G41" s="6">
        <v>36.788</v>
      </c>
      <c r="H41" s="49">
        <v>29</v>
      </c>
      <c r="I41" s="49">
        <v>17</v>
      </c>
      <c r="J41" s="49">
        <v>12</v>
      </c>
      <c r="K41" s="49">
        <v>29</v>
      </c>
      <c r="L41" s="49">
        <v>29</v>
      </c>
      <c r="M41" s="49">
        <v>106</v>
      </c>
      <c r="N41" s="42">
        <v>17</v>
      </c>
    </row>
    <row r="42" spans="1:14" s="6" customFormat="1" ht="12" customHeight="1">
      <c r="A42" s="46"/>
      <c r="B42" s="48"/>
      <c r="C42" s="55"/>
      <c r="D42" s="55"/>
      <c r="E42" s="56"/>
      <c r="F42" s="55"/>
      <c r="G42" s="55"/>
      <c r="H42" s="49"/>
      <c r="I42" s="49"/>
      <c r="J42" s="49"/>
      <c r="K42" s="49"/>
      <c r="L42" s="49"/>
      <c r="M42" s="49"/>
      <c r="N42" s="42"/>
    </row>
    <row r="43" spans="1:14" s="6" customFormat="1" ht="15" customHeight="1">
      <c r="A43" s="46" t="s">
        <v>42</v>
      </c>
      <c r="B43" s="48"/>
      <c r="C43" s="6">
        <v>74.755</v>
      </c>
      <c r="D43" s="6">
        <v>52.825</v>
      </c>
      <c r="E43" s="6">
        <v>21.93</v>
      </c>
      <c r="F43" s="6">
        <v>85.193</v>
      </c>
      <c r="G43" s="6">
        <v>69.659</v>
      </c>
      <c r="H43" s="49">
        <v>7</v>
      </c>
      <c r="I43" s="49">
        <v>4</v>
      </c>
      <c r="J43" s="49">
        <v>4</v>
      </c>
      <c r="K43" s="49">
        <v>7</v>
      </c>
      <c r="L43" s="49" t="s">
        <v>83</v>
      </c>
      <c r="M43" s="49">
        <v>236</v>
      </c>
      <c r="N43" s="42">
        <v>7</v>
      </c>
    </row>
    <row r="44" spans="1:14" s="6" customFormat="1" ht="15" customHeight="1">
      <c r="A44" s="46" t="s">
        <v>43</v>
      </c>
      <c r="B44" s="48"/>
      <c r="C44" s="6">
        <v>30.047</v>
      </c>
      <c r="D44" s="6">
        <v>30.047</v>
      </c>
      <c r="E44" s="31" t="s">
        <v>84</v>
      </c>
      <c r="F44" s="6">
        <v>38.047</v>
      </c>
      <c r="G44" s="6">
        <v>27.574</v>
      </c>
      <c r="H44" s="49">
        <v>26</v>
      </c>
      <c r="I44" s="49">
        <v>11</v>
      </c>
      <c r="J44" s="49">
        <v>15</v>
      </c>
      <c r="K44" s="49">
        <v>26</v>
      </c>
      <c r="L44" s="49">
        <v>26</v>
      </c>
      <c r="M44" s="49">
        <v>109</v>
      </c>
      <c r="N44" s="42">
        <v>8</v>
      </c>
    </row>
    <row r="45" spans="1:14" s="6" customFormat="1" ht="15" customHeight="1">
      <c r="A45" s="46" t="s">
        <v>44</v>
      </c>
      <c r="B45" s="48"/>
      <c r="C45" s="6">
        <v>40.146</v>
      </c>
      <c r="D45" s="6">
        <v>26.4</v>
      </c>
      <c r="E45" s="6">
        <v>13.746</v>
      </c>
      <c r="F45" s="6">
        <v>49.444</v>
      </c>
      <c r="G45" s="6">
        <v>41.077</v>
      </c>
      <c r="H45" s="49">
        <v>30</v>
      </c>
      <c r="I45" s="49" t="s">
        <v>83</v>
      </c>
      <c r="J45" s="49">
        <v>30</v>
      </c>
      <c r="K45" s="49">
        <v>28</v>
      </c>
      <c r="L45" s="49" t="s">
        <v>83</v>
      </c>
      <c r="M45" s="49">
        <v>118</v>
      </c>
      <c r="N45" s="49">
        <v>9</v>
      </c>
    </row>
    <row r="46" spans="1:14" s="6" customFormat="1" ht="15" customHeight="1">
      <c r="A46" s="46" t="s">
        <v>75</v>
      </c>
      <c r="B46" s="48"/>
      <c r="C46" s="6">
        <v>38.855</v>
      </c>
      <c r="D46" s="6">
        <v>38.855</v>
      </c>
      <c r="E46" s="31" t="s">
        <v>84</v>
      </c>
      <c r="F46" s="6">
        <v>43.764</v>
      </c>
      <c r="G46" s="6">
        <v>37.333</v>
      </c>
      <c r="H46" s="49">
        <v>11</v>
      </c>
      <c r="I46" s="49">
        <v>5</v>
      </c>
      <c r="J46" s="49">
        <v>6</v>
      </c>
      <c r="K46" s="49">
        <v>11</v>
      </c>
      <c r="L46" s="49" t="s">
        <v>83</v>
      </c>
      <c r="M46" s="49">
        <v>125</v>
      </c>
      <c r="N46" s="42">
        <v>4</v>
      </c>
    </row>
    <row r="47" spans="1:14" s="6" customFormat="1" ht="15" customHeight="1">
      <c r="A47" s="46" t="s">
        <v>45</v>
      </c>
      <c r="B47" s="48"/>
      <c r="C47" s="6">
        <v>57.834</v>
      </c>
      <c r="D47" s="6">
        <v>57.834</v>
      </c>
      <c r="E47" s="31" t="s">
        <v>84</v>
      </c>
      <c r="F47" s="6">
        <v>70.842</v>
      </c>
      <c r="G47" s="6">
        <v>58.348</v>
      </c>
      <c r="H47" s="49">
        <v>43</v>
      </c>
      <c r="I47" s="49" t="s">
        <v>83</v>
      </c>
      <c r="J47" s="49">
        <v>43</v>
      </c>
      <c r="K47" s="49">
        <v>43</v>
      </c>
      <c r="L47" s="49">
        <v>43</v>
      </c>
      <c r="M47" s="49">
        <v>164</v>
      </c>
      <c r="N47" s="49">
        <v>20</v>
      </c>
    </row>
    <row r="48" spans="1:14" s="6" customFormat="1" ht="12" customHeight="1">
      <c r="A48" s="46"/>
      <c r="B48" s="48"/>
      <c r="C48" s="55"/>
      <c r="D48" s="55"/>
      <c r="E48" s="55"/>
      <c r="F48" s="55"/>
      <c r="G48" s="55"/>
      <c r="H48" s="49"/>
      <c r="I48" s="49"/>
      <c r="J48" s="49"/>
      <c r="K48" s="49"/>
      <c r="L48" s="49"/>
      <c r="M48" s="49"/>
      <c r="N48" s="42"/>
    </row>
    <row r="49" spans="1:14" s="6" customFormat="1" ht="15" customHeight="1">
      <c r="A49" s="46" t="s">
        <v>46</v>
      </c>
      <c r="B49" s="48"/>
      <c r="C49" s="6">
        <v>38.902</v>
      </c>
      <c r="D49" s="6">
        <v>24.775</v>
      </c>
      <c r="E49" s="6">
        <v>14.127</v>
      </c>
      <c r="F49" s="6">
        <v>50.115</v>
      </c>
      <c r="G49" s="6">
        <v>41.181</v>
      </c>
      <c r="H49" s="49">
        <v>1</v>
      </c>
      <c r="I49" s="49">
        <v>1</v>
      </c>
      <c r="J49" s="50">
        <v>0</v>
      </c>
      <c r="K49" s="49">
        <v>1</v>
      </c>
      <c r="L49" s="49">
        <v>1</v>
      </c>
      <c r="M49" s="49">
        <v>127</v>
      </c>
      <c r="N49" s="50" t="s">
        <v>83</v>
      </c>
    </row>
    <row r="50" spans="1:14" s="6" customFormat="1" ht="15" customHeight="1">
      <c r="A50" s="46" t="s">
        <v>47</v>
      </c>
      <c r="B50" s="48"/>
      <c r="C50" s="6">
        <v>23.991</v>
      </c>
      <c r="D50" s="6">
        <v>23.991</v>
      </c>
      <c r="E50" s="31" t="s">
        <v>84</v>
      </c>
      <c r="F50" s="6">
        <v>27.981</v>
      </c>
      <c r="G50" s="6">
        <v>26.29</v>
      </c>
      <c r="H50" s="49">
        <v>26</v>
      </c>
      <c r="I50" s="49">
        <v>11</v>
      </c>
      <c r="J50" s="49">
        <v>15</v>
      </c>
      <c r="K50" s="49">
        <v>26</v>
      </c>
      <c r="L50" s="49">
        <v>26</v>
      </c>
      <c r="M50" s="49">
        <v>66</v>
      </c>
      <c r="N50" s="42">
        <v>10</v>
      </c>
    </row>
    <row r="51" spans="1:14" s="6" customFormat="1" ht="15" customHeight="1">
      <c r="A51" s="46" t="s">
        <v>48</v>
      </c>
      <c r="B51" s="48"/>
      <c r="C51" s="6">
        <v>37.794</v>
      </c>
      <c r="D51" s="6">
        <v>29.993</v>
      </c>
      <c r="E51" s="6">
        <v>7.801</v>
      </c>
      <c r="F51" s="6">
        <v>43.13</v>
      </c>
      <c r="G51" s="6">
        <v>37.774</v>
      </c>
      <c r="H51" s="49">
        <v>35</v>
      </c>
      <c r="I51" s="49" t="s">
        <v>83</v>
      </c>
      <c r="J51" s="49">
        <v>35</v>
      </c>
      <c r="K51" s="49">
        <v>35</v>
      </c>
      <c r="L51" s="49">
        <v>35</v>
      </c>
      <c r="M51" s="49">
        <v>107</v>
      </c>
      <c r="N51" s="49">
        <v>13</v>
      </c>
    </row>
    <row r="52" spans="1:14" s="6" customFormat="1" ht="15" customHeight="1">
      <c r="A52" s="46" t="s">
        <v>49</v>
      </c>
      <c r="B52" s="48"/>
      <c r="C52" s="6">
        <v>51.862</v>
      </c>
      <c r="D52" s="6">
        <v>29.073</v>
      </c>
      <c r="E52" s="6">
        <v>22.789</v>
      </c>
      <c r="F52" s="6">
        <v>57.499</v>
      </c>
      <c r="G52" s="6">
        <v>49.376</v>
      </c>
      <c r="H52" s="49">
        <v>15</v>
      </c>
      <c r="I52" s="49">
        <v>6</v>
      </c>
      <c r="J52" s="49">
        <v>9</v>
      </c>
      <c r="K52" s="49">
        <v>15</v>
      </c>
      <c r="L52" s="49">
        <v>15</v>
      </c>
      <c r="M52" s="49">
        <v>126</v>
      </c>
      <c r="N52" s="42">
        <v>7</v>
      </c>
    </row>
    <row r="53" spans="1:14" s="6" customFormat="1" ht="15" customHeight="1">
      <c r="A53" s="46" t="s">
        <v>50</v>
      </c>
      <c r="B53" s="48"/>
      <c r="C53" s="6">
        <v>30.299</v>
      </c>
      <c r="D53" s="6">
        <v>17.266</v>
      </c>
      <c r="E53" s="6">
        <v>13.033</v>
      </c>
      <c r="F53" s="6">
        <v>36.837</v>
      </c>
      <c r="G53" s="6">
        <v>29.236</v>
      </c>
      <c r="H53" s="49">
        <v>5</v>
      </c>
      <c r="I53" s="49">
        <v>2</v>
      </c>
      <c r="J53" s="49">
        <v>3</v>
      </c>
      <c r="K53" s="49">
        <v>5</v>
      </c>
      <c r="L53" s="49" t="s">
        <v>83</v>
      </c>
      <c r="M53" s="49">
        <v>83</v>
      </c>
      <c r="N53" s="42">
        <v>2</v>
      </c>
    </row>
    <row r="54" spans="1:14" s="6" customFormat="1" ht="12" customHeight="1">
      <c r="A54" s="46"/>
      <c r="B54" s="48"/>
      <c r="C54" s="55"/>
      <c r="D54" s="55"/>
      <c r="E54" s="55"/>
      <c r="F54" s="55"/>
      <c r="G54" s="55"/>
      <c r="H54" s="49"/>
      <c r="I54" s="49"/>
      <c r="J54" s="49"/>
      <c r="K54" s="49"/>
      <c r="L54" s="49"/>
      <c r="M54" s="49"/>
      <c r="N54" s="42"/>
    </row>
    <row r="55" spans="1:14" s="6" customFormat="1" ht="15" customHeight="1">
      <c r="A55" s="46" t="s">
        <v>51</v>
      </c>
      <c r="B55" s="48"/>
      <c r="C55" s="6">
        <v>19.019</v>
      </c>
      <c r="D55" s="6">
        <v>19.019</v>
      </c>
      <c r="E55" s="31" t="s">
        <v>84</v>
      </c>
      <c r="F55" s="6">
        <v>23.902</v>
      </c>
      <c r="G55" s="6">
        <v>20.416</v>
      </c>
      <c r="H55" s="49">
        <v>13</v>
      </c>
      <c r="I55" s="49">
        <v>6</v>
      </c>
      <c r="J55" s="49">
        <v>7</v>
      </c>
      <c r="K55" s="49">
        <v>13</v>
      </c>
      <c r="L55" s="49">
        <v>13</v>
      </c>
      <c r="M55" s="49">
        <v>58</v>
      </c>
      <c r="N55" s="42">
        <v>3</v>
      </c>
    </row>
    <row r="56" spans="1:14" s="6" customFormat="1" ht="15" customHeight="1">
      <c r="A56" s="46" t="s">
        <v>76</v>
      </c>
      <c r="B56" s="48"/>
      <c r="C56" s="6">
        <v>26.496</v>
      </c>
      <c r="D56" s="6">
        <v>15.343</v>
      </c>
      <c r="E56" s="6">
        <v>11.153</v>
      </c>
      <c r="F56" s="6">
        <v>27.664</v>
      </c>
      <c r="G56" s="6">
        <v>25.65</v>
      </c>
      <c r="H56" s="49">
        <v>16</v>
      </c>
      <c r="I56" s="49" t="s">
        <v>83</v>
      </c>
      <c r="J56" s="49">
        <v>16</v>
      </c>
      <c r="K56" s="49">
        <v>16</v>
      </c>
      <c r="L56" s="49">
        <v>16</v>
      </c>
      <c r="M56" s="49">
        <v>60</v>
      </c>
      <c r="N56" s="49">
        <v>6</v>
      </c>
    </row>
    <row r="57" spans="1:14" s="6" customFormat="1" ht="15" customHeight="1">
      <c r="A57" s="46" t="s">
        <v>52</v>
      </c>
      <c r="B57" s="48"/>
      <c r="C57" s="6">
        <v>210.014</v>
      </c>
      <c r="D57" s="6">
        <v>117.244</v>
      </c>
      <c r="E57" s="6">
        <v>92.77</v>
      </c>
      <c r="F57" s="6">
        <v>234.655</v>
      </c>
      <c r="G57" s="6">
        <v>210.402</v>
      </c>
      <c r="H57" s="49">
        <v>30</v>
      </c>
      <c r="I57" s="49">
        <v>15</v>
      </c>
      <c r="J57" s="49">
        <v>14</v>
      </c>
      <c r="K57" s="49">
        <v>30</v>
      </c>
      <c r="L57" s="49" t="s">
        <v>83</v>
      </c>
      <c r="M57" s="49">
        <v>498</v>
      </c>
      <c r="N57" s="42">
        <v>11</v>
      </c>
    </row>
    <row r="58" spans="1:14" s="6" customFormat="1" ht="15" customHeight="1">
      <c r="A58" s="46" t="s">
        <v>53</v>
      </c>
      <c r="B58" s="48"/>
      <c r="C58" s="6">
        <v>23.771</v>
      </c>
      <c r="D58" s="6">
        <v>16.444</v>
      </c>
      <c r="E58" s="6">
        <v>7.327</v>
      </c>
      <c r="F58" s="6">
        <v>29.453</v>
      </c>
      <c r="G58" s="6">
        <v>26.343</v>
      </c>
      <c r="H58" s="49">
        <v>25</v>
      </c>
      <c r="I58" s="49">
        <v>17</v>
      </c>
      <c r="J58" s="49">
        <v>7</v>
      </c>
      <c r="K58" s="49">
        <v>25</v>
      </c>
      <c r="L58" s="49">
        <v>25</v>
      </c>
      <c r="M58" s="49">
        <v>57</v>
      </c>
      <c r="N58" s="42">
        <v>9</v>
      </c>
    </row>
    <row r="59" spans="1:14" s="6" customFormat="1" ht="15" customHeight="1">
      <c r="A59" s="46" t="s">
        <v>54</v>
      </c>
      <c r="B59" s="48"/>
      <c r="C59" s="6">
        <v>17.166</v>
      </c>
      <c r="D59" s="6">
        <v>17.166</v>
      </c>
      <c r="E59" s="31" t="s">
        <v>84</v>
      </c>
      <c r="F59" s="6">
        <v>19.564</v>
      </c>
      <c r="G59" s="6">
        <v>15.508</v>
      </c>
      <c r="H59" s="49">
        <v>2</v>
      </c>
      <c r="I59" s="49">
        <v>1</v>
      </c>
      <c r="J59" s="49">
        <v>1</v>
      </c>
      <c r="K59" s="49">
        <v>2</v>
      </c>
      <c r="L59" s="49" t="s">
        <v>83</v>
      </c>
      <c r="M59" s="49">
        <v>57</v>
      </c>
      <c r="N59" s="42">
        <v>1</v>
      </c>
    </row>
    <row r="60" spans="1:15" s="6" customFormat="1" ht="12" customHeight="1">
      <c r="A60" s="46"/>
      <c r="B60" s="48"/>
      <c r="C60" s="55"/>
      <c r="D60" s="55"/>
      <c r="E60" s="55"/>
      <c r="F60" s="55"/>
      <c r="G60" s="55"/>
      <c r="H60" s="49"/>
      <c r="I60" s="49"/>
      <c r="J60" s="49"/>
      <c r="K60" s="49"/>
      <c r="L60" s="49"/>
      <c r="M60" s="49"/>
      <c r="N60" s="49"/>
      <c r="O60" s="31"/>
    </row>
    <row r="61" spans="1:15" s="6" customFormat="1" ht="15" customHeight="1">
      <c r="A61" s="46" t="s">
        <v>55</v>
      </c>
      <c r="B61" s="48"/>
      <c r="C61" s="6">
        <v>20.74</v>
      </c>
      <c r="D61" s="6">
        <v>16.694</v>
      </c>
      <c r="E61" s="6">
        <v>4.046</v>
      </c>
      <c r="F61" s="6">
        <v>22.009</v>
      </c>
      <c r="G61" s="6">
        <v>18.847</v>
      </c>
      <c r="H61" s="49">
        <v>6</v>
      </c>
      <c r="I61" s="49">
        <v>4</v>
      </c>
      <c r="J61" s="49">
        <v>2</v>
      </c>
      <c r="K61" s="49">
        <v>6</v>
      </c>
      <c r="L61" s="49">
        <v>6</v>
      </c>
      <c r="M61" s="49">
        <v>77</v>
      </c>
      <c r="N61" s="49">
        <v>2</v>
      </c>
      <c r="O61" s="31"/>
    </row>
    <row r="62" spans="1:15" s="6" customFormat="1" ht="15" customHeight="1">
      <c r="A62" s="46" t="s">
        <v>56</v>
      </c>
      <c r="B62" s="48"/>
      <c r="C62" s="6">
        <v>19.017</v>
      </c>
      <c r="D62" s="6">
        <v>16.229</v>
      </c>
      <c r="E62" s="6">
        <v>2.788</v>
      </c>
      <c r="F62" s="6">
        <v>23.212</v>
      </c>
      <c r="G62" s="6">
        <v>18.365</v>
      </c>
      <c r="H62" s="49">
        <v>1</v>
      </c>
      <c r="I62" s="49">
        <v>1</v>
      </c>
      <c r="J62" s="50">
        <v>0</v>
      </c>
      <c r="K62" s="49">
        <v>1</v>
      </c>
      <c r="L62" s="49">
        <v>1</v>
      </c>
      <c r="M62" s="49">
        <v>58</v>
      </c>
      <c r="N62" s="50" t="s">
        <v>83</v>
      </c>
      <c r="O62" s="31"/>
    </row>
    <row r="63" spans="1:15" s="6" customFormat="1" ht="15" customHeight="1">
      <c r="A63" s="46" t="s">
        <v>57</v>
      </c>
      <c r="B63" s="48"/>
      <c r="C63" s="6">
        <v>18.941</v>
      </c>
      <c r="D63" s="6">
        <v>14.804</v>
      </c>
      <c r="E63" s="6">
        <v>4.137</v>
      </c>
      <c r="F63" s="6">
        <v>23.295</v>
      </c>
      <c r="G63" s="6">
        <v>19.068</v>
      </c>
      <c r="H63" s="49">
        <v>25</v>
      </c>
      <c r="I63" s="49" t="s">
        <v>83</v>
      </c>
      <c r="J63" s="49">
        <v>25</v>
      </c>
      <c r="K63" s="49">
        <v>25</v>
      </c>
      <c r="L63" s="49">
        <v>25</v>
      </c>
      <c r="M63" s="49">
        <v>51</v>
      </c>
      <c r="N63" s="49">
        <v>8</v>
      </c>
      <c r="O63" s="31"/>
    </row>
    <row r="64" spans="1:15" s="6" customFormat="1" ht="12" customHeight="1">
      <c r="A64" s="46"/>
      <c r="B64" s="48"/>
      <c r="C64" s="55"/>
      <c r="D64" s="55"/>
      <c r="E64" s="55"/>
      <c r="F64" s="55"/>
      <c r="G64" s="55"/>
      <c r="H64" s="49"/>
      <c r="I64" s="49"/>
      <c r="J64" s="49"/>
      <c r="K64" s="49"/>
      <c r="L64" s="49"/>
      <c r="M64" s="49"/>
      <c r="N64" s="49"/>
      <c r="O64" s="31"/>
    </row>
    <row r="65" spans="1:15" s="6" customFormat="1" ht="15" customHeight="1">
      <c r="A65" s="46" t="s">
        <v>58</v>
      </c>
      <c r="B65" s="48"/>
      <c r="C65" s="6">
        <v>6.279</v>
      </c>
      <c r="D65" s="6">
        <v>6.279</v>
      </c>
      <c r="E65" s="31" t="s">
        <v>84</v>
      </c>
      <c r="F65" s="6">
        <v>7.826</v>
      </c>
      <c r="G65" s="6">
        <v>7.159</v>
      </c>
      <c r="H65" s="49">
        <v>3</v>
      </c>
      <c r="I65" s="49">
        <v>1</v>
      </c>
      <c r="J65" s="49">
        <v>2</v>
      </c>
      <c r="K65" s="49">
        <v>3</v>
      </c>
      <c r="L65" s="49">
        <v>3</v>
      </c>
      <c r="M65" s="49">
        <v>29</v>
      </c>
      <c r="N65" s="49">
        <v>1</v>
      </c>
      <c r="O65" s="31"/>
    </row>
    <row r="66" spans="1:15" s="6" customFormat="1" ht="15" customHeight="1">
      <c r="A66" s="46" t="s">
        <v>59</v>
      </c>
      <c r="B66" s="48"/>
      <c r="C66" s="6">
        <v>7.202</v>
      </c>
      <c r="D66" s="6">
        <v>6.203</v>
      </c>
      <c r="E66" s="6">
        <v>0.999</v>
      </c>
      <c r="F66" s="6">
        <v>8.162</v>
      </c>
      <c r="G66" s="6">
        <v>5.297</v>
      </c>
      <c r="H66" s="49">
        <v>1</v>
      </c>
      <c r="I66" s="49">
        <v>1</v>
      </c>
      <c r="J66" s="50" t="s">
        <v>83</v>
      </c>
      <c r="K66" s="49">
        <v>1</v>
      </c>
      <c r="L66" s="49">
        <v>1</v>
      </c>
      <c r="M66" s="49">
        <v>24</v>
      </c>
      <c r="N66" s="50" t="s">
        <v>83</v>
      </c>
      <c r="O66" s="31"/>
    </row>
    <row r="67" spans="1:15" s="6" customFormat="1" ht="15" customHeight="1">
      <c r="A67" s="46" t="s">
        <v>60</v>
      </c>
      <c r="B67" s="48"/>
      <c r="C67" s="6">
        <v>3.743</v>
      </c>
      <c r="D67" s="6">
        <v>2.275</v>
      </c>
      <c r="E67" s="6">
        <v>1.468</v>
      </c>
      <c r="F67" s="6">
        <v>4.151</v>
      </c>
      <c r="G67" s="6">
        <v>3.203</v>
      </c>
      <c r="H67" s="49">
        <v>7</v>
      </c>
      <c r="I67" s="49">
        <v>5</v>
      </c>
      <c r="J67" s="49">
        <v>3</v>
      </c>
      <c r="K67" s="49">
        <v>8</v>
      </c>
      <c r="L67" s="49">
        <v>7</v>
      </c>
      <c r="M67" s="49">
        <v>8</v>
      </c>
      <c r="N67" s="49">
        <v>5</v>
      </c>
      <c r="O67" s="31"/>
    </row>
    <row r="68" spans="1:15" s="6" customFormat="1" ht="15" customHeight="1">
      <c r="A68" s="46" t="s">
        <v>61</v>
      </c>
      <c r="B68" s="48"/>
      <c r="C68" s="6">
        <v>5.386</v>
      </c>
      <c r="D68" s="6">
        <v>5.062</v>
      </c>
      <c r="E68" s="6">
        <v>0.324</v>
      </c>
      <c r="F68" s="6">
        <v>7.215</v>
      </c>
      <c r="G68" s="6">
        <v>5.147</v>
      </c>
      <c r="H68" s="49">
        <v>4</v>
      </c>
      <c r="I68" s="49" t="s">
        <v>83</v>
      </c>
      <c r="J68" s="49">
        <v>4</v>
      </c>
      <c r="K68" s="49">
        <v>4</v>
      </c>
      <c r="L68" s="49">
        <v>4</v>
      </c>
      <c r="M68" s="49">
        <v>14</v>
      </c>
      <c r="N68" s="49">
        <v>4</v>
      </c>
      <c r="O68" s="31"/>
    </row>
    <row r="69" spans="1:15" s="6" customFormat="1" ht="15" customHeight="1">
      <c r="A69" s="46" t="s">
        <v>62</v>
      </c>
      <c r="B69" s="48"/>
      <c r="C69" s="6">
        <v>12.98</v>
      </c>
      <c r="D69" s="6">
        <v>10.724</v>
      </c>
      <c r="E69" s="6">
        <v>2.256</v>
      </c>
      <c r="F69" s="6">
        <v>14.928</v>
      </c>
      <c r="G69" s="6">
        <v>13.583</v>
      </c>
      <c r="H69" s="49">
        <v>18</v>
      </c>
      <c r="I69" s="49">
        <v>11</v>
      </c>
      <c r="J69" s="49">
        <v>7</v>
      </c>
      <c r="K69" s="49">
        <v>18</v>
      </c>
      <c r="L69" s="49">
        <v>18</v>
      </c>
      <c r="M69" s="49">
        <v>38</v>
      </c>
      <c r="N69" s="49">
        <v>7</v>
      </c>
      <c r="O69" s="31"/>
    </row>
    <row r="70" spans="1:15" s="6" customFormat="1" ht="12" customHeight="1">
      <c r="A70" s="46"/>
      <c r="B70" s="48"/>
      <c r="C70" s="55"/>
      <c r="D70" s="55"/>
      <c r="E70" s="55"/>
      <c r="F70" s="55"/>
      <c r="G70" s="55"/>
      <c r="H70" s="49"/>
      <c r="I70" s="49"/>
      <c r="J70" s="49"/>
      <c r="K70" s="49"/>
      <c r="L70" s="49"/>
      <c r="M70" s="49"/>
      <c r="N70" s="49"/>
      <c r="O70" s="31"/>
    </row>
    <row r="71" spans="1:15" s="6" customFormat="1" ht="15" customHeight="1">
      <c r="A71" s="46" t="s">
        <v>63</v>
      </c>
      <c r="B71" s="48"/>
      <c r="C71" s="6">
        <v>2.241</v>
      </c>
      <c r="D71" s="6">
        <v>1.988</v>
      </c>
      <c r="E71" s="6">
        <v>0.253</v>
      </c>
      <c r="F71" s="6">
        <v>2.612</v>
      </c>
      <c r="G71" s="6">
        <v>2.4</v>
      </c>
      <c r="H71" s="49">
        <v>2</v>
      </c>
      <c r="I71" s="49" t="s">
        <v>83</v>
      </c>
      <c r="J71" s="49">
        <v>2</v>
      </c>
      <c r="K71" s="49">
        <v>2</v>
      </c>
      <c r="L71" s="49">
        <v>2</v>
      </c>
      <c r="M71" s="49">
        <v>7</v>
      </c>
      <c r="N71" s="49">
        <v>1</v>
      </c>
      <c r="O71" s="31"/>
    </row>
    <row r="72" spans="1:15" s="6" customFormat="1" ht="15" customHeight="1">
      <c r="A72" s="46" t="s">
        <v>64</v>
      </c>
      <c r="B72" s="48"/>
      <c r="C72" s="6">
        <v>6.671</v>
      </c>
      <c r="D72" s="6">
        <v>6.027</v>
      </c>
      <c r="E72" s="6">
        <v>0.644</v>
      </c>
      <c r="F72" s="6">
        <v>7.49</v>
      </c>
      <c r="G72" s="6">
        <v>6.737</v>
      </c>
      <c r="H72" s="49">
        <v>12</v>
      </c>
      <c r="I72" s="49" t="s">
        <v>83</v>
      </c>
      <c r="J72" s="49">
        <v>12</v>
      </c>
      <c r="K72" s="49">
        <v>12</v>
      </c>
      <c r="L72" s="49">
        <v>12</v>
      </c>
      <c r="M72" s="49">
        <v>12</v>
      </c>
      <c r="N72" s="49">
        <v>6</v>
      </c>
      <c r="O72" s="31"/>
    </row>
    <row r="73" spans="1:15" s="6" customFormat="1" ht="15" customHeight="1">
      <c r="A73" s="46" t="s">
        <v>65</v>
      </c>
      <c r="B73" s="48"/>
      <c r="C73" s="6">
        <v>3.685</v>
      </c>
      <c r="D73" s="6">
        <v>3.685</v>
      </c>
      <c r="E73" s="31" t="s">
        <v>84</v>
      </c>
      <c r="F73" s="6">
        <v>4.433</v>
      </c>
      <c r="G73" s="6">
        <v>3.507</v>
      </c>
      <c r="H73" s="49">
        <v>2</v>
      </c>
      <c r="I73" s="49">
        <v>1</v>
      </c>
      <c r="J73" s="49">
        <v>2</v>
      </c>
      <c r="K73" s="49">
        <v>2</v>
      </c>
      <c r="L73" s="49">
        <v>2</v>
      </c>
      <c r="M73" s="49">
        <v>14</v>
      </c>
      <c r="N73" s="49">
        <v>1</v>
      </c>
      <c r="O73" s="31"/>
    </row>
    <row r="74" spans="1:14" s="6" customFormat="1" ht="15" customHeight="1">
      <c r="A74" s="46" t="s">
        <v>66</v>
      </c>
      <c r="B74" s="48"/>
      <c r="C74" s="6">
        <v>4.913</v>
      </c>
      <c r="D74" s="6">
        <v>4.913</v>
      </c>
      <c r="E74" s="31" t="s">
        <v>84</v>
      </c>
      <c r="F74" s="6">
        <v>6.224</v>
      </c>
      <c r="G74" s="6">
        <v>4.964</v>
      </c>
      <c r="H74" s="49">
        <v>4</v>
      </c>
      <c r="I74" s="49">
        <v>2</v>
      </c>
      <c r="J74" s="49">
        <v>2</v>
      </c>
      <c r="K74" s="49">
        <v>4</v>
      </c>
      <c r="L74" s="49">
        <v>4</v>
      </c>
      <c r="M74" s="49">
        <v>15</v>
      </c>
      <c r="N74" s="42">
        <v>2</v>
      </c>
    </row>
    <row r="75" spans="1:14" s="10" customFormat="1" ht="15" customHeight="1">
      <c r="A75" s="51" t="s">
        <v>67</v>
      </c>
      <c r="B75" s="52"/>
      <c r="C75" s="6">
        <v>1.571</v>
      </c>
      <c r="D75" s="6">
        <v>1.571</v>
      </c>
      <c r="E75" s="31" t="s">
        <v>84</v>
      </c>
      <c r="F75" s="6">
        <v>2.353</v>
      </c>
      <c r="G75" s="6">
        <v>1.744</v>
      </c>
      <c r="H75" s="49">
        <v>3</v>
      </c>
      <c r="I75" s="53">
        <v>1</v>
      </c>
      <c r="J75" s="53">
        <v>1</v>
      </c>
      <c r="K75" s="53">
        <v>3</v>
      </c>
      <c r="L75" s="53">
        <v>3</v>
      </c>
      <c r="M75" s="53">
        <v>6</v>
      </c>
      <c r="N75" s="54">
        <v>1</v>
      </c>
    </row>
    <row r="76" spans="1:14" s="13" customFormat="1" ht="15" customHeight="1">
      <c r="A76" s="11" t="s">
        <v>85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</sheetData>
  <mergeCells count="4">
    <mergeCell ref="M4:M7"/>
    <mergeCell ref="N4:N7"/>
    <mergeCell ref="I6:I7"/>
    <mergeCell ref="D6:D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C21 C15 D15:G15 D14:G14 D21:G21 C14 C17 I15 K15 H15 L15 M15 N15 J15 K21 I21 I14 M21 H21 K14 H14 L21 L14 J21 M14 N14 J14 N16 N22:N23 N20 J17:J19 J22:J23 L17:L19 L22:L23 H17:H19 H22:H23 M17:M19 I17:I19 I22:I23 K17:K19 K22:K23 D17:G19 D22:G23 C18:C19 C22:C23 C20 D16:G16 D20:G20 K16 K20 I16 I20 M16 M20 H16 H20 L16 L20 J16 J20 C16 N17:N19 N21 M22:M23" unlockedFormula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2010-01-06T07:37:30Z</cp:lastPrinted>
  <dcterms:created xsi:type="dcterms:W3CDTF">1997-09-16T04:44:38Z</dcterms:created>
  <dcterms:modified xsi:type="dcterms:W3CDTF">2010-03-04T06:59:37Z</dcterms:modified>
  <cp:category/>
  <cp:version/>
  <cp:contentType/>
  <cp:contentStatus/>
</cp:coreProperties>
</file>