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9525" windowHeight="5565" activeTab="0"/>
  </bookViews>
  <sheets>
    <sheet name="n-20-17 " sheetId="1" r:id="rId1"/>
  </sheets>
  <definedNames>
    <definedName name="_xlnm.Print_Area" localSheetId="0">'n-20-17 '!$A$1:$Y$74</definedName>
  </definedNames>
  <calcPr fullCalcOnLoad="1"/>
</workbook>
</file>

<file path=xl/sharedStrings.xml><?xml version="1.0" encoding="utf-8"?>
<sst xmlns="http://schemas.openxmlformats.org/spreadsheetml/2006/main" count="86" uniqueCount="86">
  <si>
    <t>総  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</si>
  <si>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</si>
  <si>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</si>
  <si>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</si>
  <si>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</si>
  <si>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</si>
  <si>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</si>
  <si>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</si>
  <si>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</si>
  <si>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</si>
  <si>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</si>
  <si>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</si>
  <si>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</si>
  <si>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</si>
  <si>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</si>
  <si>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</si>
  <si>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</si>
  <si>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</si>
  <si>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</si>
  <si>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</si>
  <si>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</si>
  <si>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</si>
  <si>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</si>
  <si>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</si>
  <si>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</si>
  <si>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</si>
  <si>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</si>
  <si>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</si>
  <si>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</si>
  <si>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</si>
  <si>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</si>
  <si>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</si>
  <si>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</si>
  <si>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</si>
  <si>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</si>
  <si>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</si>
  <si>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</si>
  <si>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</si>
  <si>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</si>
  <si>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</si>
  <si>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</si>
  <si>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</si>
  <si>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</si>
  <si>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泉佐野市</t>
  </si>
  <si>
    <t>富田林市</t>
  </si>
  <si>
    <t>寝屋川市</t>
  </si>
  <si>
    <t>河内長野市</t>
  </si>
  <si>
    <t>松原市</t>
  </si>
  <si>
    <t>大東市</t>
  </si>
  <si>
    <t>箕面市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</si>
  <si>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</si>
  <si>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</si>
  <si>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</si>
  <si>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</si>
  <si>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</si>
  <si>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</si>
  <si>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</si>
  <si>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</si>
  <si>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</si>
  <si>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</si>
  <si>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</si>
  <si>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</si>
  <si>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</si>
  <si>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</si>
  <si>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</si>
  <si>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</si>
  <si>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</si>
  <si>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</si>
  <si>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</si>
  <si>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千早赤阪村</t>
  </si>
  <si>
    <t xml:space="preserve"> 市  町  村  、  年  齢 </t>
  </si>
  <si>
    <t>階  級  別  死  亡  数</t>
  </si>
  <si>
    <t>守口市</t>
  </si>
  <si>
    <t>八尾市</t>
  </si>
  <si>
    <t>和泉市</t>
  </si>
  <si>
    <t>柏原市</t>
  </si>
  <si>
    <t>河南町</t>
  </si>
  <si>
    <t xml:space="preserve">        1)住所地によるものとする｡  2)日本における日本人によるものである｡</t>
  </si>
  <si>
    <t>市  町  村</t>
  </si>
  <si>
    <t xml:space="preserve">       １７</t>
  </si>
  <si>
    <t>平成１５年</t>
  </si>
  <si>
    <t xml:space="preserve">       １６</t>
  </si>
  <si>
    <t xml:space="preserve">       １８</t>
  </si>
  <si>
    <t>平成１９年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</si>
  <si>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大阪府健康医療部健康医療総務課、厚生労働省大臣官房統計情報部「人口動態統計」</t>
    </r>
  </si>
  <si>
    <t xml:space="preserve">         ２０－１７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</si>
</sst>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0;\-###\ ##0;_ * &quot;-&quot;;_ @_ "/>
    <numFmt numFmtId="178" formatCode="###\ ##0;\-###\ ##0;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0\ ;\-###\ ##0\ ;_ * &quot;-&quot;_ "/>
    <numFmt numFmtId="184" formatCode="###\ ##0"/>
    <numFmt numFmtId="185" formatCode="###\ ###"/>
    <numFmt numFmtId="186" formatCode="0_);[Red]\(0\)"/>
    <numFmt numFmtId="187" formatCode="#,##0;;\-"/>
    <numFmt numFmtId="188" formatCode="#\ ##0;;\-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7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3" fontId="0" fillId="2" borderId="0" xfId="0" applyNumberFormat="1" applyAlignment="1">
      <alignment/>
    </xf>
    <xf numFmtId="187" fontId="0" fillId="0" borderId="1" xfId="0" applyNumberFormat="1" applyFont="1" applyFill="1" applyBorder="1" applyAlignment="1">
      <alignment horizontal="centerContinuous" vertical="center"/>
    </xf>
    <xf numFmtId="187" fontId="0" fillId="0" borderId="2" xfId="0" applyNumberFormat="1" applyFont="1" applyFill="1" applyBorder="1" applyAlignment="1">
      <alignment horizontal="centerContinuous" vertical="center"/>
    </xf>
    <xf numFmtId="187" fontId="0" fillId="0" borderId="3" xfId="0" applyNumberFormat="1" applyFont="1" applyFill="1" applyBorder="1" applyAlignment="1">
      <alignment horizontal="centerContinuous"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 quotePrefix="1">
      <alignment horizontal="left"/>
    </xf>
    <xf numFmtId="187" fontId="0" fillId="0" borderId="0" xfId="0" applyNumberFormat="1" applyFont="1" applyFill="1" applyAlignment="1">
      <alignment/>
    </xf>
    <xf numFmtId="187" fontId="5" fillId="0" borderId="0" xfId="0" applyNumberFormat="1" applyFont="1" applyFill="1" applyAlignment="1" quotePrefix="1">
      <alignment horizontal="right"/>
    </xf>
    <xf numFmtId="187" fontId="5" fillId="0" borderId="0" xfId="0" applyNumberFormat="1" applyFont="1" applyFill="1" applyAlignment="1">
      <alignment horizontal="left"/>
    </xf>
    <xf numFmtId="187" fontId="6" fillId="0" borderId="4" xfId="0" applyNumberFormat="1" applyFont="1" applyFill="1" applyBorder="1" applyAlignment="1">
      <alignment horizontal="left" vertical="top"/>
    </xf>
    <xf numFmtId="187" fontId="6" fillId="0" borderId="4" xfId="0" applyNumberFormat="1" applyFont="1" applyFill="1" applyBorder="1" applyAlignment="1" quotePrefix="1">
      <alignment horizontal="left" vertical="top"/>
    </xf>
    <xf numFmtId="187" fontId="6" fillId="0" borderId="4" xfId="0" applyNumberFormat="1" applyFont="1" applyFill="1" applyBorder="1" applyAlignment="1">
      <alignment/>
    </xf>
    <xf numFmtId="187" fontId="0" fillId="0" borderId="0" xfId="0" applyNumberFormat="1" applyFont="1" applyFill="1" applyAlignment="1">
      <alignment vertical="center"/>
    </xf>
    <xf numFmtId="187" fontId="0" fillId="0" borderId="5" xfId="0" applyNumberFormat="1" applyFont="1" applyFill="1" applyBorder="1" applyAlignment="1">
      <alignment vertical="center"/>
    </xf>
    <xf numFmtId="188" fontId="6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horizontal="distributed" vertical="center"/>
    </xf>
    <xf numFmtId="187" fontId="0" fillId="0" borderId="5" xfId="0" applyNumberFormat="1" applyFont="1" applyFill="1" applyBorder="1" applyAlignment="1">
      <alignment horizontal="distributed" vertical="center"/>
    </xf>
    <xf numFmtId="187" fontId="0" fillId="0" borderId="0" xfId="0" applyNumberFormat="1" applyFont="1" applyFill="1" applyAlignment="1" quotePrefix="1">
      <alignment horizontal="left" vertical="center"/>
    </xf>
    <xf numFmtId="187" fontId="0" fillId="0" borderId="5" xfId="0" applyNumberFormat="1" applyFont="1" applyFill="1" applyBorder="1" applyAlignment="1" quotePrefix="1">
      <alignment horizontal="left" vertical="center"/>
    </xf>
    <xf numFmtId="187" fontId="0" fillId="0" borderId="0" xfId="0" applyNumberFormat="1" applyFill="1" applyAlignment="1">
      <alignment vertical="center"/>
    </xf>
    <xf numFmtId="187" fontId="0" fillId="0" borderId="5" xfId="0" applyNumberFormat="1" applyFont="1" applyFill="1" applyBorder="1" applyAlignment="1">
      <alignment horizontal="distributed" vertical="center"/>
    </xf>
    <xf numFmtId="187" fontId="0" fillId="0" borderId="0" xfId="0" applyNumberFormat="1" applyFill="1" applyAlignment="1">
      <alignment/>
    </xf>
    <xf numFmtId="187" fontId="4" fillId="0" borderId="0" xfId="0" applyNumberFormat="1" applyFont="1" applyFill="1" applyAlignment="1">
      <alignment horizontal="distributed" vertical="center"/>
    </xf>
    <xf numFmtId="187" fontId="4" fillId="0" borderId="5" xfId="0" applyNumberFormat="1" applyFont="1" applyFill="1" applyBorder="1" applyAlignment="1">
      <alignment horizontal="distributed" vertical="center"/>
    </xf>
    <xf numFmtId="187" fontId="7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 horizontal="distributed" vertical="center"/>
    </xf>
    <xf numFmtId="188" fontId="0" fillId="0" borderId="0" xfId="0" applyNumberFormat="1" applyFont="1" applyFill="1" applyBorder="1" applyAlignment="1">
      <alignment horizontal="right" vertical="center" shrinkToFit="1"/>
    </xf>
    <xf numFmtId="187" fontId="0" fillId="0" borderId="0" xfId="0" applyNumberFormat="1" applyFont="1" applyFill="1" applyBorder="1" applyAlignment="1">
      <alignment horizontal="right" vertical="center" shrinkToFit="1"/>
    </xf>
    <xf numFmtId="187" fontId="0" fillId="0" borderId="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 horizontal="distributed"/>
    </xf>
    <xf numFmtId="188" fontId="0" fillId="0" borderId="0" xfId="0" applyNumberFormat="1" applyFont="1" applyFill="1" applyAlignment="1">
      <alignment/>
    </xf>
    <xf numFmtId="188" fontId="0" fillId="0" borderId="3" xfId="0" applyNumberFormat="1" applyFont="1" applyFill="1" applyBorder="1" applyAlignment="1">
      <alignment/>
    </xf>
    <xf numFmtId="187" fontId="0" fillId="0" borderId="0" xfId="0" applyNumberFormat="1" applyFont="1" applyFill="1" applyAlignment="1">
      <alignment horizontal="left"/>
    </xf>
    <xf numFmtId="187" fontId="0" fillId="0" borderId="0" xfId="0" applyNumberFormat="1" applyFont="1" applyFill="1" applyAlignment="1" quotePrefix="1">
      <alignment horizontal="left"/>
    </xf>
    <xf numFmtId="187" fontId="0" fillId="0" borderId="6" xfId="0" applyNumberFormat="1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187" fontId="11" fillId="0" borderId="0" xfId="0" applyNumberFormat="1" applyFont="1" applyFill="1" applyAlignment="1">
      <alignment horizontal="left" vertical="center"/>
    </xf>
    <xf numFmtId="188" fontId="4" fillId="0" borderId="0" xfId="0" applyNumberFormat="1" applyFont="1" applyFill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77"/>
  <sheetViews>
    <sheetView showGridLines="0" tabSelected="1" showOutlineSymbol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4.59765625" style="24" customWidth="1"/>
    <col min="2" max="2" width="0.4921875" style="24" customWidth="1"/>
    <col min="3" max="3" width="10.69921875" style="24" customWidth="1"/>
    <col min="4" max="14" width="9.59765625" style="24" customWidth="1"/>
    <col min="15" max="25" width="12" style="24" customWidth="1"/>
    <col min="26" max="16384" width="10.59765625" style="24" customWidth="1"/>
  </cols>
  <sheetData>
    <row r="1" spans="1:15" s="8" customFormat="1" ht="21.75" customHeight="1">
      <c r="A1" s="40" t="s">
        <v>85</v>
      </c>
      <c r="B1" s="7"/>
      <c r="N1" s="9" t="s">
        <v>70</v>
      </c>
      <c r="O1" s="10" t="s">
        <v>71</v>
      </c>
    </row>
    <row r="2" s="8" customFormat="1" ht="24" customHeight="1"/>
    <row r="3" spans="1:25" s="8" customFormat="1" ht="15" customHeight="1" thickBot="1">
      <c r="A3" s="11" t="s">
        <v>77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6" customFormat="1" ht="36.75" customHeight="1">
      <c r="A4" s="1" t="s">
        <v>78</v>
      </c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2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3" t="s">
        <v>22</v>
      </c>
    </row>
    <row r="5" spans="1:25" s="8" customFormat="1" ht="15" customHeight="1">
      <c r="A5" s="14"/>
      <c r="B5" s="15"/>
      <c r="C5" s="16" t="s">
        <v>23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8" customFormat="1" ht="15" customHeight="1">
      <c r="A6" s="18" t="s">
        <v>80</v>
      </c>
      <c r="B6" s="19"/>
      <c r="C6" s="17">
        <v>64405</v>
      </c>
      <c r="D6" s="17">
        <v>305</v>
      </c>
      <c r="E6" s="17">
        <v>42</v>
      </c>
      <c r="F6" s="17">
        <v>32</v>
      </c>
      <c r="G6" s="17">
        <v>121</v>
      </c>
      <c r="H6" s="17">
        <v>205</v>
      </c>
      <c r="I6" s="17">
        <v>343</v>
      </c>
      <c r="J6" s="17">
        <v>450</v>
      </c>
      <c r="K6" s="17">
        <v>574</v>
      </c>
      <c r="L6" s="17">
        <v>656</v>
      </c>
      <c r="M6" s="17">
        <v>1090</v>
      </c>
      <c r="N6" s="17">
        <v>2432</v>
      </c>
      <c r="O6" s="17">
        <v>3614</v>
      </c>
      <c r="P6" s="17">
        <v>4928</v>
      </c>
      <c r="Q6" s="17">
        <v>6653</v>
      </c>
      <c r="R6" s="17">
        <v>8313</v>
      </c>
      <c r="S6" s="17">
        <v>8986</v>
      </c>
      <c r="T6" s="17">
        <v>8755</v>
      </c>
      <c r="U6" s="17">
        <v>8459</v>
      </c>
      <c r="V6" s="17">
        <v>6067</v>
      </c>
      <c r="W6" s="17">
        <v>2008</v>
      </c>
      <c r="X6" s="17">
        <v>369</v>
      </c>
      <c r="Y6" s="17">
        <v>3</v>
      </c>
    </row>
    <row r="7" spans="1:25" s="8" customFormat="1" ht="15" customHeight="1">
      <c r="A7" s="20" t="s">
        <v>81</v>
      </c>
      <c r="B7" s="21"/>
      <c r="C7" s="17">
        <v>65160</v>
      </c>
      <c r="D7" s="17">
        <v>315</v>
      </c>
      <c r="E7" s="17">
        <v>38</v>
      </c>
      <c r="F7" s="17">
        <v>35</v>
      </c>
      <c r="G7" s="17">
        <v>98</v>
      </c>
      <c r="H7" s="17">
        <v>213</v>
      </c>
      <c r="I7" s="17">
        <v>307</v>
      </c>
      <c r="J7" s="17">
        <v>431</v>
      </c>
      <c r="K7" s="17">
        <v>533</v>
      </c>
      <c r="L7" s="17">
        <v>689</v>
      </c>
      <c r="M7" s="17">
        <v>1014</v>
      </c>
      <c r="N7" s="17">
        <v>2193</v>
      </c>
      <c r="O7" s="17">
        <v>3620</v>
      </c>
      <c r="P7" s="17">
        <v>5051</v>
      </c>
      <c r="Q7" s="17">
        <v>6408</v>
      </c>
      <c r="R7" s="17">
        <v>8252</v>
      </c>
      <c r="S7" s="17">
        <v>9278</v>
      </c>
      <c r="T7" s="17">
        <v>9213</v>
      </c>
      <c r="U7" s="17">
        <v>8497</v>
      </c>
      <c r="V7" s="17">
        <v>6278</v>
      </c>
      <c r="W7" s="17">
        <v>2273</v>
      </c>
      <c r="X7" s="17">
        <v>419</v>
      </c>
      <c r="Y7" s="17">
        <v>5</v>
      </c>
    </row>
    <row r="8" spans="1:25" s="8" customFormat="1" ht="15" customHeight="1">
      <c r="A8" s="20" t="s">
        <v>79</v>
      </c>
      <c r="B8" s="21"/>
      <c r="C8" s="17">
        <v>68648</v>
      </c>
      <c r="D8" s="17">
        <v>277</v>
      </c>
      <c r="E8" s="17">
        <v>36</v>
      </c>
      <c r="F8" s="17">
        <v>31</v>
      </c>
      <c r="G8" s="17">
        <v>112</v>
      </c>
      <c r="H8" s="17">
        <v>238</v>
      </c>
      <c r="I8" s="17">
        <v>267</v>
      </c>
      <c r="J8" s="17">
        <v>480</v>
      </c>
      <c r="K8" s="17">
        <v>561</v>
      </c>
      <c r="L8" s="17">
        <v>721</v>
      </c>
      <c r="M8" s="17">
        <v>1029</v>
      </c>
      <c r="N8" s="17">
        <v>1944</v>
      </c>
      <c r="O8" s="17">
        <v>3814</v>
      </c>
      <c r="P8" s="17">
        <v>5192</v>
      </c>
      <c r="Q8" s="17">
        <v>6396</v>
      </c>
      <c r="R8" s="17">
        <v>8581</v>
      </c>
      <c r="S8" s="17">
        <v>10024</v>
      </c>
      <c r="T8" s="17">
        <v>10022</v>
      </c>
      <c r="U8" s="17">
        <v>8917</v>
      </c>
      <c r="V8" s="17">
        <v>6818</v>
      </c>
      <c r="W8" s="17">
        <v>2688</v>
      </c>
      <c r="X8" s="17">
        <v>498</v>
      </c>
      <c r="Y8" s="17">
        <v>2</v>
      </c>
    </row>
    <row r="9" spans="1:25" s="8" customFormat="1" ht="15" customHeight="1">
      <c r="A9" s="20" t="s">
        <v>82</v>
      </c>
      <c r="B9" s="21"/>
      <c r="C9" s="17">
        <v>69532</v>
      </c>
      <c r="D9" s="17">
        <v>268</v>
      </c>
      <c r="E9" s="17">
        <v>50</v>
      </c>
      <c r="F9" s="17">
        <v>42</v>
      </c>
      <c r="G9" s="17">
        <v>110</v>
      </c>
      <c r="H9" s="17">
        <v>222</v>
      </c>
      <c r="I9" s="17">
        <v>243</v>
      </c>
      <c r="J9" s="17">
        <v>401</v>
      </c>
      <c r="K9" s="17">
        <v>568</v>
      </c>
      <c r="L9" s="17">
        <v>718</v>
      </c>
      <c r="M9" s="17">
        <v>1011</v>
      </c>
      <c r="N9" s="17">
        <v>1795</v>
      </c>
      <c r="O9" s="17">
        <v>3941</v>
      </c>
      <c r="P9" s="17">
        <v>4738</v>
      </c>
      <c r="Q9" s="17">
        <v>6336</v>
      </c>
      <c r="R9" s="17">
        <v>8655</v>
      </c>
      <c r="S9" s="17">
        <v>10248</v>
      </c>
      <c r="T9" s="17">
        <v>10443</v>
      </c>
      <c r="U9" s="17">
        <v>9204</v>
      </c>
      <c r="V9" s="17">
        <v>7089</v>
      </c>
      <c r="W9" s="17">
        <v>2914</v>
      </c>
      <c r="X9" s="17">
        <v>532</v>
      </c>
      <c r="Y9" s="17">
        <v>4</v>
      </c>
    </row>
    <row r="10" spans="1:25" ht="13.5" customHeight="1">
      <c r="A10" s="22"/>
      <c r="B10" s="2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27" customFormat="1" ht="15" customHeight="1">
      <c r="A11" s="25" t="s">
        <v>83</v>
      </c>
      <c r="B11" s="26"/>
      <c r="C11" s="41">
        <f>SUM(C13:C20)</f>
        <v>72930</v>
      </c>
      <c r="D11" s="41">
        <f aca="true" t="shared" si="0" ref="D11:Y11">SUM(D13:D20)</f>
        <v>282</v>
      </c>
      <c r="E11" s="41">
        <f t="shared" si="0"/>
        <v>38</v>
      </c>
      <c r="F11" s="41">
        <f t="shared" si="0"/>
        <v>34</v>
      </c>
      <c r="G11" s="41">
        <f t="shared" si="0"/>
        <v>106</v>
      </c>
      <c r="H11" s="41">
        <f t="shared" si="0"/>
        <v>208</v>
      </c>
      <c r="I11" s="41">
        <f t="shared" si="0"/>
        <v>224</v>
      </c>
      <c r="J11" s="41">
        <f t="shared" si="0"/>
        <v>377</v>
      </c>
      <c r="K11" s="41">
        <f t="shared" si="0"/>
        <v>585</v>
      </c>
      <c r="L11" s="41">
        <f t="shared" si="0"/>
        <v>759</v>
      </c>
      <c r="M11" s="41">
        <f t="shared" si="0"/>
        <v>1068</v>
      </c>
      <c r="N11" s="41">
        <f t="shared" si="0"/>
        <v>1563</v>
      </c>
      <c r="O11" s="41">
        <f t="shared" si="0"/>
        <v>3351</v>
      </c>
      <c r="P11" s="41">
        <f t="shared" si="0"/>
        <v>4746</v>
      </c>
      <c r="Q11" s="41">
        <f t="shared" si="0"/>
        <v>6582</v>
      </c>
      <c r="R11" s="41">
        <f t="shared" si="0"/>
        <v>8753</v>
      </c>
      <c r="S11" s="41">
        <f t="shared" si="0"/>
        <v>10856</v>
      </c>
      <c r="T11" s="41">
        <f t="shared" si="0"/>
        <v>11645</v>
      </c>
      <c r="U11" s="41">
        <f t="shared" si="0"/>
        <v>9985</v>
      </c>
      <c r="V11" s="41">
        <f t="shared" si="0"/>
        <v>7529</v>
      </c>
      <c r="W11" s="41">
        <f t="shared" si="0"/>
        <v>3506</v>
      </c>
      <c r="X11" s="41">
        <f t="shared" si="0"/>
        <v>731</v>
      </c>
      <c r="Y11" s="41">
        <f t="shared" si="0"/>
        <v>2</v>
      </c>
    </row>
    <row r="12" spans="1:25" s="6" customFormat="1" ht="13.5" customHeight="1">
      <c r="A12" s="14"/>
      <c r="B12" s="2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28" customFormat="1" ht="15" customHeight="1">
      <c r="A13" s="25" t="s">
        <v>24</v>
      </c>
      <c r="B13" s="26"/>
      <c r="C13" s="41">
        <f>C22</f>
        <v>24576</v>
      </c>
      <c r="D13" s="41">
        <f>D22</f>
        <v>95</v>
      </c>
      <c r="E13" s="41">
        <f aca="true" t="shared" si="1" ref="E13:X13">E22</f>
        <v>4</v>
      </c>
      <c r="F13" s="41">
        <f t="shared" si="1"/>
        <v>12</v>
      </c>
      <c r="G13" s="41">
        <f t="shared" si="1"/>
        <v>36</v>
      </c>
      <c r="H13" s="41">
        <f t="shared" si="1"/>
        <v>65</v>
      </c>
      <c r="I13" s="41">
        <f t="shared" si="1"/>
        <v>73</v>
      </c>
      <c r="J13" s="41">
        <f t="shared" si="1"/>
        <v>114</v>
      </c>
      <c r="K13" s="41">
        <f t="shared" si="1"/>
        <v>197</v>
      </c>
      <c r="L13" s="41">
        <f t="shared" si="1"/>
        <v>265</v>
      </c>
      <c r="M13" s="41">
        <f t="shared" si="1"/>
        <v>420</v>
      </c>
      <c r="N13" s="41">
        <f t="shared" si="1"/>
        <v>542</v>
      </c>
      <c r="O13" s="41">
        <f t="shared" si="1"/>
        <v>1189</v>
      </c>
      <c r="P13" s="41">
        <f t="shared" si="1"/>
        <v>1600</v>
      </c>
      <c r="Q13" s="41">
        <f t="shared" si="1"/>
        <v>2190</v>
      </c>
      <c r="R13" s="41">
        <f t="shared" si="1"/>
        <v>3013</v>
      </c>
      <c r="S13" s="41">
        <f t="shared" si="1"/>
        <v>3752</v>
      </c>
      <c r="T13" s="41">
        <f t="shared" si="1"/>
        <v>3897</v>
      </c>
      <c r="U13" s="41">
        <f t="shared" si="1"/>
        <v>3353</v>
      </c>
      <c r="V13" s="41">
        <f t="shared" si="1"/>
        <v>2455</v>
      </c>
      <c r="W13" s="41">
        <f t="shared" si="1"/>
        <v>1077</v>
      </c>
      <c r="X13" s="41">
        <f t="shared" si="1"/>
        <v>226</v>
      </c>
      <c r="Y13" s="41">
        <f>Y22</f>
        <v>1</v>
      </c>
    </row>
    <row r="14" spans="1:25" s="28" customFormat="1" ht="15" customHeight="1">
      <c r="A14" s="25" t="s">
        <v>25</v>
      </c>
      <c r="B14" s="26"/>
      <c r="C14" s="41">
        <f>C28+C30+C35+C50+C62</f>
        <v>7530</v>
      </c>
      <c r="D14" s="41">
        <f aca="true" t="shared" si="2" ref="D14:Y14">D28+D30+D35+D50+D62</f>
        <v>26</v>
      </c>
      <c r="E14" s="41">
        <f t="shared" si="2"/>
        <v>5</v>
      </c>
      <c r="F14" s="41">
        <f t="shared" si="2"/>
        <v>4</v>
      </c>
      <c r="G14" s="41">
        <f t="shared" si="2"/>
        <v>11</v>
      </c>
      <c r="H14" s="41">
        <f t="shared" si="2"/>
        <v>14</v>
      </c>
      <c r="I14" s="41">
        <f t="shared" si="2"/>
        <v>18</v>
      </c>
      <c r="J14" s="41">
        <f t="shared" si="2"/>
        <v>53</v>
      </c>
      <c r="K14" s="41">
        <f t="shared" si="2"/>
        <v>63</v>
      </c>
      <c r="L14" s="41">
        <f t="shared" si="2"/>
        <v>79</v>
      </c>
      <c r="M14" s="41">
        <f t="shared" si="2"/>
        <v>109</v>
      </c>
      <c r="N14" s="41">
        <f t="shared" si="2"/>
        <v>166</v>
      </c>
      <c r="O14" s="41">
        <f t="shared" si="2"/>
        <v>324</v>
      </c>
      <c r="P14" s="41">
        <f t="shared" si="2"/>
        <v>484</v>
      </c>
      <c r="Q14" s="41">
        <f t="shared" si="2"/>
        <v>653</v>
      </c>
      <c r="R14" s="41">
        <f t="shared" si="2"/>
        <v>830</v>
      </c>
      <c r="S14" s="41">
        <f t="shared" si="2"/>
        <v>1100</v>
      </c>
      <c r="T14" s="41">
        <f t="shared" si="2"/>
        <v>1219</v>
      </c>
      <c r="U14" s="41">
        <f t="shared" si="2"/>
        <v>1052</v>
      </c>
      <c r="V14" s="41">
        <f t="shared" si="2"/>
        <v>843</v>
      </c>
      <c r="W14" s="41">
        <f t="shared" si="2"/>
        <v>402</v>
      </c>
      <c r="X14" s="41">
        <f t="shared" si="2"/>
        <v>75</v>
      </c>
      <c r="Y14" s="41">
        <f t="shared" si="2"/>
        <v>0</v>
      </c>
    </row>
    <row r="15" spans="1:25" s="28" customFormat="1" ht="15" customHeight="1">
      <c r="A15" s="25" t="s">
        <v>26</v>
      </c>
      <c r="B15" s="26"/>
      <c r="C15" s="41">
        <f>C25+C26+C46+C63+C64</f>
        <v>4989</v>
      </c>
      <c r="D15" s="41">
        <f aca="true" t="shared" si="3" ref="D15:Y15">D25+D26+D46+D63+D64</f>
        <v>14</v>
      </c>
      <c r="E15" s="41">
        <f t="shared" si="3"/>
        <v>5</v>
      </c>
      <c r="F15" s="41">
        <f t="shared" si="3"/>
        <v>2</v>
      </c>
      <c r="G15" s="41">
        <f t="shared" si="3"/>
        <v>9</v>
      </c>
      <c r="H15" s="41">
        <f t="shared" si="3"/>
        <v>22</v>
      </c>
      <c r="I15" s="41">
        <f t="shared" si="3"/>
        <v>20</v>
      </c>
      <c r="J15" s="41">
        <f t="shared" si="3"/>
        <v>29</v>
      </c>
      <c r="K15" s="41">
        <f t="shared" si="3"/>
        <v>41</v>
      </c>
      <c r="L15" s="41">
        <f t="shared" si="3"/>
        <v>53</v>
      </c>
      <c r="M15" s="41">
        <f t="shared" si="3"/>
        <v>69</v>
      </c>
      <c r="N15" s="41">
        <f t="shared" si="3"/>
        <v>105</v>
      </c>
      <c r="O15" s="41">
        <f t="shared" si="3"/>
        <v>198</v>
      </c>
      <c r="P15" s="41">
        <f t="shared" si="3"/>
        <v>270</v>
      </c>
      <c r="Q15" s="41">
        <f t="shared" si="3"/>
        <v>431</v>
      </c>
      <c r="R15" s="41">
        <f t="shared" si="3"/>
        <v>558</v>
      </c>
      <c r="S15" s="41">
        <f t="shared" si="3"/>
        <v>699</v>
      </c>
      <c r="T15" s="41">
        <f t="shared" si="3"/>
        <v>796</v>
      </c>
      <c r="U15" s="41">
        <f t="shared" si="3"/>
        <v>732</v>
      </c>
      <c r="V15" s="41">
        <f t="shared" si="3"/>
        <v>586</v>
      </c>
      <c r="W15" s="41">
        <f t="shared" si="3"/>
        <v>280</v>
      </c>
      <c r="X15" s="41">
        <f t="shared" si="3"/>
        <v>70</v>
      </c>
      <c r="Y15" s="41">
        <f t="shared" si="3"/>
        <v>0</v>
      </c>
    </row>
    <row r="16" spans="1:25" s="28" customFormat="1" ht="15" customHeight="1">
      <c r="A16" s="25" t="s">
        <v>27</v>
      </c>
      <c r="B16" s="26"/>
      <c r="C16" s="41">
        <f>C32+C34+C40+C43+C49+C56+C58</f>
        <v>8953</v>
      </c>
      <c r="D16" s="41">
        <f aca="true" t="shared" si="4" ref="D16:X16">D32+D34+D40+D43+D49+D56+D58</f>
        <v>47</v>
      </c>
      <c r="E16" s="41">
        <f t="shared" si="4"/>
        <v>8</v>
      </c>
      <c r="F16" s="41">
        <f t="shared" si="4"/>
        <v>5</v>
      </c>
      <c r="G16" s="41">
        <f t="shared" si="4"/>
        <v>16</v>
      </c>
      <c r="H16" s="41">
        <f t="shared" si="4"/>
        <v>20</v>
      </c>
      <c r="I16" s="41">
        <f t="shared" si="4"/>
        <v>28</v>
      </c>
      <c r="J16" s="41">
        <f t="shared" si="4"/>
        <v>50</v>
      </c>
      <c r="K16" s="41">
        <f t="shared" si="4"/>
        <v>71</v>
      </c>
      <c r="L16" s="41">
        <f t="shared" si="4"/>
        <v>102</v>
      </c>
      <c r="M16" s="41">
        <f t="shared" si="4"/>
        <v>111</v>
      </c>
      <c r="N16" s="41">
        <f t="shared" si="4"/>
        <v>193</v>
      </c>
      <c r="O16" s="41">
        <f t="shared" si="4"/>
        <v>459</v>
      </c>
      <c r="P16" s="41">
        <f t="shared" si="4"/>
        <v>654</v>
      </c>
      <c r="Q16" s="41">
        <f t="shared" si="4"/>
        <v>939</v>
      </c>
      <c r="R16" s="41">
        <f t="shared" si="4"/>
        <v>1138</v>
      </c>
      <c r="S16" s="41">
        <f t="shared" si="4"/>
        <v>1277</v>
      </c>
      <c r="T16" s="41">
        <f t="shared" si="4"/>
        <v>1371</v>
      </c>
      <c r="U16" s="41">
        <f t="shared" si="4"/>
        <v>1152</v>
      </c>
      <c r="V16" s="41">
        <f t="shared" si="4"/>
        <v>839</v>
      </c>
      <c r="W16" s="41">
        <f t="shared" si="4"/>
        <v>385</v>
      </c>
      <c r="X16" s="41">
        <f t="shared" si="4"/>
        <v>87</v>
      </c>
      <c r="Y16" s="41">
        <f>Y32+Y34+Y40+Y43+Y49+Y56+Y58</f>
        <v>1</v>
      </c>
    </row>
    <row r="17" spans="1:25" s="28" customFormat="1" ht="15" customHeight="1">
      <c r="A17" s="25" t="s">
        <v>28</v>
      </c>
      <c r="B17" s="26"/>
      <c r="C17" s="41">
        <f>C36+C47+C54</f>
        <v>7105</v>
      </c>
      <c r="D17" s="41">
        <f aca="true" t="shared" si="5" ref="D17:X17">D36+D47+D54</f>
        <v>24</v>
      </c>
      <c r="E17" s="41">
        <f t="shared" si="5"/>
        <v>4</v>
      </c>
      <c r="F17" s="41">
        <f t="shared" si="5"/>
        <v>1</v>
      </c>
      <c r="G17" s="41">
        <f t="shared" si="5"/>
        <v>9</v>
      </c>
      <c r="H17" s="41">
        <f t="shared" si="5"/>
        <v>22</v>
      </c>
      <c r="I17" s="41">
        <f t="shared" si="5"/>
        <v>17</v>
      </c>
      <c r="J17" s="41">
        <f t="shared" si="5"/>
        <v>23</v>
      </c>
      <c r="K17" s="41">
        <f t="shared" si="5"/>
        <v>65</v>
      </c>
      <c r="L17" s="41">
        <f t="shared" si="5"/>
        <v>80</v>
      </c>
      <c r="M17" s="41">
        <f t="shared" si="5"/>
        <v>98</v>
      </c>
      <c r="N17" s="41">
        <f t="shared" si="5"/>
        <v>147</v>
      </c>
      <c r="O17" s="41">
        <f t="shared" si="5"/>
        <v>336</v>
      </c>
      <c r="P17" s="41">
        <f t="shared" si="5"/>
        <v>482</v>
      </c>
      <c r="Q17" s="41">
        <f t="shared" si="5"/>
        <v>616</v>
      </c>
      <c r="R17" s="41">
        <f t="shared" si="5"/>
        <v>908</v>
      </c>
      <c r="S17" s="41">
        <f t="shared" si="5"/>
        <v>1099</v>
      </c>
      <c r="T17" s="41">
        <f t="shared" si="5"/>
        <v>1134</v>
      </c>
      <c r="U17" s="41">
        <f t="shared" si="5"/>
        <v>918</v>
      </c>
      <c r="V17" s="41">
        <f t="shared" si="5"/>
        <v>702</v>
      </c>
      <c r="W17" s="41">
        <f t="shared" si="5"/>
        <v>343</v>
      </c>
      <c r="X17" s="41">
        <f t="shared" si="5"/>
        <v>77</v>
      </c>
      <c r="Y17" s="41">
        <f>Y36+Y47+Y54</f>
        <v>0</v>
      </c>
    </row>
    <row r="18" spans="1:25" s="28" customFormat="1" ht="15" customHeight="1">
      <c r="A18" s="25" t="s">
        <v>29</v>
      </c>
      <c r="B18" s="26"/>
      <c r="C18" s="41">
        <f>C38+C41+C42+C48+C53+C59+C70+C71+C72</f>
        <v>5319</v>
      </c>
      <c r="D18" s="41">
        <f aca="true" t="shared" si="6" ref="D18:Y18">D38+D41+D42+D48+D53+D59+D70+D71+D72</f>
        <v>18</v>
      </c>
      <c r="E18" s="41">
        <f t="shared" si="6"/>
        <v>2</v>
      </c>
      <c r="F18" s="41">
        <f t="shared" si="6"/>
        <v>5</v>
      </c>
      <c r="G18" s="41">
        <f t="shared" si="6"/>
        <v>8</v>
      </c>
      <c r="H18" s="41">
        <f t="shared" si="6"/>
        <v>19</v>
      </c>
      <c r="I18" s="41">
        <f t="shared" si="6"/>
        <v>18</v>
      </c>
      <c r="J18" s="41">
        <f t="shared" si="6"/>
        <v>24</v>
      </c>
      <c r="K18" s="41">
        <f t="shared" si="6"/>
        <v>38</v>
      </c>
      <c r="L18" s="41">
        <f t="shared" si="6"/>
        <v>38</v>
      </c>
      <c r="M18" s="41">
        <f t="shared" si="6"/>
        <v>62</v>
      </c>
      <c r="N18" s="41">
        <f t="shared" si="6"/>
        <v>104</v>
      </c>
      <c r="O18" s="41">
        <f t="shared" si="6"/>
        <v>206</v>
      </c>
      <c r="P18" s="41">
        <f t="shared" si="6"/>
        <v>325</v>
      </c>
      <c r="Q18" s="41">
        <f t="shared" si="6"/>
        <v>433</v>
      </c>
      <c r="R18" s="41">
        <f t="shared" si="6"/>
        <v>578</v>
      </c>
      <c r="S18" s="41">
        <f t="shared" si="6"/>
        <v>803</v>
      </c>
      <c r="T18" s="41">
        <f t="shared" si="6"/>
        <v>933</v>
      </c>
      <c r="U18" s="41">
        <f t="shared" si="6"/>
        <v>756</v>
      </c>
      <c r="V18" s="41">
        <f t="shared" si="6"/>
        <v>581</v>
      </c>
      <c r="W18" s="41">
        <f t="shared" si="6"/>
        <v>314</v>
      </c>
      <c r="X18" s="41">
        <f t="shared" si="6"/>
        <v>54</v>
      </c>
      <c r="Y18" s="41">
        <f t="shared" si="6"/>
        <v>0</v>
      </c>
    </row>
    <row r="19" spans="1:25" s="28" customFormat="1" ht="15" customHeight="1">
      <c r="A19" s="25" t="s">
        <v>30</v>
      </c>
      <c r="B19" s="26"/>
      <c r="C19" s="41">
        <f>C23+C29+C44+C52+C65</f>
        <v>9392</v>
      </c>
      <c r="D19" s="41">
        <f aca="true" t="shared" si="7" ref="D19:Y19">D23+D29+D44+D52+D65</f>
        <v>37</v>
      </c>
      <c r="E19" s="41">
        <f t="shared" si="7"/>
        <v>7</v>
      </c>
      <c r="F19" s="41">
        <f t="shared" si="7"/>
        <v>3</v>
      </c>
      <c r="G19" s="41">
        <f t="shared" si="7"/>
        <v>12</v>
      </c>
      <c r="H19" s="41">
        <f t="shared" si="7"/>
        <v>30</v>
      </c>
      <c r="I19" s="41">
        <f t="shared" si="7"/>
        <v>36</v>
      </c>
      <c r="J19" s="41">
        <f t="shared" si="7"/>
        <v>61</v>
      </c>
      <c r="K19" s="41">
        <f t="shared" si="7"/>
        <v>78</v>
      </c>
      <c r="L19" s="41">
        <f t="shared" si="7"/>
        <v>95</v>
      </c>
      <c r="M19" s="41">
        <f t="shared" si="7"/>
        <v>129</v>
      </c>
      <c r="N19" s="41">
        <f t="shared" si="7"/>
        <v>193</v>
      </c>
      <c r="O19" s="41">
        <f t="shared" si="7"/>
        <v>420</v>
      </c>
      <c r="P19" s="41">
        <f t="shared" si="7"/>
        <v>637</v>
      </c>
      <c r="Q19" s="41">
        <f t="shared" si="7"/>
        <v>866</v>
      </c>
      <c r="R19" s="41">
        <f t="shared" si="7"/>
        <v>1124</v>
      </c>
      <c r="S19" s="41">
        <f t="shared" si="7"/>
        <v>1375</v>
      </c>
      <c r="T19" s="41">
        <f t="shared" si="7"/>
        <v>1473</v>
      </c>
      <c r="U19" s="41">
        <f t="shared" si="7"/>
        <v>1299</v>
      </c>
      <c r="V19" s="41">
        <f t="shared" si="7"/>
        <v>951</v>
      </c>
      <c r="W19" s="41">
        <f t="shared" si="7"/>
        <v>469</v>
      </c>
      <c r="X19" s="41">
        <f t="shared" si="7"/>
        <v>97</v>
      </c>
      <c r="Y19" s="41">
        <f t="shared" si="7"/>
        <v>0</v>
      </c>
    </row>
    <row r="20" spans="1:25" s="28" customFormat="1" ht="15" customHeight="1">
      <c r="A20" s="25" t="s">
        <v>31</v>
      </c>
      <c r="B20" s="26"/>
      <c r="C20" s="41">
        <f>C24+C31+C37+C55+C60+C66+C68+C69</f>
        <v>5066</v>
      </c>
      <c r="D20" s="41">
        <f aca="true" t="shared" si="8" ref="D20:Y20">D24+D31+D37+D55+D60+D66+D68+D69</f>
        <v>21</v>
      </c>
      <c r="E20" s="41">
        <f t="shared" si="8"/>
        <v>3</v>
      </c>
      <c r="F20" s="41">
        <f t="shared" si="8"/>
        <v>2</v>
      </c>
      <c r="G20" s="41">
        <f t="shared" si="8"/>
        <v>5</v>
      </c>
      <c r="H20" s="41">
        <f t="shared" si="8"/>
        <v>16</v>
      </c>
      <c r="I20" s="41">
        <f t="shared" si="8"/>
        <v>14</v>
      </c>
      <c r="J20" s="41">
        <f t="shared" si="8"/>
        <v>23</v>
      </c>
      <c r="K20" s="41">
        <f t="shared" si="8"/>
        <v>32</v>
      </c>
      <c r="L20" s="41">
        <f t="shared" si="8"/>
        <v>47</v>
      </c>
      <c r="M20" s="41">
        <f t="shared" si="8"/>
        <v>70</v>
      </c>
      <c r="N20" s="41">
        <f t="shared" si="8"/>
        <v>113</v>
      </c>
      <c r="O20" s="41">
        <f t="shared" si="8"/>
        <v>219</v>
      </c>
      <c r="P20" s="41">
        <f t="shared" si="8"/>
        <v>294</v>
      </c>
      <c r="Q20" s="41">
        <f t="shared" si="8"/>
        <v>454</v>
      </c>
      <c r="R20" s="41">
        <f t="shared" si="8"/>
        <v>604</v>
      </c>
      <c r="S20" s="41">
        <f t="shared" si="8"/>
        <v>751</v>
      </c>
      <c r="T20" s="41">
        <f t="shared" si="8"/>
        <v>822</v>
      </c>
      <c r="U20" s="41">
        <f t="shared" si="8"/>
        <v>723</v>
      </c>
      <c r="V20" s="41">
        <f t="shared" si="8"/>
        <v>572</v>
      </c>
      <c r="W20" s="41">
        <f t="shared" si="8"/>
        <v>236</v>
      </c>
      <c r="X20" s="41">
        <f t="shared" si="8"/>
        <v>45</v>
      </c>
      <c r="Y20" s="41">
        <f t="shared" si="8"/>
        <v>0</v>
      </c>
    </row>
    <row r="21" spans="1:25" ht="13.5" customHeight="1">
      <c r="A21" s="29"/>
      <c r="B21" s="2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55" s="6" customFormat="1" ht="15" customHeight="1">
      <c r="A22" s="29" t="s">
        <v>32</v>
      </c>
      <c r="B22" s="23"/>
      <c r="C22" s="4">
        <f aca="true" t="shared" si="9" ref="C22:C29">SUM(D22:Y22)</f>
        <v>24576</v>
      </c>
      <c r="D22" s="30">
        <v>95</v>
      </c>
      <c r="E22" s="30">
        <v>4</v>
      </c>
      <c r="F22" s="30">
        <v>12</v>
      </c>
      <c r="G22" s="30">
        <v>36</v>
      </c>
      <c r="H22" s="30">
        <v>65</v>
      </c>
      <c r="I22" s="30">
        <v>73</v>
      </c>
      <c r="J22" s="30">
        <v>114</v>
      </c>
      <c r="K22" s="30">
        <v>197</v>
      </c>
      <c r="L22" s="30">
        <v>265</v>
      </c>
      <c r="M22" s="30">
        <v>420</v>
      </c>
      <c r="N22" s="30">
        <v>542</v>
      </c>
      <c r="O22" s="30">
        <v>1189</v>
      </c>
      <c r="P22" s="30">
        <v>1600</v>
      </c>
      <c r="Q22" s="30">
        <v>2190</v>
      </c>
      <c r="R22" s="30">
        <v>3013</v>
      </c>
      <c r="S22" s="30">
        <v>3752</v>
      </c>
      <c r="T22" s="30">
        <v>3897</v>
      </c>
      <c r="U22" s="30">
        <v>3353</v>
      </c>
      <c r="V22" s="30">
        <v>2455</v>
      </c>
      <c r="W22" s="30">
        <v>1077</v>
      </c>
      <c r="X22" s="30">
        <v>226</v>
      </c>
      <c r="Y22" s="30">
        <v>1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</row>
    <row r="23" spans="1:25" s="6" customFormat="1" ht="15" customHeight="1">
      <c r="A23" s="29" t="s">
        <v>33</v>
      </c>
      <c r="B23" s="23"/>
      <c r="C23" s="4">
        <f t="shared" si="9"/>
        <v>6884</v>
      </c>
      <c r="D23" s="30">
        <v>30</v>
      </c>
      <c r="E23" s="30">
        <v>5</v>
      </c>
      <c r="F23" s="30">
        <v>2</v>
      </c>
      <c r="G23" s="30">
        <v>10</v>
      </c>
      <c r="H23" s="30">
        <v>23</v>
      </c>
      <c r="I23" s="30">
        <v>27</v>
      </c>
      <c r="J23" s="30">
        <v>38</v>
      </c>
      <c r="K23" s="30">
        <v>59</v>
      </c>
      <c r="L23" s="30">
        <v>70</v>
      </c>
      <c r="M23" s="30">
        <v>88</v>
      </c>
      <c r="N23" s="30">
        <v>117</v>
      </c>
      <c r="O23" s="30">
        <v>321</v>
      </c>
      <c r="P23" s="30">
        <v>476</v>
      </c>
      <c r="Q23" s="30">
        <v>652</v>
      </c>
      <c r="R23" s="30">
        <v>835</v>
      </c>
      <c r="S23" s="30">
        <v>1011</v>
      </c>
      <c r="T23" s="30">
        <v>1067</v>
      </c>
      <c r="U23" s="30">
        <v>945</v>
      </c>
      <c r="V23" s="30">
        <v>661</v>
      </c>
      <c r="W23" s="30">
        <v>366</v>
      </c>
      <c r="X23" s="30">
        <v>81</v>
      </c>
      <c r="Y23" s="5">
        <v>0</v>
      </c>
    </row>
    <row r="24" spans="1:25" s="6" customFormat="1" ht="15" customHeight="1">
      <c r="A24" s="29" t="s">
        <v>34</v>
      </c>
      <c r="B24" s="23"/>
      <c r="C24" s="4">
        <f t="shared" si="9"/>
        <v>1725</v>
      </c>
      <c r="D24" s="30">
        <v>6</v>
      </c>
      <c r="E24" s="30">
        <v>0</v>
      </c>
      <c r="F24" s="30">
        <v>1</v>
      </c>
      <c r="G24" s="30">
        <v>2</v>
      </c>
      <c r="H24" s="30">
        <v>6</v>
      </c>
      <c r="I24" s="30">
        <v>4</v>
      </c>
      <c r="J24" s="30">
        <v>7</v>
      </c>
      <c r="K24" s="30">
        <v>10</v>
      </c>
      <c r="L24" s="30">
        <v>15</v>
      </c>
      <c r="M24" s="30">
        <v>20</v>
      </c>
      <c r="N24" s="30">
        <v>40</v>
      </c>
      <c r="O24" s="30">
        <v>85</v>
      </c>
      <c r="P24" s="30">
        <v>84</v>
      </c>
      <c r="Q24" s="30">
        <v>154</v>
      </c>
      <c r="R24" s="30">
        <v>199</v>
      </c>
      <c r="S24" s="30">
        <v>260</v>
      </c>
      <c r="T24" s="30">
        <v>297</v>
      </c>
      <c r="U24" s="30">
        <v>248</v>
      </c>
      <c r="V24" s="30">
        <v>185</v>
      </c>
      <c r="W24" s="30">
        <v>82</v>
      </c>
      <c r="X24" s="30">
        <v>20</v>
      </c>
      <c r="Y24" s="5">
        <v>0</v>
      </c>
    </row>
    <row r="25" spans="1:25" s="6" customFormat="1" ht="15" customHeight="1">
      <c r="A25" s="29" t="s">
        <v>35</v>
      </c>
      <c r="B25" s="23"/>
      <c r="C25" s="4">
        <f t="shared" si="9"/>
        <v>3049</v>
      </c>
      <c r="D25" s="30">
        <v>10</v>
      </c>
      <c r="E25" s="30">
        <v>3</v>
      </c>
      <c r="F25" s="30">
        <v>1</v>
      </c>
      <c r="G25" s="30">
        <v>2</v>
      </c>
      <c r="H25" s="30">
        <v>10</v>
      </c>
      <c r="I25" s="30">
        <v>6</v>
      </c>
      <c r="J25" s="30">
        <v>20</v>
      </c>
      <c r="K25" s="30">
        <v>24</v>
      </c>
      <c r="L25" s="30">
        <v>30</v>
      </c>
      <c r="M25" s="30">
        <v>46</v>
      </c>
      <c r="N25" s="30">
        <v>78</v>
      </c>
      <c r="O25" s="30">
        <v>129</v>
      </c>
      <c r="P25" s="30">
        <v>180</v>
      </c>
      <c r="Q25" s="30">
        <v>266</v>
      </c>
      <c r="R25" s="30">
        <v>364</v>
      </c>
      <c r="S25" s="30">
        <v>449</v>
      </c>
      <c r="T25" s="30">
        <v>477</v>
      </c>
      <c r="U25" s="30">
        <v>412</v>
      </c>
      <c r="V25" s="30">
        <v>340</v>
      </c>
      <c r="W25" s="30">
        <v>163</v>
      </c>
      <c r="X25" s="30">
        <v>39</v>
      </c>
      <c r="Y25" s="5">
        <v>0</v>
      </c>
    </row>
    <row r="26" spans="1:25" s="6" customFormat="1" ht="15" customHeight="1">
      <c r="A26" s="29" t="s">
        <v>36</v>
      </c>
      <c r="B26" s="23"/>
      <c r="C26" s="4">
        <f t="shared" si="9"/>
        <v>756</v>
      </c>
      <c r="D26" s="30">
        <v>3</v>
      </c>
      <c r="E26" s="30">
        <v>1</v>
      </c>
      <c r="F26" s="30">
        <v>1</v>
      </c>
      <c r="G26" s="30">
        <v>2</v>
      </c>
      <c r="H26" s="30">
        <v>5</v>
      </c>
      <c r="I26" s="30">
        <v>4</v>
      </c>
      <c r="J26" s="30">
        <v>3</v>
      </c>
      <c r="K26" s="30">
        <v>4</v>
      </c>
      <c r="L26" s="30">
        <v>10</v>
      </c>
      <c r="M26" s="30">
        <v>12</v>
      </c>
      <c r="N26" s="30">
        <v>13</v>
      </c>
      <c r="O26" s="30">
        <v>20</v>
      </c>
      <c r="P26" s="30">
        <v>30</v>
      </c>
      <c r="Q26" s="30">
        <v>58</v>
      </c>
      <c r="R26" s="30">
        <v>87</v>
      </c>
      <c r="S26" s="30">
        <v>93</v>
      </c>
      <c r="T26" s="30">
        <v>124</v>
      </c>
      <c r="U26" s="30">
        <v>134</v>
      </c>
      <c r="V26" s="30">
        <v>97</v>
      </c>
      <c r="W26" s="30">
        <v>47</v>
      </c>
      <c r="X26" s="30">
        <v>8</v>
      </c>
      <c r="Y26" s="5">
        <v>0</v>
      </c>
    </row>
    <row r="27" spans="1:25" s="6" customFormat="1" ht="13.5" customHeight="1">
      <c r="A27" s="29"/>
      <c r="B27" s="2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5"/>
    </row>
    <row r="28" spans="1:25" s="6" customFormat="1" ht="15" customHeight="1">
      <c r="A28" s="29" t="s">
        <v>37</v>
      </c>
      <c r="B28" s="23"/>
      <c r="C28" s="4">
        <f t="shared" si="9"/>
        <v>2346</v>
      </c>
      <c r="D28" s="30">
        <v>10</v>
      </c>
      <c r="E28" s="30">
        <v>2</v>
      </c>
      <c r="F28" s="30">
        <v>3</v>
      </c>
      <c r="G28" s="30">
        <v>3</v>
      </c>
      <c r="H28" s="30">
        <v>2</v>
      </c>
      <c r="I28" s="30">
        <v>6</v>
      </c>
      <c r="J28" s="30">
        <v>17</v>
      </c>
      <c r="K28" s="30">
        <v>13</v>
      </c>
      <c r="L28" s="30">
        <v>28</v>
      </c>
      <c r="M28" s="30">
        <v>37</v>
      </c>
      <c r="N28" s="30">
        <v>45</v>
      </c>
      <c r="O28" s="30">
        <v>103</v>
      </c>
      <c r="P28" s="30">
        <v>137</v>
      </c>
      <c r="Q28" s="30">
        <v>192</v>
      </c>
      <c r="R28" s="30">
        <v>261</v>
      </c>
      <c r="S28" s="30">
        <v>351</v>
      </c>
      <c r="T28" s="30">
        <v>383</v>
      </c>
      <c r="U28" s="30">
        <v>333</v>
      </c>
      <c r="V28" s="30">
        <v>251</v>
      </c>
      <c r="W28" s="30">
        <v>132</v>
      </c>
      <c r="X28" s="30">
        <v>37</v>
      </c>
      <c r="Y28" s="5">
        <v>0</v>
      </c>
    </row>
    <row r="29" spans="1:25" s="6" customFormat="1" ht="15" customHeight="1">
      <c r="A29" s="29" t="s">
        <v>38</v>
      </c>
      <c r="B29" s="23"/>
      <c r="C29" s="4">
        <f t="shared" si="9"/>
        <v>607</v>
      </c>
      <c r="D29" s="30">
        <v>2</v>
      </c>
      <c r="E29" s="30">
        <v>0</v>
      </c>
      <c r="F29" s="30">
        <v>0</v>
      </c>
      <c r="G29" s="30">
        <v>0</v>
      </c>
      <c r="H29" s="30">
        <v>5</v>
      </c>
      <c r="I29" s="30">
        <v>2</v>
      </c>
      <c r="J29" s="30">
        <v>4</v>
      </c>
      <c r="K29" s="30">
        <v>7</v>
      </c>
      <c r="L29" s="30">
        <v>7</v>
      </c>
      <c r="M29" s="30">
        <v>8</v>
      </c>
      <c r="N29" s="30">
        <v>16</v>
      </c>
      <c r="O29" s="30">
        <v>26</v>
      </c>
      <c r="P29" s="30">
        <v>39</v>
      </c>
      <c r="Q29" s="30">
        <v>54</v>
      </c>
      <c r="R29" s="30">
        <v>73</v>
      </c>
      <c r="S29" s="30">
        <v>85</v>
      </c>
      <c r="T29" s="30">
        <v>100</v>
      </c>
      <c r="U29" s="30">
        <v>90</v>
      </c>
      <c r="V29" s="30">
        <v>60</v>
      </c>
      <c r="W29" s="30">
        <v>26</v>
      </c>
      <c r="X29" s="30">
        <v>3</v>
      </c>
      <c r="Y29" s="5">
        <v>0</v>
      </c>
    </row>
    <row r="30" spans="1:25" s="6" customFormat="1" ht="15" customHeight="1">
      <c r="A30" s="29" t="s">
        <v>39</v>
      </c>
      <c r="B30" s="23"/>
      <c r="C30" s="4">
        <f>SUM(D30:Y30)</f>
        <v>2635</v>
      </c>
      <c r="D30" s="30">
        <v>5</v>
      </c>
      <c r="E30" s="30">
        <v>2</v>
      </c>
      <c r="F30" s="30">
        <v>0</v>
      </c>
      <c r="G30" s="30">
        <v>5</v>
      </c>
      <c r="H30" s="30">
        <v>5</v>
      </c>
      <c r="I30" s="30">
        <v>3</v>
      </c>
      <c r="J30" s="30">
        <v>13</v>
      </c>
      <c r="K30" s="30">
        <v>25</v>
      </c>
      <c r="L30" s="30">
        <v>24</v>
      </c>
      <c r="M30" s="30">
        <v>36</v>
      </c>
      <c r="N30" s="30">
        <v>45</v>
      </c>
      <c r="O30" s="30">
        <v>100</v>
      </c>
      <c r="P30" s="30">
        <v>157</v>
      </c>
      <c r="Q30" s="30">
        <v>238</v>
      </c>
      <c r="R30" s="30">
        <v>292</v>
      </c>
      <c r="S30" s="30">
        <v>403</v>
      </c>
      <c r="T30" s="30">
        <v>449</v>
      </c>
      <c r="U30" s="30">
        <v>372</v>
      </c>
      <c r="V30" s="30">
        <v>313</v>
      </c>
      <c r="W30" s="30">
        <v>133</v>
      </c>
      <c r="X30" s="30">
        <v>15</v>
      </c>
      <c r="Y30" s="5">
        <v>0</v>
      </c>
    </row>
    <row r="31" spans="1:25" s="6" customFormat="1" ht="15" customHeight="1">
      <c r="A31" s="29" t="s">
        <v>40</v>
      </c>
      <c r="B31" s="23"/>
      <c r="C31" s="4">
        <f>SUM(D31:Y31)</f>
        <v>763</v>
      </c>
      <c r="D31" s="30">
        <v>3</v>
      </c>
      <c r="E31" s="30">
        <v>1</v>
      </c>
      <c r="F31" s="30">
        <v>0</v>
      </c>
      <c r="G31" s="30">
        <v>0</v>
      </c>
      <c r="H31" s="30">
        <v>3</v>
      </c>
      <c r="I31" s="30">
        <v>3</v>
      </c>
      <c r="J31" s="30">
        <v>2</v>
      </c>
      <c r="K31" s="30">
        <v>4</v>
      </c>
      <c r="L31" s="30">
        <v>6</v>
      </c>
      <c r="M31" s="30">
        <v>18</v>
      </c>
      <c r="N31" s="30">
        <v>16</v>
      </c>
      <c r="O31" s="30">
        <v>18</v>
      </c>
      <c r="P31" s="30">
        <v>46</v>
      </c>
      <c r="Q31" s="30">
        <v>67</v>
      </c>
      <c r="R31" s="30">
        <v>108</v>
      </c>
      <c r="S31" s="30">
        <v>123</v>
      </c>
      <c r="T31" s="30">
        <v>118</v>
      </c>
      <c r="U31" s="30">
        <v>117</v>
      </c>
      <c r="V31" s="30">
        <v>72</v>
      </c>
      <c r="W31" s="30">
        <v>33</v>
      </c>
      <c r="X31" s="30">
        <v>5</v>
      </c>
      <c r="Y31" s="5">
        <v>0</v>
      </c>
    </row>
    <row r="32" spans="1:25" s="6" customFormat="1" ht="15" customHeight="1">
      <c r="A32" s="29" t="s">
        <v>72</v>
      </c>
      <c r="B32" s="23"/>
      <c r="C32" s="4">
        <f>SUM(D32:Y32)</f>
        <v>1325</v>
      </c>
      <c r="D32" s="30">
        <v>5</v>
      </c>
      <c r="E32" s="30">
        <v>2</v>
      </c>
      <c r="F32" s="30">
        <v>1</v>
      </c>
      <c r="G32" s="30">
        <v>3</v>
      </c>
      <c r="H32" s="30">
        <v>1</v>
      </c>
      <c r="I32" s="30">
        <v>4</v>
      </c>
      <c r="J32" s="30">
        <v>5</v>
      </c>
      <c r="K32" s="30">
        <v>16</v>
      </c>
      <c r="L32" s="30">
        <v>17</v>
      </c>
      <c r="M32" s="30">
        <v>11</v>
      </c>
      <c r="N32" s="30">
        <v>18</v>
      </c>
      <c r="O32" s="30">
        <v>69</v>
      </c>
      <c r="P32" s="30">
        <v>86</v>
      </c>
      <c r="Q32" s="30">
        <v>136</v>
      </c>
      <c r="R32" s="30">
        <v>185</v>
      </c>
      <c r="S32" s="30">
        <v>197</v>
      </c>
      <c r="T32" s="30">
        <v>231</v>
      </c>
      <c r="U32" s="30">
        <v>161</v>
      </c>
      <c r="V32" s="30">
        <v>123</v>
      </c>
      <c r="W32" s="30">
        <v>43</v>
      </c>
      <c r="X32" s="30">
        <v>11</v>
      </c>
      <c r="Y32" s="5">
        <v>0</v>
      </c>
    </row>
    <row r="33" spans="1:25" s="6" customFormat="1" ht="13.5" customHeight="1">
      <c r="A33" s="29"/>
      <c r="B33" s="2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5"/>
    </row>
    <row r="34" spans="1:25" s="6" customFormat="1" ht="15" customHeight="1">
      <c r="A34" s="29" t="s">
        <v>41</v>
      </c>
      <c r="B34" s="23"/>
      <c r="C34" s="4">
        <f>SUM(D34:Y34)</f>
        <v>2800</v>
      </c>
      <c r="D34" s="30">
        <v>19</v>
      </c>
      <c r="E34" s="30">
        <v>1</v>
      </c>
      <c r="F34" s="30">
        <v>0</v>
      </c>
      <c r="G34" s="30">
        <v>1</v>
      </c>
      <c r="H34" s="30">
        <v>7</v>
      </c>
      <c r="I34" s="30">
        <v>10</v>
      </c>
      <c r="J34" s="30">
        <v>15</v>
      </c>
      <c r="K34" s="30">
        <v>18</v>
      </c>
      <c r="L34" s="30">
        <v>26</v>
      </c>
      <c r="M34" s="30">
        <v>32</v>
      </c>
      <c r="N34" s="30">
        <v>72</v>
      </c>
      <c r="O34" s="30">
        <v>150</v>
      </c>
      <c r="P34" s="30">
        <v>184</v>
      </c>
      <c r="Q34" s="30">
        <v>260</v>
      </c>
      <c r="R34" s="30">
        <v>289</v>
      </c>
      <c r="S34" s="30">
        <v>403</v>
      </c>
      <c r="T34" s="30">
        <v>431</v>
      </c>
      <c r="U34" s="30">
        <v>412</v>
      </c>
      <c r="V34" s="30">
        <v>292</v>
      </c>
      <c r="W34" s="30">
        <v>146</v>
      </c>
      <c r="X34" s="30">
        <v>32</v>
      </c>
      <c r="Y34" s="5">
        <v>0</v>
      </c>
    </row>
    <row r="35" spans="1:25" s="6" customFormat="1" ht="15" customHeight="1">
      <c r="A35" s="29" t="s">
        <v>42</v>
      </c>
      <c r="B35" s="23"/>
      <c r="C35" s="4">
        <f>SUM(D35:Y35)</f>
        <v>1802</v>
      </c>
      <c r="D35" s="30">
        <v>8</v>
      </c>
      <c r="E35" s="30">
        <v>1</v>
      </c>
      <c r="F35" s="30">
        <v>1</v>
      </c>
      <c r="G35" s="30">
        <v>3</v>
      </c>
      <c r="H35" s="30">
        <v>5</v>
      </c>
      <c r="I35" s="30">
        <v>5</v>
      </c>
      <c r="J35" s="30">
        <v>15</v>
      </c>
      <c r="K35" s="30">
        <v>13</v>
      </c>
      <c r="L35" s="30">
        <v>20</v>
      </c>
      <c r="M35" s="30">
        <v>26</v>
      </c>
      <c r="N35" s="30">
        <v>53</v>
      </c>
      <c r="O35" s="30">
        <v>85</v>
      </c>
      <c r="P35" s="30">
        <v>141</v>
      </c>
      <c r="Q35" s="30">
        <v>157</v>
      </c>
      <c r="R35" s="30">
        <v>188</v>
      </c>
      <c r="S35" s="30">
        <v>235</v>
      </c>
      <c r="T35" s="30">
        <v>277</v>
      </c>
      <c r="U35" s="30">
        <v>259</v>
      </c>
      <c r="V35" s="30">
        <v>191</v>
      </c>
      <c r="W35" s="30">
        <v>101</v>
      </c>
      <c r="X35" s="30">
        <v>18</v>
      </c>
      <c r="Y35" s="5">
        <v>0</v>
      </c>
    </row>
    <row r="36" spans="1:25" s="6" customFormat="1" ht="15" customHeight="1">
      <c r="A36" s="29" t="s">
        <v>73</v>
      </c>
      <c r="B36" s="23"/>
      <c r="C36" s="4">
        <f>SUM(D36:Y36)</f>
        <v>2263</v>
      </c>
      <c r="D36" s="30">
        <v>4</v>
      </c>
      <c r="E36" s="30">
        <v>1</v>
      </c>
      <c r="F36" s="30">
        <v>0</v>
      </c>
      <c r="G36" s="30">
        <v>2</v>
      </c>
      <c r="H36" s="30">
        <v>5</v>
      </c>
      <c r="I36" s="30">
        <v>5</v>
      </c>
      <c r="J36" s="30">
        <v>12</v>
      </c>
      <c r="K36" s="30">
        <v>22</v>
      </c>
      <c r="L36" s="30">
        <v>24</v>
      </c>
      <c r="M36" s="30">
        <v>26</v>
      </c>
      <c r="N36" s="30">
        <v>45</v>
      </c>
      <c r="O36" s="30">
        <v>108</v>
      </c>
      <c r="P36" s="30">
        <v>136</v>
      </c>
      <c r="Q36" s="30">
        <v>170</v>
      </c>
      <c r="R36" s="30">
        <v>297</v>
      </c>
      <c r="S36" s="30">
        <v>359</v>
      </c>
      <c r="T36" s="30">
        <v>394</v>
      </c>
      <c r="U36" s="30">
        <v>293</v>
      </c>
      <c r="V36" s="30">
        <v>216</v>
      </c>
      <c r="W36" s="30">
        <v>112</v>
      </c>
      <c r="X36" s="30">
        <v>32</v>
      </c>
      <c r="Y36" s="5">
        <v>0</v>
      </c>
    </row>
    <row r="37" spans="1:25" s="6" customFormat="1" ht="15" customHeight="1">
      <c r="A37" s="29" t="s">
        <v>43</v>
      </c>
      <c r="B37" s="23"/>
      <c r="C37" s="4">
        <f>SUM(D37:Y37)</f>
        <v>915</v>
      </c>
      <c r="D37" s="30">
        <v>4</v>
      </c>
      <c r="E37" s="30">
        <v>1</v>
      </c>
      <c r="F37" s="30">
        <v>0</v>
      </c>
      <c r="G37" s="30">
        <v>1</v>
      </c>
      <c r="H37" s="30">
        <v>5</v>
      </c>
      <c r="I37" s="30">
        <v>3</v>
      </c>
      <c r="J37" s="30">
        <v>4</v>
      </c>
      <c r="K37" s="30">
        <v>8</v>
      </c>
      <c r="L37" s="30">
        <v>4</v>
      </c>
      <c r="M37" s="30">
        <v>12</v>
      </c>
      <c r="N37" s="30">
        <v>19</v>
      </c>
      <c r="O37" s="30">
        <v>41</v>
      </c>
      <c r="P37" s="30">
        <v>56</v>
      </c>
      <c r="Q37" s="30">
        <v>73</v>
      </c>
      <c r="R37" s="30">
        <v>117</v>
      </c>
      <c r="S37" s="30">
        <v>137</v>
      </c>
      <c r="T37" s="30">
        <v>143</v>
      </c>
      <c r="U37" s="30">
        <v>125</v>
      </c>
      <c r="V37" s="30">
        <v>117</v>
      </c>
      <c r="W37" s="30">
        <v>39</v>
      </c>
      <c r="X37" s="30">
        <v>6</v>
      </c>
      <c r="Y37" s="5">
        <v>0</v>
      </c>
    </row>
    <row r="38" spans="1:25" s="6" customFormat="1" ht="15" customHeight="1">
      <c r="A38" s="29" t="s">
        <v>44</v>
      </c>
      <c r="B38" s="23"/>
      <c r="C38" s="4">
        <f>SUM(D38:Y38)</f>
        <v>936</v>
      </c>
      <c r="D38" s="30">
        <v>2</v>
      </c>
      <c r="E38" s="30">
        <v>0</v>
      </c>
      <c r="F38" s="30">
        <v>0</v>
      </c>
      <c r="G38" s="30">
        <v>4</v>
      </c>
      <c r="H38" s="30">
        <v>1</v>
      </c>
      <c r="I38" s="30">
        <v>1</v>
      </c>
      <c r="J38" s="30">
        <v>6</v>
      </c>
      <c r="K38" s="30">
        <v>9</v>
      </c>
      <c r="L38" s="30">
        <v>8</v>
      </c>
      <c r="M38" s="30">
        <v>13</v>
      </c>
      <c r="N38" s="30">
        <v>17</v>
      </c>
      <c r="O38" s="30">
        <v>46</v>
      </c>
      <c r="P38" s="30">
        <v>69</v>
      </c>
      <c r="Q38" s="30">
        <v>71</v>
      </c>
      <c r="R38" s="30">
        <v>103</v>
      </c>
      <c r="S38" s="30">
        <v>144</v>
      </c>
      <c r="T38" s="30">
        <v>146</v>
      </c>
      <c r="U38" s="30">
        <v>124</v>
      </c>
      <c r="V38" s="30">
        <v>106</v>
      </c>
      <c r="W38" s="30">
        <v>53</v>
      </c>
      <c r="X38" s="30">
        <v>13</v>
      </c>
      <c r="Y38" s="5">
        <v>0</v>
      </c>
    </row>
    <row r="39" spans="1:25" s="6" customFormat="1" ht="13.5" customHeight="1">
      <c r="A39" s="29"/>
      <c r="B39" s="2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5"/>
    </row>
    <row r="40" spans="1:25" s="6" customFormat="1" ht="15" customHeight="1">
      <c r="A40" s="29" t="s">
        <v>45</v>
      </c>
      <c r="B40" s="23"/>
      <c r="C40" s="4">
        <f>SUM(D40:Y40)</f>
        <v>1892</v>
      </c>
      <c r="D40" s="30">
        <v>8</v>
      </c>
      <c r="E40" s="30">
        <v>1</v>
      </c>
      <c r="F40" s="30">
        <v>1</v>
      </c>
      <c r="G40" s="30">
        <v>5</v>
      </c>
      <c r="H40" s="30">
        <v>6</v>
      </c>
      <c r="I40" s="30">
        <v>7</v>
      </c>
      <c r="J40" s="30">
        <v>11</v>
      </c>
      <c r="K40" s="30">
        <v>11</v>
      </c>
      <c r="L40" s="30">
        <v>19</v>
      </c>
      <c r="M40" s="30">
        <v>21</v>
      </c>
      <c r="N40" s="30">
        <v>50</v>
      </c>
      <c r="O40" s="30">
        <v>91</v>
      </c>
      <c r="P40" s="30">
        <v>144</v>
      </c>
      <c r="Q40" s="30">
        <v>234</v>
      </c>
      <c r="R40" s="30">
        <v>255</v>
      </c>
      <c r="S40" s="30">
        <v>254</v>
      </c>
      <c r="T40" s="30">
        <v>269</v>
      </c>
      <c r="U40" s="30">
        <v>237</v>
      </c>
      <c r="V40" s="30">
        <v>171</v>
      </c>
      <c r="W40" s="30">
        <v>80</v>
      </c>
      <c r="X40" s="30">
        <v>16</v>
      </c>
      <c r="Y40" s="5">
        <v>1</v>
      </c>
    </row>
    <row r="41" spans="1:25" s="6" customFormat="1" ht="15" customHeight="1">
      <c r="A41" s="29" t="s">
        <v>46</v>
      </c>
      <c r="B41" s="23"/>
      <c r="C41" s="4">
        <f>SUM(D41:Y41)</f>
        <v>991</v>
      </c>
      <c r="D41" s="30">
        <v>2</v>
      </c>
      <c r="E41" s="30">
        <v>1</v>
      </c>
      <c r="F41" s="30">
        <v>1</v>
      </c>
      <c r="G41" s="30">
        <v>1</v>
      </c>
      <c r="H41" s="30">
        <v>4</v>
      </c>
      <c r="I41" s="30">
        <v>4</v>
      </c>
      <c r="J41" s="30">
        <v>2</v>
      </c>
      <c r="K41" s="30">
        <v>4</v>
      </c>
      <c r="L41" s="30">
        <v>7</v>
      </c>
      <c r="M41" s="30">
        <v>12</v>
      </c>
      <c r="N41" s="30">
        <v>26</v>
      </c>
      <c r="O41" s="30">
        <v>36</v>
      </c>
      <c r="P41" s="30">
        <v>62</v>
      </c>
      <c r="Q41" s="30">
        <v>74</v>
      </c>
      <c r="R41" s="30">
        <v>100</v>
      </c>
      <c r="S41" s="30">
        <v>145</v>
      </c>
      <c r="T41" s="30">
        <v>154</v>
      </c>
      <c r="U41" s="30">
        <v>140</v>
      </c>
      <c r="V41" s="30">
        <v>135</v>
      </c>
      <c r="W41" s="30">
        <v>70</v>
      </c>
      <c r="X41" s="30">
        <v>11</v>
      </c>
      <c r="Y41" s="5">
        <v>0</v>
      </c>
    </row>
    <row r="42" spans="1:25" s="6" customFormat="1" ht="15" customHeight="1">
      <c r="A42" s="29" t="s">
        <v>47</v>
      </c>
      <c r="B42" s="23"/>
      <c r="C42" s="4">
        <f>SUM(D42:Y42)</f>
        <v>1043</v>
      </c>
      <c r="D42" s="30">
        <v>6</v>
      </c>
      <c r="E42" s="30">
        <v>1</v>
      </c>
      <c r="F42" s="30">
        <v>1</v>
      </c>
      <c r="G42" s="30">
        <v>2</v>
      </c>
      <c r="H42" s="30">
        <v>3</v>
      </c>
      <c r="I42" s="30">
        <v>5</v>
      </c>
      <c r="J42" s="30">
        <v>3</v>
      </c>
      <c r="K42" s="30">
        <v>8</v>
      </c>
      <c r="L42" s="30">
        <v>5</v>
      </c>
      <c r="M42" s="30">
        <v>6</v>
      </c>
      <c r="N42" s="30">
        <v>17</v>
      </c>
      <c r="O42" s="30">
        <v>43</v>
      </c>
      <c r="P42" s="30">
        <v>62</v>
      </c>
      <c r="Q42" s="30">
        <v>104</v>
      </c>
      <c r="R42" s="30">
        <v>126</v>
      </c>
      <c r="S42" s="30">
        <v>151</v>
      </c>
      <c r="T42" s="30">
        <v>179</v>
      </c>
      <c r="U42" s="30">
        <v>154</v>
      </c>
      <c r="V42" s="30">
        <v>98</v>
      </c>
      <c r="W42" s="30">
        <v>60</v>
      </c>
      <c r="X42" s="30">
        <v>9</v>
      </c>
      <c r="Y42" s="5">
        <v>0</v>
      </c>
    </row>
    <row r="43" spans="1:25" s="6" customFormat="1" ht="15" customHeight="1">
      <c r="A43" s="29" t="s">
        <v>48</v>
      </c>
      <c r="B43" s="23"/>
      <c r="C43" s="4">
        <f>SUM(D43:Y43)</f>
        <v>962</v>
      </c>
      <c r="D43" s="30">
        <v>5</v>
      </c>
      <c r="E43" s="30">
        <v>1</v>
      </c>
      <c r="F43" s="30">
        <v>0</v>
      </c>
      <c r="G43" s="30">
        <v>1</v>
      </c>
      <c r="H43" s="30">
        <v>3</v>
      </c>
      <c r="I43" s="30">
        <v>1</v>
      </c>
      <c r="J43" s="30">
        <v>5</v>
      </c>
      <c r="K43" s="30">
        <v>10</v>
      </c>
      <c r="L43" s="30">
        <v>13</v>
      </c>
      <c r="M43" s="30">
        <v>22</v>
      </c>
      <c r="N43" s="30">
        <v>16</v>
      </c>
      <c r="O43" s="30">
        <v>54</v>
      </c>
      <c r="P43" s="30">
        <v>72</v>
      </c>
      <c r="Q43" s="30">
        <v>94</v>
      </c>
      <c r="R43" s="30">
        <v>133</v>
      </c>
      <c r="S43" s="30">
        <v>134</v>
      </c>
      <c r="T43" s="30">
        <v>143</v>
      </c>
      <c r="U43" s="30">
        <v>123</v>
      </c>
      <c r="V43" s="30">
        <v>88</v>
      </c>
      <c r="W43" s="30">
        <v>37</v>
      </c>
      <c r="X43" s="30">
        <v>7</v>
      </c>
      <c r="Y43" s="5">
        <v>0</v>
      </c>
    </row>
    <row r="44" spans="1:25" s="6" customFormat="1" ht="15" customHeight="1">
      <c r="A44" s="29" t="s">
        <v>74</v>
      </c>
      <c r="B44" s="23"/>
      <c r="C44" s="4">
        <f>SUM(D44:Y44)</f>
        <v>1270</v>
      </c>
      <c r="D44" s="30">
        <v>3</v>
      </c>
      <c r="E44" s="30">
        <v>1</v>
      </c>
      <c r="F44" s="30">
        <v>1</v>
      </c>
      <c r="G44" s="30">
        <v>2</v>
      </c>
      <c r="H44" s="30">
        <v>2</v>
      </c>
      <c r="I44" s="30">
        <v>6</v>
      </c>
      <c r="J44" s="30">
        <v>16</v>
      </c>
      <c r="K44" s="30">
        <v>7</v>
      </c>
      <c r="L44" s="30">
        <v>13</v>
      </c>
      <c r="M44" s="30">
        <v>22</v>
      </c>
      <c r="N44" s="30">
        <v>45</v>
      </c>
      <c r="O44" s="30">
        <v>49</v>
      </c>
      <c r="P44" s="30">
        <v>84</v>
      </c>
      <c r="Q44" s="30">
        <v>113</v>
      </c>
      <c r="R44" s="30">
        <v>156</v>
      </c>
      <c r="S44" s="30">
        <v>179</v>
      </c>
      <c r="T44" s="30">
        <v>200</v>
      </c>
      <c r="U44" s="30">
        <v>165</v>
      </c>
      <c r="V44" s="30">
        <v>149</v>
      </c>
      <c r="W44" s="30">
        <v>49</v>
      </c>
      <c r="X44" s="30">
        <v>8</v>
      </c>
      <c r="Y44" s="5">
        <v>0</v>
      </c>
    </row>
    <row r="45" spans="1:25" s="6" customFormat="1" ht="13.5" customHeight="1">
      <c r="A45" s="29"/>
      <c r="B45" s="2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5"/>
    </row>
    <row r="46" spans="1:25" s="6" customFormat="1" ht="15" customHeight="1">
      <c r="A46" s="29" t="s">
        <v>49</v>
      </c>
      <c r="B46" s="23"/>
      <c r="C46" s="4">
        <f>SUM(D46:Y46)</f>
        <v>842</v>
      </c>
      <c r="D46" s="30">
        <v>0</v>
      </c>
      <c r="E46" s="30">
        <v>1</v>
      </c>
      <c r="F46" s="30">
        <v>0</v>
      </c>
      <c r="G46" s="30">
        <v>4</v>
      </c>
      <c r="H46" s="30">
        <v>5</v>
      </c>
      <c r="I46" s="30">
        <v>7</v>
      </c>
      <c r="J46" s="30">
        <v>3</v>
      </c>
      <c r="K46" s="30">
        <v>12</v>
      </c>
      <c r="L46" s="30">
        <v>12</v>
      </c>
      <c r="M46" s="30">
        <v>8</v>
      </c>
      <c r="N46" s="30">
        <v>8</v>
      </c>
      <c r="O46" s="30">
        <v>38</v>
      </c>
      <c r="P46" s="30">
        <v>49</v>
      </c>
      <c r="Q46" s="30">
        <v>84</v>
      </c>
      <c r="R46" s="30">
        <v>72</v>
      </c>
      <c r="S46" s="30">
        <v>115</v>
      </c>
      <c r="T46" s="30">
        <v>134</v>
      </c>
      <c r="U46" s="30">
        <v>119</v>
      </c>
      <c r="V46" s="30">
        <v>106</v>
      </c>
      <c r="W46" s="30">
        <v>49</v>
      </c>
      <c r="X46" s="30">
        <v>16</v>
      </c>
      <c r="Y46" s="5">
        <v>0</v>
      </c>
    </row>
    <row r="47" spans="1:25" s="6" customFormat="1" ht="15" customHeight="1">
      <c r="A47" s="29" t="s">
        <v>75</v>
      </c>
      <c r="B47" s="23"/>
      <c r="C47" s="4">
        <f>SUM(D47:Y47)</f>
        <v>616</v>
      </c>
      <c r="D47" s="30">
        <v>1</v>
      </c>
      <c r="E47" s="30">
        <v>2</v>
      </c>
      <c r="F47" s="30">
        <v>0</v>
      </c>
      <c r="G47" s="30">
        <v>2</v>
      </c>
      <c r="H47" s="30">
        <v>2</v>
      </c>
      <c r="I47" s="30">
        <v>1</v>
      </c>
      <c r="J47" s="30">
        <v>3</v>
      </c>
      <c r="K47" s="30">
        <v>7</v>
      </c>
      <c r="L47" s="30">
        <v>6</v>
      </c>
      <c r="M47" s="30">
        <v>12</v>
      </c>
      <c r="N47" s="30">
        <v>10</v>
      </c>
      <c r="O47" s="30">
        <v>31</v>
      </c>
      <c r="P47" s="30">
        <v>42</v>
      </c>
      <c r="Q47" s="30">
        <v>53</v>
      </c>
      <c r="R47" s="30">
        <v>62</v>
      </c>
      <c r="S47" s="30">
        <v>108</v>
      </c>
      <c r="T47" s="30">
        <v>106</v>
      </c>
      <c r="U47" s="30">
        <v>70</v>
      </c>
      <c r="V47" s="30">
        <v>56</v>
      </c>
      <c r="W47" s="30">
        <v>33</v>
      </c>
      <c r="X47" s="30">
        <v>9</v>
      </c>
      <c r="Y47" s="5">
        <v>0</v>
      </c>
    </row>
    <row r="48" spans="1:25" s="6" customFormat="1" ht="15" customHeight="1">
      <c r="A48" s="29" t="s">
        <v>50</v>
      </c>
      <c r="B48" s="23"/>
      <c r="C48" s="4">
        <f>SUM(D48:Y48)</f>
        <v>1034</v>
      </c>
      <c r="D48" s="30">
        <v>5</v>
      </c>
      <c r="E48" s="30">
        <v>0</v>
      </c>
      <c r="F48" s="30">
        <v>2</v>
      </c>
      <c r="G48" s="30">
        <v>0</v>
      </c>
      <c r="H48" s="30">
        <v>5</v>
      </c>
      <c r="I48" s="30">
        <v>2</v>
      </c>
      <c r="J48" s="30">
        <v>8</v>
      </c>
      <c r="K48" s="30">
        <v>9</v>
      </c>
      <c r="L48" s="30">
        <v>9</v>
      </c>
      <c r="M48" s="30">
        <v>17</v>
      </c>
      <c r="N48" s="30">
        <v>20</v>
      </c>
      <c r="O48" s="30">
        <v>33</v>
      </c>
      <c r="P48" s="30">
        <v>65</v>
      </c>
      <c r="Q48" s="30">
        <v>81</v>
      </c>
      <c r="R48" s="30">
        <v>127</v>
      </c>
      <c r="S48" s="30">
        <v>161</v>
      </c>
      <c r="T48" s="30">
        <v>172</v>
      </c>
      <c r="U48" s="30">
        <v>146</v>
      </c>
      <c r="V48" s="30">
        <v>110</v>
      </c>
      <c r="W48" s="30">
        <v>54</v>
      </c>
      <c r="X48" s="30">
        <v>8</v>
      </c>
      <c r="Y48" s="5">
        <v>0</v>
      </c>
    </row>
    <row r="49" spans="1:25" s="6" customFormat="1" ht="15" customHeight="1">
      <c r="A49" s="29" t="s">
        <v>51</v>
      </c>
      <c r="B49" s="23"/>
      <c r="C49" s="4">
        <f>SUM(D49:Y49)</f>
        <v>1064</v>
      </c>
      <c r="D49" s="30">
        <v>7</v>
      </c>
      <c r="E49" s="30">
        <v>2</v>
      </c>
      <c r="F49" s="30">
        <v>2</v>
      </c>
      <c r="G49" s="30">
        <v>4</v>
      </c>
      <c r="H49" s="30">
        <v>1</v>
      </c>
      <c r="I49" s="30">
        <v>3</v>
      </c>
      <c r="J49" s="30">
        <v>8</v>
      </c>
      <c r="K49" s="30">
        <v>11</v>
      </c>
      <c r="L49" s="30">
        <v>16</v>
      </c>
      <c r="M49" s="30">
        <v>12</v>
      </c>
      <c r="N49" s="30">
        <v>20</v>
      </c>
      <c r="O49" s="30">
        <v>60</v>
      </c>
      <c r="P49" s="30">
        <v>93</v>
      </c>
      <c r="Q49" s="30">
        <v>129</v>
      </c>
      <c r="R49" s="30">
        <v>167</v>
      </c>
      <c r="S49" s="30">
        <v>163</v>
      </c>
      <c r="T49" s="30">
        <v>151</v>
      </c>
      <c r="U49" s="30">
        <v>105</v>
      </c>
      <c r="V49" s="30">
        <v>74</v>
      </c>
      <c r="W49" s="30">
        <v>30</v>
      </c>
      <c r="X49" s="30">
        <v>6</v>
      </c>
      <c r="Y49" s="5">
        <v>0</v>
      </c>
    </row>
    <row r="50" spans="1:25" s="6" customFormat="1" ht="15" customHeight="1">
      <c r="A50" s="29" t="s">
        <v>52</v>
      </c>
      <c r="B50" s="23"/>
      <c r="C50" s="4">
        <f>SUM(D50:Y50)</f>
        <v>545</v>
      </c>
      <c r="D50" s="30">
        <v>2</v>
      </c>
      <c r="E50" s="30">
        <v>0</v>
      </c>
      <c r="F50" s="30">
        <v>0</v>
      </c>
      <c r="G50" s="30">
        <v>0</v>
      </c>
      <c r="H50" s="30">
        <v>1</v>
      </c>
      <c r="I50" s="30">
        <v>3</v>
      </c>
      <c r="J50" s="30">
        <v>5</v>
      </c>
      <c r="K50" s="30">
        <v>9</v>
      </c>
      <c r="L50" s="30">
        <v>7</v>
      </c>
      <c r="M50" s="30">
        <v>9</v>
      </c>
      <c r="N50" s="30">
        <v>20</v>
      </c>
      <c r="O50" s="30">
        <v>26</v>
      </c>
      <c r="P50" s="30">
        <v>39</v>
      </c>
      <c r="Q50" s="30">
        <v>52</v>
      </c>
      <c r="R50" s="30">
        <v>71</v>
      </c>
      <c r="S50" s="30">
        <v>82</v>
      </c>
      <c r="T50" s="30">
        <v>79</v>
      </c>
      <c r="U50" s="30">
        <v>55</v>
      </c>
      <c r="V50" s="30">
        <v>60</v>
      </c>
      <c r="W50" s="30">
        <v>21</v>
      </c>
      <c r="X50" s="30">
        <v>4</v>
      </c>
      <c r="Y50" s="5">
        <v>0</v>
      </c>
    </row>
    <row r="51" spans="1:25" s="6" customFormat="1" ht="13.5" customHeight="1">
      <c r="A51" s="29"/>
      <c r="B51" s="2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5"/>
    </row>
    <row r="52" spans="1:25" s="6" customFormat="1" ht="15" customHeight="1">
      <c r="A52" s="29" t="s">
        <v>53</v>
      </c>
      <c r="B52" s="23"/>
      <c r="C52" s="4">
        <f>SUM(D52:Y52)</f>
        <v>479</v>
      </c>
      <c r="D52" s="30">
        <v>2</v>
      </c>
      <c r="E52" s="30">
        <v>0</v>
      </c>
      <c r="F52" s="30">
        <v>0</v>
      </c>
      <c r="G52" s="30">
        <v>0</v>
      </c>
      <c r="H52" s="30">
        <v>0</v>
      </c>
      <c r="I52" s="30">
        <v>1</v>
      </c>
      <c r="J52" s="30">
        <v>3</v>
      </c>
      <c r="K52" s="30">
        <v>4</v>
      </c>
      <c r="L52" s="30">
        <v>5</v>
      </c>
      <c r="M52" s="30">
        <v>9</v>
      </c>
      <c r="N52" s="30">
        <v>13</v>
      </c>
      <c r="O52" s="30">
        <v>18</v>
      </c>
      <c r="P52" s="30">
        <v>30</v>
      </c>
      <c r="Q52" s="30">
        <v>31</v>
      </c>
      <c r="R52" s="30">
        <v>41</v>
      </c>
      <c r="S52" s="30">
        <v>82</v>
      </c>
      <c r="T52" s="30">
        <v>83</v>
      </c>
      <c r="U52" s="30">
        <v>70</v>
      </c>
      <c r="V52" s="30">
        <v>64</v>
      </c>
      <c r="W52" s="30">
        <v>19</v>
      </c>
      <c r="X52" s="30">
        <v>4</v>
      </c>
      <c r="Y52" s="5">
        <v>0</v>
      </c>
    </row>
    <row r="53" spans="1:25" s="6" customFormat="1" ht="15" customHeight="1">
      <c r="A53" s="29" t="s">
        <v>54</v>
      </c>
      <c r="B53" s="23"/>
      <c r="C53" s="4">
        <f>SUM(D53:Y53)</f>
        <v>576</v>
      </c>
      <c r="D53" s="30">
        <v>1</v>
      </c>
      <c r="E53" s="30">
        <v>0</v>
      </c>
      <c r="F53" s="30">
        <v>1</v>
      </c>
      <c r="G53" s="30">
        <v>0</v>
      </c>
      <c r="H53" s="30">
        <v>1</v>
      </c>
      <c r="I53" s="30">
        <v>2</v>
      </c>
      <c r="J53" s="30">
        <v>2</v>
      </c>
      <c r="K53" s="30">
        <v>5</v>
      </c>
      <c r="L53" s="30">
        <v>3</v>
      </c>
      <c r="M53" s="30">
        <v>6</v>
      </c>
      <c r="N53" s="30">
        <v>12</v>
      </c>
      <c r="O53" s="30">
        <v>23</v>
      </c>
      <c r="P53" s="30">
        <v>18</v>
      </c>
      <c r="Q53" s="30">
        <v>52</v>
      </c>
      <c r="R53" s="30">
        <v>60</v>
      </c>
      <c r="S53" s="30">
        <v>93</v>
      </c>
      <c r="T53" s="30">
        <v>128</v>
      </c>
      <c r="U53" s="30">
        <v>76</v>
      </c>
      <c r="V53" s="30">
        <v>52</v>
      </c>
      <c r="W53" s="30">
        <v>36</v>
      </c>
      <c r="X53" s="30">
        <v>5</v>
      </c>
      <c r="Y53" s="5">
        <v>0</v>
      </c>
    </row>
    <row r="54" spans="1:25" s="6" customFormat="1" ht="15" customHeight="1">
      <c r="A54" s="29" t="s">
        <v>55</v>
      </c>
      <c r="B54" s="23"/>
      <c r="C54" s="4">
        <f>SUM(D54:Y54)</f>
        <v>4226</v>
      </c>
      <c r="D54" s="30">
        <v>19</v>
      </c>
      <c r="E54" s="30">
        <v>1</v>
      </c>
      <c r="F54" s="30">
        <v>1</v>
      </c>
      <c r="G54" s="30">
        <v>5</v>
      </c>
      <c r="H54" s="30">
        <v>15</v>
      </c>
      <c r="I54" s="30">
        <v>11</v>
      </c>
      <c r="J54" s="30">
        <v>8</v>
      </c>
      <c r="K54" s="30">
        <v>36</v>
      </c>
      <c r="L54" s="30">
        <v>50</v>
      </c>
      <c r="M54" s="30">
        <v>60</v>
      </c>
      <c r="N54" s="30">
        <v>92</v>
      </c>
      <c r="O54" s="30">
        <v>197</v>
      </c>
      <c r="P54" s="30">
        <v>304</v>
      </c>
      <c r="Q54" s="30">
        <v>393</v>
      </c>
      <c r="R54" s="30">
        <v>549</v>
      </c>
      <c r="S54" s="30">
        <v>632</v>
      </c>
      <c r="T54" s="30">
        <v>634</v>
      </c>
      <c r="U54" s="30">
        <v>555</v>
      </c>
      <c r="V54" s="30">
        <v>430</v>
      </c>
      <c r="W54" s="30">
        <v>198</v>
      </c>
      <c r="X54" s="30">
        <v>36</v>
      </c>
      <c r="Y54" s="5">
        <v>0</v>
      </c>
    </row>
    <row r="55" spans="1:25" s="6" customFormat="1" ht="15" customHeight="1">
      <c r="A55" s="29" t="s">
        <v>56</v>
      </c>
      <c r="B55" s="23"/>
      <c r="C55" s="4">
        <f>SUM(D55:Y55)</f>
        <v>587</v>
      </c>
      <c r="D55" s="30">
        <v>3</v>
      </c>
      <c r="E55" s="30">
        <v>0</v>
      </c>
      <c r="F55" s="30">
        <v>0</v>
      </c>
      <c r="G55" s="30">
        <v>1</v>
      </c>
      <c r="H55" s="30">
        <v>2</v>
      </c>
      <c r="I55" s="30">
        <v>1</v>
      </c>
      <c r="J55" s="30">
        <v>3</v>
      </c>
      <c r="K55" s="30">
        <v>5</v>
      </c>
      <c r="L55" s="30">
        <v>12</v>
      </c>
      <c r="M55" s="30">
        <v>13</v>
      </c>
      <c r="N55" s="30">
        <v>12</v>
      </c>
      <c r="O55" s="30">
        <v>23</v>
      </c>
      <c r="P55" s="30">
        <v>38</v>
      </c>
      <c r="Q55" s="30">
        <v>56</v>
      </c>
      <c r="R55" s="30">
        <v>61</v>
      </c>
      <c r="S55" s="30">
        <v>86</v>
      </c>
      <c r="T55" s="30">
        <v>85</v>
      </c>
      <c r="U55" s="30">
        <v>81</v>
      </c>
      <c r="V55" s="30">
        <v>71</v>
      </c>
      <c r="W55" s="30">
        <v>30</v>
      </c>
      <c r="X55" s="30">
        <v>4</v>
      </c>
      <c r="Y55" s="5">
        <v>0</v>
      </c>
    </row>
    <row r="56" spans="1:25" s="6" customFormat="1" ht="15" customHeight="1">
      <c r="A56" s="29" t="s">
        <v>57</v>
      </c>
      <c r="B56" s="23"/>
      <c r="C56" s="4">
        <f>SUM(D56:Y56)</f>
        <v>391</v>
      </c>
      <c r="D56" s="30">
        <v>2</v>
      </c>
      <c r="E56" s="30">
        <v>1</v>
      </c>
      <c r="F56" s="30">
        <v>0</v>
      </c>
      <c r="G56" s="30">
        <v>1</v>
      </c>
      <c r="H56" s="30">
        <v>1</v>
      </c>
      <c r="I56" s="30">
        <v>1</v>
      </c>
      <c r="J56" s="30">
        <v>2</v>
      </c>
      <c r="K56" s="30">
        <v>3</v>
      </c>
      <c r="L56" s="30">
        <v>5</v>
      </c>
      <c r="M56" s="30">
        <v>5</v>
      </c>
      <c r="N56" s="30">
        <v>6</v>
      </c>
      <c r="O56" s="30">
        <v>22</v>
      </c>
      <c r="P56" s="30">
        <v>31</v>
      </c>
      <c r="Q56" s="30">
        <v>45</v>
      </c>
      <c r="R56" s="30">
        <v>50</v>
      </c>
      <c r="S56" s="30">
        <v>55</v>
      </c>
      <c r="T56" s="30">
        <v>48</v>
      </c>
      <c r="U56" s="30">
        <v>52</v>
      </c>
      <c r="V56" s="30">
        <v>37</v>
      </c>
      <c r="W56" s="30">
        <v>16</v>
      </c>
      <c r="X56" s="30">
        <v>8</v>
      </c>
      <c r="Y56" s="5">
        <v>0</v>
      </c>
    </row>
    <row r="57" spans="1:25" s="6" customFormat="1" ht="13.5" customHeight="1">
      <c r="A57" s="29"/>
      <c r="B57" s="2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5"/>
    </row>
    <row r="58" spans="1:25" s="6" customFormat="1" ht="15" customHeight="1">
      <c r="A58" s="29" t="s">
        <v>58</v>
      </c>
      <c r="B58" s="23"/>
      <c r="C58" s="4">
        <f>SUM(D58:Y58)</f>
        <v>519</v>
      </c>
      <c r="D58" s="30">
        <v>1</v>
      </c>
      <c r="E58" s="30">
        <v>0</v>
      </c>
      <c r="F58" s="30">
        <v>1</v>
      </c>
      <c r="G58" s="30">
        <v>1</v>
      </c>
      <c r="H58" s="30">
        <v>1</v>
      </c>
      <c r="I58" s="30">
        <v>2</v>
      </c>
      <c r="J58" s="30">
        <v>4</v>
      </c>
      <c r="K58" s="30">
        <v>2</v>
      </c>
      <c r="L58" s="30">
        <v>6</v>
      </c>
      <c r="M58" s="30">
        <v>8</v>
      </c>
      <c r="N58" s="30">
        <v>11</v>
      </c>
      <c r="O58" s="30">
        <v>13</v>
      </c>
      <c r="P58" s="30">
        <v>44</v>
      </c>
      <c r="Q58" s="30">
        <v>41</v>
      </c>
      <c r="R58" s="30">
        <v>59</v>
      </c>
      <c r="S58" s="30">
        <v>71</v>
      </c>
      <c r="T58" s="30">
        <v>98</v>
      </c>
      <c r="U58" s="30">
        <v>62</v>
      </c>
      <c r="V58" s="30">
        <v>54</v>
      </c>
      <c r="W58" s="30">
        <v>33</v>
      </c>
      <c r="X58" s="30">
        <v>7</v>
      </c>
      <c r="Y58" s="5">
        <v>0</v>
      </c>
    </row>
    <row r="59" spans="1:25" s="6" customFormat="1" ht="15" customHeight="1">
      <c r="A59" s="29" t="s">
        <v>59</v>
      </c>
      <c r="B59" s="23"/>
      <c r="C59" s="4">
        <f>SUM(D59:Y59)</f>
        <v>421</v>
      </c>
      <c r="D59" s="5">
        <v>1</v>
      </c>
      <c r="E59" s="5">
        <v>0</v>
      </c>
      <c r="F59" s="5">
        <v>0</v>
      </c>
      <c r="G59" s="5">
        <v>0</v>
      </c>
      <c r="H59" s="5">
        <v>4</v>
      </c>
      <c r="I59" s="5">
        <v>1</v>
      </c>
      <c r="J59" s="5">
        <v>2</v>
      </c>
      <c r="K59" s="5">
        <v>1</v>
      </c>
      <c r="L59" s="5">
        <v>5</v>
      </c>
      <c r="M59" s="5">
        <v>3</v>
      </c>
      <c r="N59" s="5">
        <v>5</v>
      </c>
      <c r="O59" s="5">
        <v>15</v>
      </c>
      <c r="P59" s="5">
        <v>31</v>
      </c>
      <c r="Q59" s="5">
        <v>33</v>
      </c>
      <c r="R59" s="5">
        <v>37</v>
      </c>
      <c r="S59" s="5">
        <v>65</v>
      </c>
      <c r="T59" s="5">
        <v>92</v>
      </c>
      <c r="U59" s="5">
        <v>59</v>
      </c>
      <c r="V59" s="5">
        <v>41</v>
      </c>
      <c r="W59" s="5">
        <v>21</v>
      </c>
      <c r="X59" s="5">
        <v>5</v>
      </c>
      <c r="Y59" s="5">
        <v>0</v>
      </c>
    </row>
    <row r="60" spans="1:25" s="6" customFormat="1" ht="15" customHeight="1">
      <c r="A60" s="29" t="s">
        <v>60</v>
      </c>
      <c r="B60" s="23"/>
      <c r="C60" s="4">
        <f>SUM(D60:Y60)</f>
        <v>466</v>
      </c>
      <c r="D60" s="30">
        <v>2</v>
      </c>
      <c r="E60" s="30">
        <v>1</v>
      </c>
      <c r="F60" s="30">
        <v>1</v>
      </c>
      <c r="G60" s="30">
        <v>0</v>
      </c>
      <c r="H60" s="30">
        <v>0</v>
      </c>
      <c r="I60" s="30">
        <v>1</v>
      </c>
      <c r="J60" s="30">
        <v>1</v>
      </c>
      <c r="K60" s="30">
        <v>2</v>
      </c>
      <c r="L60" s="30">
        <v>5</v>
      </c>
      <c r="M60" s="30">
        <v>4</v>
      </c>
      <c r="N60" s="30">
        <v>13</v>
      </c>
      <c r="O60" s="30">
        <v>24</v>
      </c>
      <c r="P60" s="30">
        <v>38</v>
      </c>
      <c r="Q60" s="30">
        <v>47</v>
      </c>
      <c r="R60" s="30">
        <v>54</v>
      </c>
      <c r="S60" s="30">
        <v>59</v>
      </c>
      <c r="T60" s="30">
        <v>79</v>
      </c>
      <c r="U60" s="30">
        <v>61</v>
      </c>
      <c r="V60" s="30">
        <v>47</v>
      </c>
      <c r="W60" s="30">
        <v>21</v>
      </c>
      <c r="X60" s="30">
        <v>6</v>
      </c>
      <c r="Y60" s="5">
        <v>0</v>
      </c>
    </row>
    <row r="61" spans="1:25" s="6" customFormat="1" ht="13.5" customHeight="1">
      <c r="A61" s="29"/>
      <c r="B61" s="2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5"/>
    </row>
    <row r="62" spans="1:25" s="6" customFormat="1" ht="15" customHeight="1">
      <c r="A62" s="29" t="s">
        <v>61</v>
      </c>
      <c r="B62" s="23"/>
      <c r="C62" s="4">
        <f>SUM(D62:Y62)</f>
        <v>202</v>
      </c>
      <c r="D62" s="30">
        <v>1</v>
      </c>
      <c r="E62" s="30">
        <v>0</v>
      </c>
      <c r="F62" s="30">
        <v>0</v>
      </c>
      <c r="G62" s="30">
        <v>0</v>
      </c>
      <c r="H62" s="30">
        <v>1</v>
      </c>
      <c r="I62" s="30">
        <v>1</v>
      </c>
      <c r="J62" s="30">
        <v>3</v>
      </c>
      <c r="K62" s="30">
        <v>3</v>
      </c>
      <c r="L62" s="30">
        <v>0</v>
      </c>
      <c r="M62" s="30">
        <v>1</v>
      </c>
      <c r="N62" s="30">
        <v>3</v>
      </c>
      <c r="O62" s="30">
        <v>10</v>
      </c>
      <c r="P62" s="30">
        <v>10</v>
      </c>
      <c r="Q62" s="30">
        <v>14</v>
      </c>
      <c r="R62" s="30">
        <v>18</v>
      </c>
      <c r="S62" s="30">
        <v>29</v>
      </c>
      <c r="T62" s="30">
        <v>31</v>
      </c>
      <c r="U62" s="30">
        <v>33</v>
      </c>
      <c r="V62" s="30">
        <v>28</v>
      </c>
      <c r="W62" s="30">
        <v>15</v>
      </c>
      <c r="X62" s="30">
        <v>1</v>
      </c>
      <c r="Y62" s="5">
        <v>0</v>
      </c>
    </row>
    <row r="63" spans="1:25" s="6" customFormat="1" ht="15" customHeight="1">
      <c r="A63" s="29" t="s">
        <v>62</v>
      </c>
      <c r="B63" s="23"/>
      <c r="C63" s="4">
        <f>SUM(D63:Y63)</f>
        <v>196</v>
      </c>
      <c r="D63" s="30">
        <v>0</v>
      </c>
      <c r="E63" s="30">
        <v>0</v>
      </c>
      <c r="F63" s="30">
        <v>0</v>
      </c>
      <c r="G63" s="30">
        <v>1</v>
      </c>
      <c r="H63" s="30">
        <v>2</v>
      </c>
      <c r="I63" s="30">
        <v>3</v>
      </c>
      <c r="J63" s="30">
        <v>2</v>
      </c>
      <c r="K63" s="30">
        <v>1</v>
      </c>
      <c r="L63" s="30">
        <v>0</v>
      </c>
      <c r="M63" s="30">
        <v>2</v>
      </c>
      <c r="N63" s="30">
        <v>4</v>
      </c>
      <c r="O63" s="30">
        <v>7</v>
      </c>
      <c r="P63" s="30">
        <v>8</v>
      </c>
      <c r="Q63" s="30">
        <v>12</v>
      </c>
      <c r="R63" s="30">
        <v>19</v>
      </c>
      <c r="S63" s="30">
        <v>27</v>
      </c>
      <c r="T63" s="30">
        <v>28</v>
      </c>
      <c r="U63" s="30">
        <v>35</v>
      </c>
      <c r="V63" s="30">
        <v>26</v>
      </c>
      <c r="W63" s="30">
        <v>14</v>
      </c>
      <c r="X63" s="30">
        <v>5</v>
      </c>
      <c r="Y63" s="5">
        <v>0</v>
      </c>
    </row>
    <row r="64" spans="1:25" s="6" customFormat="1" ht="15" customHeight="1">
      <c r="A64" s="29" t="s">
        <v>63</v>
      </c>
      <c r="B64" s="23"/>
      <c r="C64" s="4">
        <f>SUM(D64:Y64)</f>
        <v>146</v>
      </c>
      <c r="D64" s="30">
        <v>1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</v>
      </c>
      <c r="K64" s="30">
        <v>0</v>
      </c>
      <c r="L64" s="30">
        <v>1</v>
      </c>
      <c r="M64" s="30">
        <v>1</v>
      </c>
      <c r="N64" s="30">
        <v>2</v>
      </c>
      <c r="O64" s="30">
        <v>4</v>
      </c>
      <c r="P64" s="30">
        <v>3</v>
      </c>
      <c r="Q64" s="30">
        <v>11</v>
      </c>
      <c r="R64" s="30">
        <v>16</v>
      </c>
      <c r="S64" s="30">
        <v>15</v>
      </c>
      <c r="T64" s="30">
        <v>33</v>
      </c>
      <c r="U64" s="30">
        <v>32</v>
      </c>
      <c r="V64" s="30">
        <v>17</v>
      </c>
      <c r="W64" s="30">
        <v>7</v>
      </c>
      <c r="X64" s="30">
        <v>2</v>
      </c>
      <c r="Y64" s="5">
        <v>0</v>
      </c>
    </row>
    <row r="65" spans="1:25" s="6" customFormat="1" ht="15" customHeight="1">
      <c r="A65" s="29" t="s">
        <v>64</v>
      </c>
      <c r="B65" s="23"/>
      <c r="C65" s="4">
        <f>SUM(D65:Y65)</f>
        <v>152</v>
      </c>
      <c r="D65" s="30">
        <v>0</v>
      </c>
      <c r="E65" s="30">
        <v>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1</v>
      </c>
      <c r="L65" s="30">
        <v>0</v>
      </c>
      <c r="M65" s="30">
        <v>2</v>
      </c>
      <c r="N65" s="30">
        <v>2</v>
      </c>
      <c r="O65" s="30">
        <v>6</v>
      </c>
      <c r="P65" s="30">
        <v>8</v>
      </c>
      <c r="Q65" s="30">
        <v>16</v>
      </c>
      <c r="R65" s="30">
        <v>19</v>
      </c>
      <c r="S65" s="30">
        <v>18</v>
      </c>
      <c r="T65" s="30">
        <v>23</v>
      </c>
      <c r="U65" s="30">
        <v>29</v>
      </c>
      <c r="V65" s="30">
        <v>17</v>
      </c>
      <c r="W65" s="30">
        <v>9</v>
      </c>
      <c r="X65" s="30">
        <v>1</v>
      </c>
      <c r="Y65" s="5">
        <v>0</v>
      </c>
    </row>
    <row r="66" spans="1:25" s="6" customFormat="1" ht="15" customHeight="1">
      <c r="A66" s="29" t="s">
        <v>65</v>
      </c>
      <c r="B66" s="23"/>
      <c r="C66" s="4">
        <f>SUM(D66:Y66)</f>
        <v>278</v>
      </c>
      <c r="D66" s="30">
        <v>1</v>
      </c>
      <c r="E66" s="30">
        <v>0</v>
      </c>
      <c r="F66" s="30">
        <v>0</v>
      </c>
      <c r="G66" s="30">
        <v>1</v>
      </c>
      <c r="H66" s="30">
        <v>0</v>
      </c>
      <c r="I66" s="30">
        <v>1</v>
      </c>
      <c r="J66" s="30">
        <v>6</v>
      </c>
      <c r="K66" s="30">
        <v>1</v>
      </c>
      <c r="L66" s="30">
        <v>3</v>
      </c>
      <c r="M66" s="30">
        <v>1</v>
      </c>
      <c r="N66" s="30">
        <v>8</v>
      </c>
      <c r="O66" s="30">
        <v>17</v>
      </c>
      <c r="P66" s="30">
        <v>19</v>
      </c>
      <c r="Q66" s="30">
        <v>29</v>
      </c>
      <c r="R66" s="30">
        <v>16</v>
      </c>
      <c r="S66" s="30">
        <v>35</v>
      </c>
      <c r="T66" s="30">
        <v>46</v>
      </c>
      <c r="U66" s="30">
        <v>44</v>
      </c>
      <c r="V66" s="30">
        <v>34</v>
      </c>
      <c r="W66" s="30">
        <v>14</v>
      </c>
      <c r="X66" s="30">
        <v>2</v>
      </c>
      <c r="Y66" s="5">
        <v>0</v>
      </c>
    </row>
    <row r="67" spans="1:25" s="6" customFormat="1" ht="13.5" customHeight="1">
      <c r="A67" s="29"/>
      <c r="B67" s="2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</row>
    <row r="68" spans="1:25" s="6" customFormat="1" ht="15" customHeight="1">
      <c r="A68" s="29" t="s">
        <v>66</v>
      </c>
      <c r="B68" s="23"/>
      <c r="C68" s="4">
        <f>SUM(D68:Y68)</f>
        <v>83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1</v>
      </c>
      <c r="M68" s="30">
        <v>0</v>
      </c>
      <c r="N68" s="30">
        <v>0</v>
      </c>
      <c r="O68" s="30">
        <v>3</v>
      </c>
      <c r="P68" s="30">
        <v>6</v>
      </c>
      <c r="Q68" s="30">
        <v>7</v>
      </c>
      <c r="R68" s="30">
        <v>13</v>
      </c>
      <c r="S68" s="30">
        <v>10</v>
      </c>
      <c r="T68" s="30">
        <v>14</v>
      </c>
      <c r="U68" s="30">
        <v>15</v>
      </c>
      <c r="V68" s="30">
        <v>7</v>
      </c>
      <c r="W68" s="30">
        <v>7</v>
      </c>
      <c r="X68" s="30">
        <v>0</v>
      </c>
      <c r="Y68" s="5">
        <v>0</v>
      </c>
    </row>
    <row r="69" spans="1:25" s="6" customFormat="1" ht="15" customHeight="1">
      <c r="A69" s="29" t="s">
        <v>67</v>
      </c>
      <c r="B69" s="23"/>
      <c r="C69" s="4">
        <f>SUM(D69:Y69)</f>
        <v>249</v>
      </c>
      <c r="D69" s="30">
        <v>2</v>
      </c>
      <c r="E69" s="30">
        <v>0</v>
      </c>
      <c r="F69" s="30">
        <v>0</v>
      </c>
      <c r="G69" s="30">
        <v>0</v>
      </c>
      <c r="H69" s="30">
        <v>0</v>
      </c>
      <c r="I69" s="30">
        <v>1</v>
      </c>
      <c r="J69" s="30">
        <v>0</v>
      </c>
      <c r="K69" s="30">
        <v>2</v>
      </c>
      <c r="L69" s="30">
        <v>1</v>
      </c>
      <c r="M69" s="30">
        <v>2</v>
      </c>
      <c r="N69" s="30">
        <v>5</v>
      </c>
      <c r="O69" s="30">
        <v>8</v>
      </c>
      <c r="P69" s="30">
        <v>7</v>
      </c>
      <c r="Q69" s="30">
        <v>21</v>
      </c>
      <c r="R69" s="30">
        <v>36</v>
      </c>
      <c r="S69" s="30">
        <v>41</v>
      </c>
      <c r="T69" s="30">
        <v>40</v>
      </c>
      <c r="U69" s="30">
        <v>32</v>
      </c>
      <c r="V69" s="30">
        <v>39</v>
      </c>
      <c r="W69" s="30">
        <v>10</v>
      </c>
      <c r="X69" s="30">
        <v>2</v>
      </c>
      <c r="Y69" s="5">
        <v>0</v>
      </c>
    </row>
    <row r="70" spans="1:25" s="6" customFormat="1" ht="15" customHeight="1">
      <c r="A70" s="29" t="s">
        <v>68</v>
      </c>
      <c r="B70" s="23"/>
      <c r="C70" s="4">
        <f>SUM(D70:Y70)</f>
        <v>107</v>
      </c>
      <c r="D70" s="30">
        <v>0</v>
      </c>
      <c r="E70" s="30">
        <v>0</v>
      </c>
      <c r="F70" s="30">
        <v>0</v>
      </c>
      <c r="G70" s="30">
        <v>1</v>
      </c>
      <c r="H70" s="30">
        <v>0</v>
      </c>
      <c r="I70" s="30">
        <v>2</v>
      </c>
      <c r="J70" s="30">
        <v>1</v>
      </c>
      <c r="K70" s="30">
        <v>2</v>
      </c>
      <c r="L70" s="30">
        <v>0</v>
      </c>
      <c r="M70" s="30">
        <v>1</v>
      </c>
      <c r="N70" s="30">
        <v>6</v>
      </c>
      <c r="O70" s="30">
        <v>6</v>
      </c>
      <c r="P70" s="30">
        <v>8</v>
      </c>
      <c r="Q70" s="30">
        <v>9</v>
      </c>
      <c r="R70" s="30">
        <v>5</v>
      </c>
      <c r="S70" s="30">
        <v>14</v>
      </c>
      <c r="T70" s="30">
        <v>16</v>
      </c>
      <c r="U70" s="30">
        <v>18</v>
      </c>
      <c r="V70" s="30">
        <v>10</v>
      </c>
      <c r="W70" s="30">
        <v>7</v>
      </c>
      <c r="X70" s="30">
        <v>1</v>
      </c>
      <c r="Y70" s="5">
        <v>0</v>
      </c>
    </row>
    <row r="71" spans="1:25" s="6" customFormat="1" ht="15" customHeight="1">
      <c r="A71" s="29" t="s">
        <v>76</v>
      </c>
      <c r="B71" s="23"/>
      <c r="C71" s="4">
        <f>SUM(D71:Y71)</f>
        <v>143</v>
      </c>
      <c r="D71" s="30">
        <v>1</v>
      </c>
      <c r="E71" s="30">
        <v>0</v>
      </c>
      <c r="F71" s="30">
        <v>0</v>
      </c>
      <c r="G71" s="30">
        <v>0</v>
      </c>
      <c r="H71" s="30">
        <v>1</v>
      </c>
      <c r="I71" s="30">
        <v>1</v>
      </c>
      <c r="J71" s="30">
        <v>0</v>
      </c>
      <c r="K71" s="30">
        <v>0</v>
      </c>
      <c r="L71" s="30">
        <v>0</v>
      </c>
      <c r="M71" s="30">
        <v>4</v>
      </c>
      <c r="N71" s="30">
        <v>1</v>
      </c>
      <c r="O71" s="30">
        <v>2</v>
      </c>
      <c r="P71" s="30">
        <v>6</v>
      </c>
      <c r="Q71" s="30">
        <v>5</v>
      </c>
      <c r="R71" s="30">
        <v>16</v>
      </c>
      <c r="S71" s="30">
        <v>22</v>
      </c>
      <c r="T71" s="30">
        <v>33</v>
      </c>
      <c r="U71" s="30">
        <v>26</v>
      </c>
      <c r="V71" s="30">
        <v>17</v>
      </c>
      <c r="W71" s="30">
        <v>7</v>
      </c>
      <c r="X71" s="30">
        <v>1</v>
      </c>
      <c r="Y71" s="5">
        <v>0</v>
      </c>
    </row>
    <row r="72" spans="1:25" s="6" customFormat="1" ht="15" customHeight="1">
      <c r="A72" s="29" t="s">
        <v>69</v>
      </c>
      <c r="B72" s="23"/>
      <c r="C72" s="4">
        <f>SUM(D72:Y72)</f>
        <v>68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1</v>
      </c>
      <c r="M72" s="30">
        <v>0</v>
      </c>
      <c r="N72" s="30">
        <v>0</v>
      </c>
      <c r="O72" s="30">
        <v>2</v>
      </c>
      <c r="P72" s="30">
        <v>4</v>
      </c>
      <c r="Q72" s="30">
        <v>4</v>
      </c>
      <c r="R72" s="30">
        <v>4</v>
      </c>
      <c r="S72" s="30">
        <v>8</v>
      </c>
      <c r="T72" s="30">
        <v>13</v>
      </c>
      <c r="U72" s="30">
        <v>13</v>
      </c>
      <c r="V72" s="30">
        <v>12</v>
      </c>
      <c r="W72" s="30">
        <v>6</v>
      </c>
      <c r="X72" s="30">
        <v>1</v>
      </c>
      <c r="Y72" s="5">
        <v>0</v>
      </c>
    </row>
    <row r="73" spans="1:25" s="6" customFormat="1" ht="3.75" customHeight="1">
      <c r="A73" s="32"/>
      <c r="B73" s="33"/>
      <c r="C73" s="34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3" s="6" customFormat="1" ht="16.5" customHeight="1">
      <c r="A74" s="36" t="s">
        <v>84</v>
      </c>
      <c r="B74" s="37"/>
      <c r="C74" s="38"/>
    </row>
    <row r="76" ht="13.5">
      <c r="B76" s="39"/>
    </row>
    <row r="77" ht="13.5">
      <c r="B77" s="39"/>
    </row>
  </sheetData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  <ignoredErrors>
    <ignoredError sqref="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2010-01-26T02:50:20Z</cp:lastPrinted>
  <dcterms:created xsi:type="dcterms:W3CDTF">2002-03-27T15:00:00Z</dcterms:created>
  <dcterms:modified xsi:type="dcterms:W3CDTF">2010-03-04T06:58:33Z</dcterms:modified>
  <cp:category/>
  <cp:version/>
  <cp:contentType/>
  <cp:contentStatus/>
</cp:coreProperties>
</file>