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9585" windowHeight="5010" activeTab="0"/>
  </bookViews>
  <sheets>
    <sheet name="n-20-01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<sst xmlns="http://schemas.openxmlformats.org/spreadsheetml/2006/main" count="86" uniqueCount="78">
  <si>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病                       院</t>
  </si>
  <si>
    <t>一般診療所</t>
  </si>
  <si>
    <t>歯科診療所</t>
  </si>
  <si>
    <t>市 町 村</t>
  </si>
  <si>
    <t>総   数</t>
  </si>
  <si>
    <t>精神病院</t>
  </si>
  <si>
    <t>施設数</t>
  </si>
  <si>
    <t>病床数</t>
  </si>
  <si>
    <t>精神病床</t>
  </si>
  <si>
    <t>所</t>
  </si>
  <si>
    <t>床</t>
  </si>
  <si>
    <t xml:space="preserve">                    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</si>
  <si>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</si>
  <si>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</si>
  <si>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</si>
  <si>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</si>
  <si>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</si>
  <si>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</si>
  <si>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</si>
  <si>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</si>
  <si>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</si>
  <si>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</si>
  <si>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</si>
  <si>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</si>
  <si>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</si>
  <si>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</si>
  <si>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</si>
  <si>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</si>
  <si>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</si>
  <si>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</si>
  <si>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</si>
  <si>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</si>
  <si>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</si>
  <si>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</si>
  <si>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</si>
  <si>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</si>
  <si>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</si>
  <si>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</si>
  <si>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</si>
  <si>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</si>
  <si>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</si>
  <si>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</si>
  <si>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</si>
  <si>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</si>
  <si>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</si>
  <si>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</si>
  <si>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</si>
  <si>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</si>
  <si>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</si>
  <si>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</si>
  <si>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</si>
  <si>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</si>
  <si>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</si>
  <si>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</si>
  <si>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</si>
  <si>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</si>
  <si>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</si>
  <si>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</si>
  <si>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</si>
  <si>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</si>
  <si>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</si>
  <si>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</si>
  <si>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</si>
  <si>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感染症病床</t>
  </si>
  <si>
    <t>療養病床</t>
  </si>
  <si>
    <t>結核病床</t>
  </si>
  <si>
    <t>一般病床</t>
  </si>
  <si>
    <t xml:space="preserve">  一        般      病      院</t>
  </si>
  <si>
    <t xml:space="preserve">     １６</t>
  </si>
  <si>
    <t>(各年10月1日現在）</t>
  </si>
  <si>
    <t>-</t>
  </si>
  <si>
    <t>平成１５年</t>
  </si>
  <si>
    <t xml:space="preserve">     １７</t>
  </si>
  <si>
    <t xml:space="preserve">     １８</t>
  </si>
  <si>
    <t>平成１９年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</si>
  <si>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大阪府健康医療部健康医療総務課、厚生労働省大臣官房統計情報部「医療施設調査」</t>
    </r>
  </si>
  <si>
    <t xml:space="preserve">         ２０－１</t>
  </si>
  <si>
    <t xml:space="preserve">   市町村別病院数、診療所数及び病床数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</si>
</sst>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,##0;\-###,##0;&quot;-&quot;;_ @_ "/>
    <numFmt numFmtId="178" formatCode="###,##0;\-###,##0;_ * &quot;-&quot;;_ @_ "/>
    <numFmt numFmtId="179" formatCode="###,##0;\-###,##0;&quot;-&quot;\ ;_ @_ "/>
    <numFmt numFmtId="180" formatCode="0_ ;[Red]\-0\ "/>
    <numFmt numFmtId="181" formatCode="0_);[Red]\(0\)"/>
    <numFmt numFmtId="182" formatCode="###\ ##0;\-###\ ##0;&quot;-&quot;;_ @_ "/>
    <numFmt numFmtId="183" formatCode="#,##0_);[Red]\(#,##0\)"/>
    <numFmt numFmtId="184" formatCode="#,##0.0_);[Red]\(#,##0.0\)"/>
    <numFmt numFmtId="185" formatCode="#\ ###;;\-"/>
    <numFmt numFmtId="186" formatCode="* #,##0;* \-#,##0;* &quot;-&quot;;@\ 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1" xfId="0" applyNumberFormat="1" applyFont="1" applyFill="1" applyBorder="1" applyAlignment="1" applyProtection="1">
      <alignment/>
      <protection hidden="1"/>
    </xf>
    <xf numFmtId="3" fontId="0" fillId="0" borderId="2" xfId="0" applyNumberFormat="1" applyFont="1" applyFill="1" applyBorder="1" applyAlignment="1" applyProtection="1">
      <alignment horizontal="centerContinuous" vertical="center"/>
      <protection hidden="1"/>
    </xf>
    <xf numFmtId="3" fontId="0" fillId="0" borderId="2" xfId="0" applyNumberFormat="1" applyFont="1" applyFill="1" applyBorder="1" applyAlignment="1" applyProtection="1">
      <alignment horizontal="centerContinuous"/>
      <protection hidden="1"/>
    </xf>
    <xf numFmtId="3" fontId="0" fillId="0" borderId="0" xfId="0" applyNumberFormat="1" applyFont="1" applyFill="1" applyBorder="1" applyAlignment="1" applyProtection="1">
      <alignment horizontal="centerContinuous"/>
      <protection hidden="1"/>
    </xf>
    <xf numFmtId="3" fontId="0" fillId="0" borderId="1" xfId="0" applyNumberFormat="1" applyFont="1" applyFill="1" applyBorder="1" applyAlignment="1" applyProtection="1">
      <alignment horizontal="centerContinuous"/>
      <protection hidden="1"/>
    </xf>
    <xf numFmtId="3" fontId="0" fillId="0" borderId="0" xfId="0" applyNumberFormat="1" applyFont="1" applyFill="1" applyBorder="1" applyAlignment="1" applyProtection="1">
      <alignment horizontal="centerContinuous" vertical="center"/>
      <protection hidden="1"/>
    </xf>
    <xf numFmtId="3" fontId="0" fillId="0" borderId="1" xfId="0" applyNumberFormat="1" applyFont="1" applyFill="1" applyBorder="1" applyAlignment="1" applyProtection="1">
      <alignment horizontal="centerContinuous" vertical="center"/>
      <protection hidden="1"/>
    </xf>
    <xf numFmtId="3" fontId="0" fillId="0" borderId="3" xfId="0" applyNumberFormat="1" applyFont="1" applyFill="1" applyBorder="1" applyAlignment="1" applyProtection="1">
      <alignment horizontal="centerContinuous"/>
      <protection hidden="1"/>
    </xf>
    <xf numFmtId="3" fontId="0" fillId="0" borderId="3" xfId="0" applyNumberFormat="1" applyFont="1" applyFill="1" applyBorder="1" applyAlignment="1" applyProtection="1">
      <alignment horizontal="centerContinuous" vertical="center"/>
      <protection hidden="1"/>
    </xf>
    <xf numFmtId="3" fontId="0" fillId="0" borderId="3" xfId="0" applyNumberFormat="1" applyFont="1" applyFill="1" applyBorder="1" applyAlignment="1" applyProtection="1">
      <alignment horizontal="center" vertical="center"/>
      <protection hidden="1"/>
    </xf>
    <xf numFmtId="3" fontId="0" fillId="0" borderId="3" xfId="0" applyNumberFormat="1" applyFont="1" applyFill="1" applyBorder="1" applyAlignment="1" applyProtection="1">
      <alignment horizontal="center" vertical="center" shrinkToFit="1"/>
      <protection hidden="1"/>
    </xf>
    <xf numFmtId="3" fontId="6" fillId="0" borderId="0" xfId="0" applyNumberFormat="1" applyFont="1" applyFill="1" applyAlignment="1" applyProtection="1">
      <alignment/>
      <protection hidden="1"/>
    </xf>
    <xf numFmtId="3" fontId="0" fillId="0" borderId="0" xfId="0" applyNumberFormat="1" applyFill="1" applyAlignment="1" applyProtection="1">
      <alignment/>
      <protection hidden="1"/>
    </xf>
    <xf numFmtId="3" fontId="0" fillId="0" borderId="4" xfId="0" applyNumberFormat="1" applyFill="1" applyBorder="1" applyAlignment="1" applyProtection="1">
      <alignment vertical="center"/>
      <protection hidden="1"/>
    </xf>
    <xf numFmtId="3" fontId="0" fillId="0" borderId="0" xfId="0" applyNumberFormat="1" applyFill="1" applyAlignment="1" applyProtection="1">
      <alignment/>
      <protection hidden="1" locked="0"/>
    </xf>
    <xf numFmtId="3" fontId="0" fillId="0" borderId="0" xfId="0" applyNumberFormat="1" applyFont="1" applyFill="1" applyAlignment="1" applyProtection="1">
      <alignment/>
      <protection hidden="1"/>
    </xf>
    <xf numFmtId="3" fontId="0" fillId="0" borderId="0" xfId="0" applyNumberFormat="1" applyFill="1" applyAlignment="1" applyProtection="1">
      <alignment horizontal="centerContinuous" vertical="center"/>
      <protection hidden="1"/>
    </xf>
    <xf numFmtId="3" fontId="0" fillId="0" borderId="0" xfId="0" applyNumberFormat="1" applyFill="1" applyAlignment="1" applyProtection="1">
      <alignment vertical="center"/>
      <protection hidden="1"/>
    </xf>
    <xf numFmtId="3" fontId="5" fillId="0" borderId="0" xfId="0" applyNumberFormat="1" applyFont="1" applyFill="1" applyAlignment="1" applyProtection="1" quotePrefix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3" fontId="6" fillId="0" borderId="5" xfId="0" applyNumberFormat="1" applyFont="1" applyFill="1" applyBorder="1" applyAlignment="1" applyProtection="1" quotePrefix="1">
      <alignment horizontal="left" vertical="center"/>
      <protection hidden="1"/>
    </xf>
    <xf numFmtId="3" fontId="6" fillId="0" borderId="5" xfId="0" applyNumberFormat="1" applyFont="1" applyFill="1" applyBorder="1" applyAlignment="1" applyProtection="1" quotePrefix="1">
      <alignment horizontal="right" vertical="center"/>
      <protection hidden="1"/>
    </xf>
    <xf numFmtId="3" fontId="6" fillId="0" borderId="0" xfId="0" applyNumberFormat="1" applyFont="1" applyFill="1" applyAlignment="1" applyProtection="1">
      <alignment vertical="center"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0" fillId="0" borderId="0" xfId="0" applyNumberFormat="1" applyFont="1" applyFill="1" applyAlignment="1" applyProtection="1" quotePrefix="1">
      <alignment horizontal="left" vertical="center"/>
      <protection hidden="1"/>
    </xf>
    <xf numFmtId="185" fontId="0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Fill="1" applyBorder="1" applyAlignment="1" applyProtection="1">
      <alignment vertical="center"/>
      <protection hidden="1"/>
    </xf>
    <xf numFmtId="3" fontId="0" fillId="0" borderId="1" xfId="0" applyNumberFormat="1" applyFill="1" applyBorder="1" applyAlignment="1" applyProtection="1">
      <alignment vertical="center"/>
      <protection hidden="1"/>
    </xf>
    <xf numFmtId="182" fontId="6" fillId="0" borderId="6" xfId="0" applyNumberFormat="1" applyFont="1" applyFill="1" applyBorder="1" applyAlignment="1" applyProtection="1">
      <alignment horizontal="right" vertical="center"/>
      <protection hidden="1"/>
    </xf>
    <xf numFmtId="182" fontId="6" fillId="0" borderId="7" xfId="0" applyNumberFormat="1" applyFont="1" applyFill="1" applyBorder="1" applyAlignment="1" applyProtection="1">
      <alignment horizontal="right" vertical="center"/>
      <protection hidden="1"/>
    </xf>
    <xf numFmtId="185" fontId="6" fillId="0" borderId="7" xfId="0" applyNumberFormat="1" applyFont="1" applyFill="1" applyBorder="1" applyAlignment="1" applyProtection="1">
      <alignment vertical="center"/>
      <protection hidden="1"/>
    </xf>
    <xf numFmtId="182" fontId="6" fillId="0" borderId="7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horizontal="distributed" vertical="center"/>
      <protection hidden="1"/>
    </xf>
    <xf numFmtId="185" fontId="0" fillId="0" borderId="8" xfId="0" applyNumberFormat="1" applyFont="1" applyFill="1" applyBorder="1" applyAlignment="1" applyProtection="1">
      <alignment vertical="center"/>
      <protection hidden="1"/>
    </xf>
    <xf numFmtId="185" fontId="0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 quotePrefix="1">
      <alignment horizontal="left" vertical="center"/>
      <protection hidden="1"/>
    </xf>
    <xf numFmtId="3" fontId="0" fillId="0" borderId="1" xfId="0" applyNumberFormat="1" applyFont="1" applyFill="1" applyBorder="1" applyAlignment="1" applyProtection="1" quotePrefix="1">
      <alignment horizontal="left" vertical="center"/>
      <protection hidden="1"/>
    </xf>
    <xf numFmtId="185" fontId="0" fillId="0" borderId="0" xfId="0" applyNumberFormat="1" applyFont="1" applyFill="1" applyBorder="1" applyAlignment="1" applyProtection="1">
      <alignment horizontal="right" vertical="center"/>
      <protection hidden="1"/>
    </xf>
    <xf numFmtId="3" fontId="0" fillId="0" borderId="1" xfId="0" applyNumberFormat="1" applyFont="1" applyFill="1" applyBorder="1" applyAlignment="1" applyProtection="1">
      <alignment horizontal="distributed" vertical="center"/>
      <protection hidden="1"/>
    </xf>
    <xf numFmtId="185" fontId="6" fillId="0" borderId="8" xfId="0" applyNumberFormat="1" applyFont="1" applyFill="1" applyBorder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horizontal="distributed" vertical="center"/>
      <protection hidden="1"/>
    </xf>
    <xf numFmtId="3" fontId="4" fillId="0" borderId="1" xfId="0" applyNumberFormat="1" applyFont="1" applyFill="1" applyBorder="1" applyAlignment="1" applyProtection="1" quotePrefix="1">
      <alignment horizontal="centerContinuous" vertical="center"/>
      <protection hidden="1"/>
    </xf>
    <xf numFmtId="3" fontId="4" fillId="0" borderId="1" xfId="0" applyNumberFormat="1" applyFont="1" applyFill="1" applyBorder="1" applyAlignment="1" applyProtection="1">
      <alignment horizontal="distributed"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3" fontId="0" fillId="0" borderId="1" xfId="0" applyNumberFormat="1" applyFont="1" applyFill="1" applyBorder="1" applyAlignment="1" applyProtection="1">
      <alignment vertical="center"/>
      <protection hidden="1"/>
    </xf>
    <xf numFmtId="185" fontId="0" fillId="0" borderId="0" xfId="0" applyNumberFormat="1" applyFont="1" applyFill="1" applyBorder="1" applyAlignment="1" applyProtection="1">
      <alignment horizontal="right" vertical="center"/>
      <protection hidden="1"/>
    </xf>
    <xf numFmtId="3" fontId="0" fillId="0" borderId="2" xfId="0" applyNumberFormat="1" applyFont="1" applyFill="1" applyBorder="1" applyAlignment="1" applyProtection="1">
      <alignment horizontal="distributed" vertical="center"/>
      <protection hidden="1"/>
    </xf>
    <xf numFmtId="3" fontId="0" fillId="0" borderId="3" xfId="0" applyNumberFormat="1" applyFont="1" applyFill="1" applyBorder="1" applyAlignment="1" applyProtection="1">
      <alignment horizontal="distributed" vertical="center"/>
      <protection hidden="1"/>
    </xf>
    <xf numFmtId="176" fontId="0" fillId="0" borderId="2" xfId="0" applyNumberFormat="1" applyFont="1" applyFill="1" applyBorder="1" applyAlignment="1" applyProtection="1">
      <alignment vertical="center"/>
      <protection hidden="1"/>
    </xf>
    <xf numFmtId="176" fontId="0" fillId="0" borderId="2" xfId="0" applyNumberFormat="1" applyFont="1" applyFill="1" applyBorder="1" applyAlignment="1" applyProtection="1" quotePrefix="1">
      <alignment horizontal="right" vertical="center"/>
      <protection hidden="1"/>
    </xf>
    <xf numFmtId="176" fontId="0" fillId="0" borderId="2" xfId="0" applyNumberFormat="1" applyFont="1" applyFill="1" applyBorder="1" applyAlignment="1" applyProtection="1">
      <alignment horizontal="right" vertical="center"/>
      <protection hidden="1"/>
    </xf>
    <xf numFmtId="3" fontId="10" fillId="0" borderId="0" xfId="0" applyNumberFormat="1" applyFont="1" applyFill="1" applyAlignment="1" applyProtection="1">
      <alignment/>
      <protection hidden="1"/>
    </xf>
    <xf numFmtId="3" fontId="0" fillId="0" borderId="7" xfId="0" applyNumberFormat="1" applyFont="1" applyFill="1" applyBorder="1" applyAlignment="1" applyProtection="1">
      <alignment/>
      <protection hidden="1"/>
    </xf>
    <xf numFmtId="3" fontId="11" fillId="0" borderId="0" xfId="0" applyNumberFormat="1" applyFont="1" applyFill="1" applyAlignment="1" applyProtection="1">
      <alignment horizontal="left" vertical="center"/>
      <protection hidden="1"/>
    </xf>
    <xf numFmtId="185" fontId="4" fillId="0" borderId="8" xfId="0" applyNumberFormat="1" applyFont="1" applyFill="1" applyBorder="1" applyAlignment="1" applyProtection="1">
      <alignment vertical="center"/>
      <protection hidden="1"/>
    </xf>
    <xf numFmtId="185" fontId="4" fillId="0" borderId="0" xfId="0" applyNumberFormat="1" applyFont="1" applyFill="1" applyBorder="1" applyAlignment="1" applyProtection="1">
      <alignment vertical="center"/>
      <protection hidden="1"/>
    </xf>
    <xf numFmtId="185" fontId="4" fillId="0" borderId="0" xfId="0" applyNumberFormat="1" applyFont="1" applyFill="1" applyBorder="1" applyAlignment="1" applyProtection="1">
      <alignment horizontal="right" vertical="center"/>
      <protection hidden="1"/>
    </xf>
    <xf numFmtId="3" fontId="0" fillId="0" borderId="9" xfId="0" applyNumberFormat="1" applyFont="1" applyFill="1" applyBorder="1" applyAlignment="1" applyProtection="1">
      <alignment horizontal="center" vertical="center"/>
      <protection hidden="1"/>
    </xf>
    <xf numFmtId="3" fontId="0" fillId="0" borderId="10" xfId="0" applyNumberFormat="1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3" fontId="0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3" fontId="0" fillId="0" borderId="13" xfId="0" applyNumberFormat="1" applyFont="1" applyFill="1" applyBorder="1" applyAlignment="1" applyProtection="1" quotePrefix="1">
      <alignment horizontal="center" vertical="center"/>
      <protection hidden="1"/>
    </xf>
    <xf numFmtId="3" fontId="0" fillId="0" borderId="14" xfId="0" applyNumberFormat="1" applyFont="1" applyFill="1" applyBorder="1" applyAlignment="1" applyProtection="1" quotePrefix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7"/>
  <sheetViews>
    <sheetView showGridLines="0" tabSelected="1" zoomScale="75" zoomScaleNormal="75" workbookViewId="0" topLeftCell="A1">
      <selection activeCell="A1" sqref="A1"/>
    </sheetView>
  </sheetViews>
  <sheetFormatPr defaultColWidth="13.3984375" defaultRowHeight="14.25"/>
  <cols>
    <col min="1" max="1" width="12" style="14" customWidth="1"/>
    <col min="2" max="2" width="0.4921875" style="14" customWidth="1"/>
    <col min="3" max="3" width="6.69921875" style="14" customWidth="1"/>
    <col min="4" max="4" width="8.5" style="14" customWidth="1"/>
    <col min="5" max="5" width="6.3984375" style="14" customWidth="1"/>
    <col min="6" max="6" width="7.59765625" style="14" customWidth="1"/>
    <col min="7" max="7" width="6.3984375" style="14" customWidth="1"/>
    <col min="8" max="8" width="8.19921875" style="14" customWidth="1"/>
    <col min="9" max="9" width="8" style="14" customWidth="1"/>
    <col min="10" max="11" width="9.19921875" style="14" customWidth="1"/>
    <col min="12" max="13" width="9.19921875" style="14" bestFit="1" customWidth="1"/>
    <col min="14" max="17" width="7" style="14" customWidth="1"/>
    <col min="18" max="16384" width="13.3984375" style="14" customWidth="1"/>
  </cols>
  <sheetData>
    <row r="1" spans="1:17" s="19" customFormat="1" ht="21.75" customHeight="1">
      <c r="A1" s="57" t="s">
        <v>76</v>
      </c>
      <c r="B1" s="28"/>
      <c r="C1" s="18"/>
      <c r="F1" s="20" t="s">
        <v>77</v>
      </c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9:13" s="19" customFormat="1" ht="24" customHeight="1">
      <c r="I2" s="21"/>
      <c r="J2" s="21"/>
      <c r="K2" s="21"/>
      <c r="L2" s="21"/>
      <c r="M2" s="21"/>
    </row>
    <row r="3" spans="1:17" s="26" customFormat="1" ht="1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4"/>
      <c r="P3" s="22"/>
      <c r="Q3" s="25" t="s">
        <v>69</v>
      </c>
    </row>
    <row r="4" spans="1:17" ht="19.5" customHeight="1">
      <c r="A4" s="1"/>
      <c r="B4" s="2"/>
      <c r="C4" s="3" t="s">
        <v>0</v>
      </c>
      <c r="D4" s="4"/>
      <c r="E4" s="4"/>
      <c r="F4" s="4"/>
      <c r="G4" s="5"/>
      <c r="H4" s="5"/>
      <c r="I4" s="5"/>
      <c r="J4" s="5"/>
      <c r="K4" s="5"/>
      <c r="L4" s="6"/>
      <c r="M4" s="5"/>
      <c r="N4" s="61" t="s">
        <v>1</v>
      </c>
      <c r="O4" s="62"/>
      <c r="P4" s="61" t="s">
        <v>2</v>
      </c>
      <c r="Q4" s="65"/>
    </row>
    <row r="5" spans="1:17" ht="19.5" customHeight="1">
      <c r="A5" s="7" t="s">
        <v>3</v>
      </c>
      <c r="B5" s="8"/>
      <c r="C5" s="3" t="s">
        <v>4</v>
      </c>
      <c r="D5" s="9"/>
      <c r="E5" s="3" t="s">
        <v>5</v>
      </c>
      <c r="F5" s="10"/>
      <c r="G5" s="68" t="s">
        <v>67</v>
      </c>
      <c r="H5" s="69"/>
      <c r="I5" s="69"/>
      <c r="J5" s="69"/>
      <c r="K5" s="69"/>
      <c r="L5" s="69"/>
      <c r="M5" s="69"/>
      <c r="N5" s="63"/>
      <c r="O5" s="64"/>
      <c r="P5" s="66"/>
      <c r="Q5" s="67"/>
    </row>
    <row r="6" spans="1:17" ht="19.5" customHeight="1">
      <c r="A6" s="4"/>
      <c r="B6" s="9"/>
      <c r="C6" s="10" t="s">
        <v>6</v>
      </c>
      <c r="D6" s="10" t="s">
        <v>7</v>
      </c>
      <c r="E6" s="10" t="s">
        <v>6</v>
      </c>
      <c r="F6" s="10" t="s">
        <v>7</v>
      </c>
      <c r="G6" s="10" t="s">
        <v>6</v>
      </c>
      <c r="H6" s="10" t="s">
        <v>7</v>
      </c>
      <c r="I6" s="10" t="s">
        <v>8</v>
      </c>
      <c r="J6" s="12" t="s">
        <v>63</v>
      </c>
      <c r="K6" s="11" t="s">
        <v>65</v>
      </c>
      <c r="L6" s="10" t="s">
        <v>64</v>
      </c>
      <c r="M6" s="15" t="s">
        <v>66</v>
      </c>
      <c r="N6" s="10" t="s">
        <v>6</v>
      </c>
      <c r="O6" s="10" t="s">
        <v>7</v>
      </c>
      <c r="P6" s="10" t="s">
        <v>6</v>
      </c>
      <c r="Q6" s="3" t="s">
        <v>7</v>
      </c>
    </row>
    <row r="7" spans="1:17" ht="18" customHeight="1">
      <c r="A7" s="30"/>
      <c r="B7" s="31"/>
      <c r="C7" s="32" t="s">
        <v>9</v>
      </c>
      <c r="D7" s="33" t="s">
        <v>10</v>
      </c>
      <c r="E7" s="34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16" customFormat="1" ht="15" customHeight="1">
      <c r="A8" s="36" t="s">
        <v>71</v>
      </c>
      <c r="B8" s="8"/>
      <c r="C8" s="37">
        <v>556</v>
      </c>
      <c r="D8" s="38">
        <v>111451</v>
      </c>
      <c r="E8" s="38">
        <v>41</v>
      </c>
      <c r="F8" s="38">
        <v>16285</v>
      </c>
      <c r="G8" s="38">
        <v>515</v>
      </c>
      <c r="H8" s="38">
        <v>95166</v>
      </c>
      <c r="I8" s="38">
        <v>3935</v>
      </c>
      <c r="J8" s="38">
        <v>78</v>
      </c>
      <c r="K8" s="38">
        <v>1525</v>
      </c>
      <c r="L8" s="38">
        <v>22996</v>
      </c>
      <c r="M8" s="38">
        <v>66632</v>
      </c>
      <c r="N8" s="38">
        <v>8018</v>
      </c>
      <c r="O8" s="38">
        <v>5430</v>
      </c>
      <c r="P8" s="38">
        <v>5248</v>
      </c>
      <c r="Q8" s="38">
        <v>6</v>
      </c>
    </row>
    <row r="9" spans="1:17" ht="15" customHeight="1">
      <c r="A9" s="39" t="s">
        <v>68</v>
      </c>
      <c r="B9" s="40"/>
      <c r="C9" s="37">
        <v>555</v>
      </c>
      <c r="D9" s="38">
        <v>110943</v>
      </c>
      <c r="E9" s="38">
        <v>41</v>
      </c>
      <c r="F9" s="38">
        <v>16285</v>
      </c>
      <c r="G9" s="38">
        <v>514</v>
      </c>
      <c r="H9" s="38">
        <v>94658</v>
      </c>
      <c r="I9" s="38">
        <v>3851</v>
      </c>
      <c r="J9" s="38">
        <v>78</v>
      </c>
      <c r="K9" s="38">
        <v>1475</v>
      </c>
      <c r="L9" s="38">
        <v>23357</v>
      </c>
      <c r="M9" s="38">
        <v>65897</v>
      </c>
      <c r="N9" s="38">
        <v>8118</v>
      </c>
      <c r="O9" s="38">
        <v>5299</v>
      </c>
      <c r="P9" s="38">
        <v>5305</v>
      </c>
      <c r="Q9" s="38">
        <v>5</v>
      </c>
    </row>
    <row r="10" spans="1:17" ht="15" customHeight="1">
      <c r="A10" s="39" t="s">
        <v>72</v>
      </c>
      <c r="B10" s="40"/>
      <c r="C10" s="37">
        <v>552</v>
      </c>
      <c r="D10" s="38">
        <v>110676</v>
      </c>
      <c r="E10" s="38">
        <v>40</v>
      </c>
      <c r="F10" s="38">
        <v>15676</v>
      </c>
      <c r="G10" s="38">
        <v>512</v>
      </c>
      <c r="H10" s="38">
        <v>95000</v>
      </c>
      <c r="I10" s="38">
        <v>4158</v>
      </c>
      <c r="J10" s="38">
        <v>78</v>
      </c>
      <c r="K10" s="38">
        <v>1315</v>
      </c>
      <c r="L10" s="38">
        <v>24539</v>
      </c>
      <c r="M10" s="38">
        <v>64910</v>
      </c>
      <c r="N10" s="38">
        <v>8116</v>
      </c>
      <c r="O10" s="38">
        <v>3928</v>
      </c>
      <c r="P10" s="38">
        <v>5297</v>
      </c>
      <c r="Q10" s="38">
        <v>0</v>
      </c>
    </row>
    <row r="11" spans="1:17" ht="15" customHeight="1">
      <c r="A11" s="39" t="s">
        <v>73</v>
      </c>
      <c r="B11" s="40"/>
      <c r="C11" s="37">
        <v>549</v>
      </c>
      <c r="D11" s="38">
        <v>110589</v>
      </c>
      <c r="E11" s="38">
        <v>39</v>
      </c>
      <c r="F11" s="38">
        <v>15318</v>
      </c>
      <c r="G11" s="38">
        <v>510</v>
      </c>
      <c r="H11" s="38">
        <v>95271</v>
      </c>
      <c r="I11" s="38">
        <v>4571</v>
      </c>
      <c r="J11" s="38">
        <v>78</v>
      </c>
      <c r="K11" s="38">
        <v>1265</v>
      </c>
      <c r="L11" s="38">
        <v>24120</v>
      </c>
      <c r="M11" s="38">
        <v>65237</v>
      </c>
      <c r="N11" s="38">
        <v>8213</v>
      </c>
      <c r="O11" s="38">
        <v>3739</v>
      </c>
      <c r="P11" s="38">
        <v>5352</v>
      </c>
      <c r="Q11" s="38">
        <v>0</v>
      </c>
    </row>
    <row r="12" spans="1:17" ht="15" customHeight="1">
      <c r="A12" s="36"/>
      <c r="B12" s="42"/>
      <c r="C12" s="43"/>
      <c r="D12" s="38"/>
      <c r="E12" s="38"/>
      <c r="F12" s="38"/>
      <c r="G12" s="38"/>
      <c r="H12" s="38" t="s">
        <v>11</v>
      </c>
      <c r="I12" s="38"/>
      <c r="J12" s="38"/>
      <c r="K12" s="38"/>
      <c r="L12" s="38"/>
      <c r="M12" s="38"/>
      <c r="N12" s="38"/>
      <c r="O12" s="38"/>
      <c r="P12" s="38"/>
      <c r="Q12" s="38"/>
    </row>
    <row r="13" spans="1:17" s="27" customFormat="1" ht="15" customHeight="1">
      <c r="A13" s="44" t="s">
        <v>74</v>
      </c>
      <c r="B13" s="45"/>
      <c r="C13" s="58">
        <f>SUM(C15:C22)</f>
        <v>547</v>
      </c>
      <c r="D13" s="59">
        <f aca="true" t="shared" si="0" ref="D13:Q13">SUM(D15:D22)</f>
        <v>110840</v>
      </c>
      <c r="E13" s="59">
        <f t="shared" si="0"/>
        <v>39</v>
      </c>
      <c r="F13" s="59">
        <f>SUM(F15:F22)</f>
        <v>14948</v>
      </c>
      <c r="G13" s="59">
        <f t="shared" si="0"/>
        <v>508</v>
      </c>
      <c r="H13" s="59">
        <f t="shared" si="0"/>
        <v>95892</v>
      </c>
      <c r="I13" s="59">
        <f t="shared" si="0"/>
        <v>4844</v>
      </c>
      <c r="J13" s="59">
        <f t="shared" si="0"/>
        <v>78</v>
      </c>
      <c r="K13" s="59">
        <f t="shared" si="0"/>
        <v>1166</v>
      </c>
      <c r="L13" s="59">
        <f t="shared" si="0"/>
        <v>23640</v>
      </c>
      <c r="M13" s="59">
        <f t="shared" si="0"/>
        <v>66164</v>
      </c>
      <c r="N13" s="59">
        <f t="shared" si="0"/>
        <v>8291</v>
      </c>
      <c r="O13" s="59">
        <f t="shared" si="0"/>
        <v>3635</v>
      </c>
      <c r="P13" s="59">
        <f t="shared" si="0"/>
        <v>5394</v>
      </c>
      <c r="Q13" s="59">
        <f t="shared" si="0"/>
        <v>0</v>
      </c>
    </row>
    <row r="14" spans="1:17" s="17" customFormat="1" ht="15" customHeight="1">
      <c r="A14" s="36"/>
      <c r="B14" s="42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27" customFormat="1" ht="15" customHeight="1">
      <c r="A15" s="44" t="s">
        <v>12</v>
      </c>
      <c r="B15" s="46"/>
      <c r="C15" s="58">
        <f>C24</f>
        <v>194</v>
      </c>
      <c r="D15" s="59">
        <f aca="true" t="shared" si="1" ref="D15:P15">D24</f>
        <v>34209</v>
      </c>
      <c r="E15" s="60">
        <f t="shared" si="1"/>
        <v>0</v>
      </c>
      <c r="F15" s="60" t="s">
        <v>70</v>
      </c>
      <c r="G15" s="59">
        <f t="shared" si="1"/>
        <v>194</v>
      </c>
      <c r="H15" s="59">
        <f t="shared" si="1"/>
        <v>34209</v>
      </c>
      <c r="I15" s="59">
        <f t="shared" si="1"/>
        <v>191</v>
      </c>
      <c r="J15" s="59">
        <f t="shared" si="1"/>
        <v>33</v>
      </c>
      <c r="K15" s="59">
        <f t="shared" si="1"/>
        <v>105</v>
      </c>
      <c r="L15" s="59">
        <f t="shared" si="1"/>
        <v>7319</v>
      </c>
      <c r="M15" s="59">
        <f>M24</f>
        <v>26561</v>
      </c>
      <c r="N15" s="59">
        <f t="shared" si="1"/>
        <v>3415</v>
      </c>
      <c r="O15" s="59">
        <f t="shared" si="1"/>
        <v>1217</v>
      </c>
      <c r="P15" s="59">
        <f t="shared" si="1"/>
        <v>2220</v>
      </c>
      <c r="Q15" s="59">
        <f>SUM(Q17:Q24)</f>
        <v>0</v>
      </c>
    </row>
    <row r="16" spans="1:17" s="27" customFormat="1" ht="15" customHeight="1">
      <c r="A16" s="44" t="s">
        <v>13</v>
      </c>
      <c r="B16" s="46"/>
      <c r="C16" s="58">
        <f>C30+C32+C37+C52+C64</f>
        <v>54</v>
      </c>
      <c r="D16" s="59">
        <f aca="true" t="shared" si="2" ref="D16:Q16">D30+D32+D37+D52+D64</f>
        <v>13667</v>
      </c>
      <c r="E16" s="59">
        <f t="shared" si="2"/>
        <v>7</v>
      </c>
      <c r="F16" s="59">
        <f t="shared" si="2"/>
        <v>2326</v>
      </c>
      <c r="G16" s="59">
        <f t="shared" si="2"/>
        <v>47</v>
      </c>
      <c r="H16" s="59">
        <f t="shared" si="2"/>
        <v>11341</v>
      </c>
      <c r="I16" s="59">
        <f t="shared" si="2"/>
        <v>712</v>
      </c>
      <c r="J16" s="60">
        <f t="shared" si="2"/>
        <v>0</v>
      </c>
      <c r="K16" s="60">
        <f t="shared" si="2"/>
        <v>0</v>
      </c>
      <c r="L16" s="59">
        <f t="shared" si="2"/>
        <v>1521</v>
      </c>
      <c r="M16" s="59">
        <f t="shared" si="2"/>
        <v>9108</v>
      </c>
      <c r="N16" s="59">
        <f t="shared" si="2"/>
        <v>868</v>
      </c>
      <c r="O16" s="59">
        <f t="shared" si="2"/>
        <v>413</v>
      </c>
      <c r="P16" s="59">
        <f t="shared" si="2"/>
        <v>550</v>
      </c>
      <c r="Q16" s="60">
        <f t="shared" si="2"/>
        <v>0</v>
      </c>
    </row>
    <row r="17" spans="1:17" s="27" customFormat="1" ht="15" customHeight="1">
      <c r="A17" s="44" t="s">
        <v>14</v>
      </c>
      <c r="B17" s="46"/>
      <c r="C17" s="58">
        <f>C27+C28+C48+C65+C66</f>
        <v>31</v>
      </c>
      <c r="D17" s="59">
        <f aca="true" t="shared" si="3" ref="D17:Q17">D27+D28+D48+D65+D66</f>
        <v>5847</v>
      </c>
      <c r="E17" s="59">
        <f t="shared" si="3"/>
        <v>3</v>
      </c>
      <c r="F17" s="59">
        <f t="shared" si="3"/>
        <v>1414</v>
      </c>
      <c r="G17" s="59">
        <f t="shared" si="3"/>
        <v>28</v>
      </c>
      <c r="H17" s="59">
        <f t="shared" si="3"/>
        <v>4433</v>
      </c>
      <c r="I17" s="59">
        <f t="shared" si="3"/>
        <v>266</v>
      </c>
      <c r="J17" s="59">
        <f t="shared" si="3"/>
        <v>14</v>
      </c>
      <c r="K17" s="59">
        <f t="shared" si="3"/>
        <v>200</v>
      </c>
      <c r="L17" s="59">
        <f t="shared" si="3"/>
        <v>869</v>
      </c>
      <c r="M17" s="59">
        <f t="shared" si="3"/>
        <v>3084</v>
      </c>
      <c r="N17" s="59">
        <f t="shared" si="3"/>
        <v>648</v>
      </c>
      <c r="O17" s="59">
        <f t="shared" si="3"/>
        <v>217</v>
      </c>
      <c r="P17" s="59">
        <f t="shared" si="3"/>
        <v>373</v>
      </c>
      <c r="Q17" s="60">
        <f t="shared" si="3"/>
        <v>0</v>
      </c>
    </row>
    <row r="18" spans="1:17" s="27" customFormat="1" ht="15" customHeight="1">
      <c r="A18" s="44" t="s">
        <v>15</v>
      </c>
      <c r="B18" s="46"/>
      <c r="C18" s="58">
        <f>C34+C36+C42+C45+C51+C58+C60</f>
        <v>61</v>
      </c>
      <c r="D18" s="59">
        <f aca="true" t="shared" si="4" ref="D18:Q18">D34+D36+D42+D45+D51+D58+D60</f>
        <v>12516</v>
      </c>
      <c r="E18" s="59">
        <f t="shared" si="4"/>
        <v>3</v>
      </c>
      <c r="F18" s="59">
        <f t="shared" si="4"/>
        <v>1201</v>
      </c>
      <c r="G18" s="59">
        <f t="shared" si="4"/>
        <v>58</v>
      </c>
      <c r="H18" s="59">
        <f t="shared" si="4"/>
        <v>11315</v>
      </c>
      <c r="I18" s="59">
        <f t="shared" si="4"/>
        <v>1003</v>
      </c>
      <c r="J18" s="59">
        <f t="shared" si="4"/>
        <v>8</v>
      </c>
      <c r="K18" s="59">
        <f t="shared" si="4"/>
        <v>446</v>
      </c>
      <c r="L18" s="59">
        <f t="shared" si="4"/>
        <v>2349</v>
      </c>
      <c r="M18" s="59">
        <f t="shared" si="4"/>
        <v>7509</v>
      </c>
      <c r="N18" s="59">
        <f t="shared" si="4"/>
        <v>888</v>
      </c>
      <c r="O18" s="59">
        <f t="shared" si="4"/>
        <v>618</v>
      </c>
      <c r="P18" s="59">
        <f t="shared" si="4"/>
        <v>575</v>
      </c>
      <c r="Q18" s="60">
        <f t="shared" si="4"/>
        <v>0</v>
      </c>
    </row>
    <row r="19" spans="1:17" s="27" customFormat="1" ht="15" customHeight="1">
      <c r="A19" s="44" t="s">
        <v>16</v>
      </c>
      <c r="B19" s="46"/>
      <c r="C19" s="58">
        <f>C38+C49+C56</f>
        <v>43</v>
      </c>
      <c r="D19" s="59">
        <f aca="true" t="shared" si="5" ref="D19:Q19">D38+D49+D56</f>
        <v>7854</v>
      </c>
      <c r="E19" s="59">
        <f t="shared" si="5"/>
        <v>4</v>
      </c>
      <c r="F19" s="59">
        <f t="shared" si="5"/>
        <v>1863</v>
      </c>
      <c r="G19" s="59">
        <f t="shared" si="5"/>
        <v>39</v>
      </c>
      <c r="H19" s="59">
        <f t="shared" si="5"/>
        <v>5991</v>
      </c>
      <c r="I19" s="60">
        <f t="shared" si="5"/>
        <v>0</v>
      </c>
      <c r="J19" s="60">
        <f t="shared" si="5"/>
        <v>0</v>
      </c>
      <c r="K19" s="60">
        <f t="shared" si="5"/>
        <v>0</v>
      </c>
      <c r="L19" s="59">
        <f t="shared" si="5"/>
        <v>1210</v>
      </c>
      <c r="M19" s="59">
        <f t="shared" si="5"/>
        <v>4781</v>
      </c>
      <c r="N19" s="59">
        <f t="shared" si="5"/>
        <v>677</v>
      </c>
      <c r="O19" s="59">
        <f t="shared" si="5"/>
        <v>272</v>
      </c>
      <c r="P19" s="59">
        <f t="shared" si="5"/>
        <v>455</v>
      </c>
      <c r="Q19" s="60">
        <f t="shared" si="5"/>
        <v>0</v>
      </c>
    </row>
    <row r="20" spans="1:17" s="27" customFormat="1" ht="15" customHeight="1">
      <c r="A20" s="44" t="s">
        <v>17</v>
      </c>
      <c r="B20" s="46"/>
      <c r="C20" s="58">
        <f>C40+C43+C44+C50+C55+C61+C72+C73+C74</f>
        <v>40</v>
      </c>
      <c r="D20" s="59">
        <f aca="true" t="shared" si="6" ref="D20:Q20">D40+D43+D44+D50+D55+D61+D72+D73+D74</f>
        <v>8826</v>
      </c>
      <c r="E20" s="59">
        <f t="shared" si="6"/>
        <v>4</v>
      </c>
      <c r="F20" s="59">
        <f t="shared" si="6"/>
        <v>931</v>
      </c>
      <c r="G20" s="59">
        <f t="shared" si="6"/>
        <v>36</v>
      </c>
      <c r="H20" s="59">
        <f t="shared" si="6"/>
        <v>7895</v>
      </c>
      <c r="I20" s="59">
        <f t="shared" si="6"/>
        <v>741</v>
      </c>
      <c r="J20" s="59">
        <f t="shared" si="6"/>
        <v>0</v>
      </c>
      <c r="K20" s="59">
        <f t="shared" si="6"/>
        <v>200</v>
      </c>
      <c r="L20" s="59">
        <f t="shared" si="6"/>
        <v>1817</v>
      </c>
      <c r="M20" s="59">
        <f t="shared" si="6"/>
        <v>5137</v>
      </c>
      <c r="N20" s="59">
        <f t="shared" si="6"/>
        <v>449</v>
      </c>
      <c r="O20" s="59">
        <f t="shared" si="6"/>
        <v>193</v>
      </c>
      <c r="P20" s="59">
        <f t="shared" si="6"/>
        <v>321</v>
      </c>
      <c r="Q20" s="59">
        <f t="shared" si="6"/>
        <v>0</v>
      </c>
    </row>
    <row r="21" spans="1:17" s="27" customFormat="1" ht="15" customHeight="1">
      <c r="A21" s="44" t="s">
        <v>18</v>
      </c>
      <c r="B21" s="46"/>
      <c r="C21" s="58">
        <f>C25+C31+C46+C54+C67</f>
        <v>69</v>
      </c>
      <c r="D21" s="59">
        <f aca="true" t="shared" si="7" ref="D21:Q21">D25+D31+D46+D54+D67</f>
        <v>17553</v>
      </c>
      <c r="E21" s="59">
        <f t="shared" si="7"/>
        <v>7</v>
      </c>
      <c r="F21" s="59">
        <f t="shared" si="7"/>
        <v>3022</v>
      </c>
      <c r="G21" s="59">
        <f t="shared" si="7"/>
        <v>62</v>
      </c>
      <c r="H21" s="59">
        <f t="shared" si="7"/>
        <v>14531</v>
      </c>
      <c r="I21" s="59">
        <f t="shared" si="7"/>
        <v>1609</v>
      </c>
      <c r="J21" s="59">
        <f t="shared" si="7"/>
        <v>13</v>
      </c>
      <c r="K21" s="59">
        <f t="shared" si="7"/>
        <v>192</v>
      </c>
      <c r="L21" s="59">
        <f t="shared" si="7"/>
        <v>5558</v>
      </c>
      <c r="M21" s="59">
        <f t="shared" si="7"/>
        <v>7159</v>
      </c>
      <c r="N21" s="59">
        <f t="shared" si="7"/>
        <v>947</v>
      </c>
      <c r="O21" s="59">
        <f t="shared" si="7"/>
        <v>427</v>
      </c>
      <c r="P21" s="59">
        <f t="shared" si="7"/>
        <v>637</v>
      </c>
      <c r="Q21" s="60">
        <f t="shared" si="7"/>
        <v>0</v>
      </c>
    </row>
    <row r="22" spans="1:17" s="27" customFormat="1" ht="15" customHeight="1">
      <c r="A22" s="44" t="s">
        <v>19</v>
      </c>
      <c r="B22" s="46"/>
      <c r="C22" s="58">
        <f>C26+C33+C39+C57+C62+C68+C70+C71</f>
        <v>55</v>
      </c>
      <c r="D22" s="59">
        <f aca="true" t="shared" si="8" ref="D22:Q22">D26+D33+D39+D57+D62+D68+D70+D71</f>
        <v>10368</v>
      </c>
      <c r="E22" s="59">
        <f t="shared" si="8"/>
        <v>11</v>
      </c>
      <c r="F22" s="59">
        <f t="shared" si="8"/>
        <v>4191</v>
      </c>
      <c r="G22" s="59">
        <f t="shared" si="8"/>
        <v>44</v>
      </c>
      <c r="H22" s="59">
        <f t="shared" si="8"/>
        <v>6177</v>
      </c>
      <c r="I22" s="59">
        <f t="shared" si="8"/>
        <v>322</v>
      </c>
      <c r="J22" s="59">
        <f t="shared" si="8"/>
        <v>10</v>
      </c>
      <c r="K22" s="59">
        <f t="shared" si="8"/>
        <v>23</v>
      </c>
      <c r="L22" s="59">
        <f t="shared" si="8"/>
        <v>2997</v>
      </c>
      <c r="M22" s="59">
        <f t="shared" si="8"/>
        <v>2825</v>
      </c>
      <c r="N22" s="59">
        <f t="shared" si="8"/>
        <v>399</v>
      </c>
      <c r="O22" s="59">
        <f t="shared" si="8"/>
        <v>278</v>
      </c>
      <c r="P22" s="59">
        <f t="shared" si="8"/>
        <v>263</v>
      </c>
      <c r="Q22" s="60">
        <f t="shared" si="8"/>
        <v>0</v>
      </c>
    </row>
    <row r="23" spans="1:17" ht="15" customHeight="1">
      <c r="A23" s="47"/>
      <c r="B23" s="48"/>
      <c r="C23" s="37"/>
      <c r="D23" s="38"/>
      <c r="E23" s="41"/>
      <c r="F23" s="41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17" customFormat="1" ht="15" customHeight="1">
      <c r="A24" s="36" t="s">
        <v>20</v>
      </c>
      <c r="B24" s="42"/>
      <c r="C24" s="37">
        <f>E24+G24</f>
        <v>194</v>
      </c>
      <c r="D24" s="41">
        <f>F24+H24</f>
        <v>34209</v>
      </c>
      <c r="E24" s="49">
        <v>0</v>
      </c>
      <c r="F24" s="49">
        <v>0</v>
      </c>
      <c r="G24" s="49">
        <v>194</v>
      </c>
      <c r="H24" s="49">
        <v>34209</v>
      </c>
      <c r="I24" s="49">
        <v>191</v>
      </c>
      <c r="J24" s="49">
        <v>33</v>
      </c>
      <c r="K24" s="49">
        <v>105</v>
      </c>
      <c r="L24" s="49">
        <v>7319</v>
      </c>
      <c r="M24" s="49">
        <v>26561</v>
      </c>
      <c r="N24" s="49">
        <v>3415</v>
      </c>
      <c r="O24" s="29">
        <v>1217</v>
      </c>
      <c r="P24" s="49">
        <v>2220</v>
      </c>
      <c r="Q24" s="38">
        <v>0</v>
      </c>
    </row>
    <row r="25" spans="1:17" s="17" customFormat="1" ht="15" customHeight="1">
      <c r="A25" s="36" t="s">
        <v>21</v>
      </c>
      <c r="B25" s="42"/>
      <c r="C25" s="37">
        <f aca="true" t="shared" si="9" ref="C25:C74">E25+G25</f>
        <v>45</v>
      </c>
      <c r="D25" s="41">
        <f aca="true" t="shared" si="10" ref="D25:D74">F25+H25</f>
        <v>12876</v>
      </c>
      <c r="E25" s="49">
        <v>4</v>
      </c>
      <c r="F25" s="49">
        <v>1919</v>
      </c>
      <c r="G25" s="49">
        <v>41</v>
      </c>
      <c r="H25" s="49">
        <v>10957</v>
      </c>
      <c r="I25" s="49">
        <v>998</v>
      </c>
      <c r="J25" s="49">
        <v>13</v>
      </c>
      <c r="K25" s="49">
        <v>192</v>
      </c>
      <c r="L25" s="49">
        <v>4332</v>
      </c>
      <c r="M25" s="49">
        <v>5422</v>
      </c>
      <c r="N25" s="49">
        <v>713</v>
      </c>
      <c r="O25" s="29">
        <v>295</v>
      </c>
      <c r="P25" s="49">
        <v>468</v>
      </c>
      <c r="Q25" s="38">
        <v>0</v>
      </c>
    </row>
    <row r="26" spans="1:17" s="17" customFormat="1" ht="15" customHeight="1">
      <c r="A26" s="36" t="s">
        <v>22</v>
      </c>
      <c r="B26" s="42"/>
      <c r="C26" s="37">
        <f t="shared" si="9"/>
        <v>19</v>
      </c>
      <c r="D26" s="41">
        <f t="shared" si="10"/>
        <v>3345</v>
      </c>
      <c r="E26" s="49">
        <v>3</v>
      </c>
      <c r="F26" s="49">
        <v>980</v>
      </c>
      <c r="G26" s="49">
        <v>16</v>
      </c>
      <c r="H26" s="49">
        <v>2365</v>
      </c>
      <c r="I26" s="49">
        <v>0</v>
      </c>
      <c r="J26" s="49">
        <v>0</v>
      </c>
      <c r="K26" s="49">
        <v>0</v>
      </c>
      <c r="L26" s="49">
        <v>1278</v>
      </c>
      <c r="M26" s="49">
        <v>1087</v>
      </c>
      <c r="N26" s="49">
        <v>145</v>
      </c>
      <c r="O26" s="29">
        <v>77</v>
      </c>
      <c r="P26" s="49">
        <v>98</v>
      </c>
      <c r="Q26" s="38">
        <v>0</v>
      </c>
    </row>
    <row r="27" spans="1:17" s="17" customFormat="1" ht="15" customHeight="1">
      <c r="A27" s="36" t="s">
        <v>23</v>
      </c>
      <c r="B27" s="42"/>
      <c r="C27" s="37">
        <f t="shared" si="9"/>
        <v>20</v>
      </c>
      <c r="D27" s="41">
        <f t="shared" si="10"/>
        <v>3872</v>
      </c>
      <c r="E27" s="49">
        <v>2</v>
      </c>
      <c r="F27" s="49">
        <v>1069</v>
      </c>
      <c r="G27" s="49">
        <v>18</v>
      </c>
      <c r="H27" s="49">
        <v>2803</v>
      </c>
      <c r="I27" s="49">
        <v>0</v>
      </c>
      <c r="J27" s="49">
        <v>14</v>
      </c>
      <c r="K27" s="49">
        <v>200</v>
      </c>
      <c r="L27" s="49">
        <v>589</v>
      </c>
      <c r="M27" s="49">
        <v>2000</v>
      </c>
      <c r="N27" s="49">
        <v>395</v>
      </c>
      <c r="O27" s="29">
        <v>126</v>
      </c>
      <c r="P27" s="49">
        <v>231</v>
      </c>
      <c r="Q27" s="38">
        <v>0</v>
      </c>
    </row>
    <row r="28" spans="1:17" s="17" customFormat="1" ht="15" customHeight="1">
      <c r="A28" s="36" t="s">
        <v>24</v>
      </c>
      <c r="B28" s="42"/>
      <c r="C28" s="37">
        <f t="shared" si="9"/>
        <v>3</v>
      </c>
      <c r="D28" s="41">
        <f t="shared" si="10"/>
        <v>536</v>
      </c>
      <c r="E28" s="49">
        <v>0</v>
      </c>
      <c r="F28" s="49">
        <v>0</v>
      </c>
      <c r="G28" s="49">
        <v>3</v>
      </c>
      <c r="H28" s="49">
        <v>536</v>
      </c>
      <c r="I28" s="49">
        <v>0</v>
      </c>
      <c r="J28" s="49">
        <v>0</v>
      </c>
      <c r="K28" s="49">
        <v>0</v>
      </c>
      <c r="L28" s="49">
        <v>0</v>
      </c>
      <c r="M28" s="49">
        <v>536</v>
      </c>
      <c r="N28" s="49">
        <v>121</v>
      </c>
      <c r="O28" s="29">
        <v>34</v>
      </c>
      <c r="P28" s="49">
        <v>67</v>
      </c>
      <c r="Q28" s="38">
        <v>0</v>
      </c>
    </row>
    <row r="29" spans="1:17" s="17" customFormat="1" ht="12" customHeight="1">
      <c r="A29" s="36"/>
      <c r="B29" s="42"/>
      <c r="C29" s="37"/>
      <c r="D29" s="41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38"/>
    </row>
    <row r="30" spans="1:17" s="17" customFormat="1" ht="15" customHeight="1">
      <c r="A30" s="36" t="s">
        <v>25</v>
      </c>
      <c r="B30" s="42"/>
      <c r="C30" s="37">
        <f t="shared" si="9"/>
        <v>15</v>
      </c>
      <c r="D30" s="41">
        <f t="shared" si="10"/>
        <v>4466</v>
      </c>
      <c r="E30" s="49">
        <v>1</v>
      </c>
      <c r="F30" s="49">
        <v>360</v>
      </c>
      <c r="G30" s="49">
        <v>14</v>
      </c>
      <c r="H30" s="49">
        <v>4106</v>
      </c>
      <c r="I30" s="49">
        <v>52</v>
      </c>
      <c r="J30" s="49">
        <v>0</v>
      </c>
      <c r="K30" s="49">
        <v>0</v>
      </c>
      <c r="L30" s="49">
        <v>276</v>
      </c>
      <c r="M30" s="49">
        <v>3778</v>
      </c>
      <c r="N30" s="49">
        <v>293</v>
      </c>
      <c r="O30" s="29">
        <v>106</v>
      </c>
      <c r="P30" s="49">
        <v>183</v>
      </c>
      <c r="Q30" s="38">
        <v>0</v>
      </c>
    </row>
    <row r="31" spans="1:17" s="17" customFormat="1" ht="15" customHeight="1">
      <c r="A31" s="36" t="s">
        <v>26</v>
      </c>
      <c r="B31" s="42"/>
      <c r="C31" s="37">
        <f t="shared" si="9"/>
        <v>4</v>
      </c>
      <c r="D31" s="41">
        <f t="shared" si="10"/>
        <v>461</v>
      </c>
      <c r="E31" s="49">
        <v>0</v>
      </c>
      <c r="F31" s="49">
        <v>0</v>
      </c>
      <c r="G31" s="49">
        <v>4</v>
      </c>
      <c r="H31" s="49">
        <v>461</v>
      </c>
      <c r="I31" s="49">
        <v>0</v>
      </c>
      <c r="J31" s="49">
        <v>0</v>
      </c>
      <c r="K31" s="49">
        <v>0</v>
      </c>
      <c r="L31" s="49">
        <v>181</v>
      </c>
      <c r="M31" s="49">
        <v>280</v>
      </c>
      <c r="N31" s="49">
        <v>72</v>
      </c>
      <c r="O31" s="29">
        <v>24</v>
      </c>
      <c r="P31" s="49">
        <v>44</v>
      </c>
      <c r="Q31" s="38">
        <v>0</v>
      </c>
    </row>
    <row r="32" spans="1:17" s="17" customFormat="1" ht="15" customHeight="1">
      <c r="A32" s="36" t="s">
        <v>27</v>
      </c>
      <c r="B32" s="42"/>
      <c r="C32" s="37">
        <f t="shared" si="9"/>
        <v>19</v>
      </c>
      <c r="D32" s="41">
        <f t="shared" si="10"/>
        <v>4599</v>
      </c>
      <c r="E32" s="49">
        <v>3</v>
      </c>
      <c r="F32" s="49">
        <v>776</v>
      </c>
      <c r="G32" s="49">
        <v>16</v>
      </c>
      <c r="H32" s="49">
        <v>3823</v>
      </c>
      <c r="I32" s="49">
        <v>60</v>
      </c>
      <c r="J32" s="49">
        <v>0</v>
      </c>
      <c r="K32" s="49">
        <v>0</v>
      </c>
      <c r="L32" s="49">
        <v>564</v>
      </c>
      <c r="M32" s="49">
        <v>3199</v>
      </c>
      <c r="N32" s="49">
        <v>273</v>
      </c>
      <c r="O32" s="29">
        <v>112</v>
      </c>
      <c r="P32" s="49">
        <v>182</v>
      </c>
      <c r="Q32" s="38">
        <v>0</v>
      </c>
    </row>
    <row r="33" spans="1:17" s="17" customFormat="1" ht="15" customHeight="1">
      <c r="A33" s="36" t="s">
        <v>28</v>
      </c>
      <c r="B33" s="42"/>
      <c r="C33" s="37">
        <f t="shared" si="9"/>
        <v>9</v>
      </c>
      <c r="D33" s="41">
        <f t="shared" si="10"/>
        <v>2483</v>
      </c>
      <c r="E33" s="49">
        <v>4</v>
      </c>
      <c r="F33" s="49">
        <v>1889</v>
      </c>
      <c r="G33" s="49">
        <v>5</v>
      </c>
      <c r="H33" s="49">
        <v>594</v>
      </c>
      <c r="I33" s="49">
        <v>0</v>
      </c>
      <c r="J33" s="49">
        <v>0</v>
      </c>
      <c r="K33" s="49">
        <v>23</v>
      </c>
      <c r="L33" s="49">
        <v>219</v>
      </c>
      <c r="M33" s="49">
        <v>352</v>
      </c>
      <c r="N33" s="49">
        <v>58</v>
      </c>
      <c r="O33" s="29">
        <v>34</v>
      </c>
      <c r="P33" s="49">
        <v>32</v>
      </c>
      <c r="Q33" s="38">
        <v>0</v>
      </c>
    </row>
    <row r="34" spans="1:17" s="17" customFormat="1" ht="15" customHeight="1">
      <c r="A34" s="36" t="s">
        <v>29</v>
      </c>
      <c r="B34" s="42"/>
      <c r="C34" s="37">
        <f t="shared" si="9"/>
        <v>8</v>
      </c>
      <c r="D34" s="41">
        <f t="shared" si="10"/>
        <v>2182</v>
      </c>
      <c r="E34" s="49">
        <v>1</v>
      </c>
      <c r="F34" s="49">
        <v>342</v>
      </c>
      <c r="G34" s="49">
        <v>7</v>
      </c>
      <c r="H34" s="49">
        <v>1840</v>
      </c>
      <c r="I34" s="49">
        <v>39</v>
      </c>
      <c r="J34" s="49">
        <v>0</v>
      </c>
      <c r="K34" s="49">
        <v>0</v>
      </c>
      <c r="L34" s="49">
        <v>129</v>
      </c>
      <c r="M34" s="49">
        <v>1672</v>
      </c>
      <c r="N34" s="49">
        <v>154</v>
      </c>
      <c r="O34" s="29">
        <v>35</v>
      </c>
      <c r="P34" s="49">
        <v>85</v>
      </c>
      <c r="Q34" s="38">
        <v>0</v>
      </c>
    </row>
    <row r="35" spans="1:17" s="17" customFormat="1" ht="12" customHeight="1">
      <c r="A35" s="36"/>
      <c r="B35" s="42"/>
      <c r="C35" s="37"/>
      <c r="D35" s="41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38"/>
    </row>
    <row r="36" spans="1:17" s="17" customFormat="1" ht="15" customHeight="1">
      <c r="A36" s="36" t="s">
        <v>30</v>
      </c>
      <c r="B36" s="42"/>
      <c r="C36" s="37">
        <f t="shared" si="9"/>
        <v>24</v>
      </c>
      <c r="D36" s="41">
        <f t="shared" si="10"/>
        <v>5468</v>
      </c>
      <c r="E36" s="49">
        <v>1</v>
      </c>
      <c r="F36" s="49">
        <v>592</v>
      </c>
      <c r="G36" s="49">
        <v>23</v>
      </c>
      <c r="H36" s="49">
        <v>4876</v>
      </c>
      <c r="I36" s="49">
        <v>751</v>
      </c>
      <c r="J36" s="49">
        <v>8</v>
      </c>
      <c r="K36" s="49">
        <v>46</v>
      </c>
      <c r="L36" s="49">
        <v>881</v>
      </c>
      <c r="M36" s="49">
        <v>3190</v>
      </c>
      <c r="N36" s="49">
        <v>276</v>
      </c>
      <c r="O36" s="29">
        <v>240</v>
      </c>
      <c r="P36" s="49">
        <v>194</v>
      </c>
      <c r="Q36" s="38">
        <v>0</v>
      </c>
    </row>
    <row r="37" spans="1:17" s="17" customFormat="1" ht="15" customHeight="1">
      <c r="A37" s="36" t="s">
        <v>31</v>
      </c>
      <c r="B37" s="42"/>
      <c r="C37" s="37">
        <f t="shared" si="9"/>
        <v>15</v>
      </c>
      <c r="D37" s="41">
        <f t="shared" si="10"/>
        <v>4116</v>
      </c>
      <c r="E37" s="49">
        <v>3</v>
      </c>
      <c r="F37" s="49">
        <v>1190</v>
      </c>
      <c r="G37" s="49">
        <v>12</v>
      </c>
      <c r="H37" s="49">
        <v>2926</v>
      </c>
      <c r="I37" s="49">
        <v>600</v>
      </c>
      <c r="J37" s="49">
        <v>0</v>
      </c>
      <c r="K37" s="49">
        <v>0</v>
      </c>
      <c r="L37" s="49">
        <v>681</v>
      </c>
      <c r="M37" s="49">
        <v>1645</v>
      </c>
      <c r="N37" s="49">
        <v>225</v>
      </c>
      <c r="O37" s="29">
        <v>129</v>
      </c>
      <c r="P37" s="49">
        <v>136</v>
      </c>
      <c r="Q37" s="38">
        <v>0</v>
      </c>
    </row>
    <row r="38" spans="1:17" s="17" customFormat="1" ht="15" customHeight="1">
      <c r="A38" s="36" t="s">
        <v>32</v>
      </c>
      <c r="B38" s="42"/>
      <c r="C38" s="37">
        <f t="shared" si="9"/>
        <v>13</v>
      </c>
      <c r="D38" s="41">
        <f t="shared" si="10"/>
        <v>2648</v>
      </c>
      <c r="E38" s="49">
        <v>1</v>
      </c>
      <c r="F38" s="49">
        <v>513</v>
      </c>
      <c r="G38" s="49">
        <v>12</v>
      </c>
      <c r="H38" s="49">
        <v>2135</v>
      </c>
      <c r="I38" s="49">
        <v>0</v>
      </c>
      <c r="J38" s="49">
        <v>0</v>
      </c>
      <c r="K38" s="49">
        <v>0</v>
      </c>
      <c r="L38" s="49">
        <v>463</v>
      </c>
      <c r="M38" s="49">
        <v>1672</v>
      </c>
      <c r="N38" s="49">
        <v>208</v>
      </c>
      <c r="O38" s="29">
        <v>152</v>
      </c>
      <c r="P38" s="49">
        <v>136</v>
      </c>
      <c r="Q38" s="38">
        <v>0</v>
      </c>
    </row>
    <row r="39" spans="1:17" s="17" customFormat="1" ht="15" customHeight="1">
      <c r="A39" s="36" t="s">
        <v>33</v>
      </c>
      <c r="B39" s="42"/>
      <c r="C39" s="37">
        <f t="shared" si="9"/>
        <v>13</v>
      </c>
      <c r="D39" s="41">
        <f t="shared" si="10"/>
        <v>1632</v>
      </c>
      <c r="E39" s="49">
        <v>2</v>
      </c>
      <c r="F39" s="49">
        <v>404</v>
      </c>
      <c r="G39" s="49">
        <v>11</v>
      </c>
      <c r="H39" s="49">
        <v>1228</v>
      </c>
      <c r="I39" s="49">
        <v>0</v>
      </c>
      <c r="J39" s="49">
        <v>10</v>
      </c>
      <c r="K39" s="49">
        <v>0</v>
      </c>
      <c r="L39" s="49">
        <v>513</v>
      </c>
      <c r="M39" s="49">
        <v>705</v>
      </c>
      <c r="N39" s="49">
        <v>74</v>
      </c>
      <c r="O39" s="29">
        <v>73</v>
      </c>
      <c r="P39" s="49">
        <v>51</v>
      </c>
      <c r="Q39" s="38">
        <v>0</v>
      </c>
    </row>
    <row r="40" spans="1:17" s="17" customFormat="1" ht="12" customHeight="1">
      <c r="A40" s="36" t="s">
        <v>34</v>
      </c>
      <c r="B40" s="42"/>
      <c r="C40" s="37">
        <f t="shared" si="9"/>
        <v>7</v>
      </c>
      <c r="D40" s="41">
        <f t="shared" si="10"/>
        <v>1424</v>
      </c>
      <c r="E40" s="49">
        <v>1</v>
      </c>
      <c r="F40" s="49">
        <v>110</v>
      </c>
      <c r="G40" s="49">
        <v>6</v>
      </c>
      <c r="H40" s="49">
        <v>1314</v>
      </c>
      <c r="I40" s="49">
        <v>384</v>
      </c>
      <c r="J40" s="49">
        <v>0</v>
      </c>
      <c r="K40" s="49">
        <v>0</v>
      </c>
      <c r="L40" s="49">
        <v>167</v>
      </c>
      <c r="M40" s="49">
        <v>763</v>
      </c>
      <c r="N40" s="49">
        <v>84</v>
      </c>
      <c r="O40" s="29">
        <v>54</v>
      </c>
      <c r="P40" s="49">
        <v>62</v>
      </c>
      <c r="Q40" s="38">
        <v>0</v>
      </c>
    </row>
    <row r="41" spans="1:17" s="17" customFormat="1" ht="14.25" customHeight="1">
      <c r="A41" s="36"/>
      <c r="B41" s="42"/>
      <c r="C41" s="37"/>
      <c r="D41" s="41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38"/>
    </row>
    <row r="42" spans="1:17" s="17" customFormat="1" ht="15" customHeight="1">
      <c r="A42" s="36" t="s">
        <v>35</v>
      </c>
      <c r="B42" s="42"/>
      <c r="C42" s="37">
        <f t="shared" si="9"/>
        <v>13</v>
      </c>
      <c r="D42" s="41">
        <f t="shared" si="10"/>
        <v>1774</v>
      </c>
      <c r="E42" s="49">
        <v>1</v>
      </c>
      <c r="F42" s="49">
        <v>267</v>
      </c>
      <c r="G42" s="49">
        <v>12</v>
      </c>
      <c r="H42" s="49">
        <v>1507</v>
      </c>
      <c r="I42" s="49">
        <v>0</v>
      </c>
      <c r="J42" s="49">
        <v>0</v>
      </c>
      <c r="K42" s="49">
        <v>56</v>
      </c>
      <c r="L42" s="49">
        <v>370</v>
      </c>
      <c r="M42" s="49">
        <v>1081</v>
      </c>
      <c r="N42" s="49">
        <v>186</v>
      </c>
      <c r="O42" s="29">
        <v>97</v>
      </c>
      <c r="P42" s="49">
        <v>126</v>
      </c>
      <c r="Q42" s="38">
        <v>0</v>
      </c>
    </row>
    <row r="43" spans="1:17" s="17" customFormat="1" ht="15" customHeight="1">
      <c r="A43" s="36" t="s">
        <v>36</v>
      </c>
      <c r="B43" s="42"/>
      <c r="C43" s="37">
        <f t="shared" si="9"/>
        <v>8</v>
      </c>
      <c r="D43" s="41">
        <f t="shared" si="10"/>
        <v>1499</v>
      </c>
      <c r="E43" s="49">
        <v>0</v>
      </c>
      <c r="F43" s="49">
        <v>0</v>
      </c>
      <c r="G43" s="49">
        <v>8</v>
      </c>
      <c r="H43" s="49">
        <v>1499</v>
      </c>
      <c r="I43" s="49">
        <v>0</v>
      </c>
      <c r="J43" s="49">
        <v>0</v>
      </c>
      <c r="K43" s="49">
        <v>0</v>
      </c>
      <c r="L43" s="49">
        <v>530</v>
      </c>
      <c r="M43" s="49">
        <v>969</v>
      </c>
      <c r="N43" s="49">
        <v>81</v>
      </c>
      <c r="O43" s="29">
        <v>42</v>
      </c>
      <c r="P43" s="49">
        <v>65</v>
      </c>
      <c r="Q43" s="38">
        <v>0</v>
      </c>
    </row>
    <row r="44" spans="1:17" s="17" customFormat="1" ht="15" customHeight="1">
      <c r="A44" s="36" t="s">
        <v>37</v>
      </c>
      <c r="B44" s="42"/>
      <c r="C44" s="37">
        <f t="shared" si="9"/>
        <v>9</v>
      </c>
      <c r="D44" s="41">
        <f t="shared" si="10"/>
        <v>1357</v>
      </c>
      <c r="E44" s="49">
        <v>1</v>
      </c>
      <c r="F44" s="49">
        <v>222</v>
      </c>
      <c r="G44" s="49">
        <v>8</v>
      </c>
      <c r="H44" s="49">
        <v>1135</v>
      </c>
      <c r="I44" s="49">
        <v>0</v>
      </c>
      <c r="J44" s="49">
        <v>0</v>
      </c>
      <c r="K44" s="49">
        <v>0</v>
      </c>
      <c r="L44" s="49">
        <v>298</v>
      </c>
      <c r="M44" s="49">
        <v>837</v>
      </c>
      <c r="N44" s="49">
        <v>84</v>
      </c>
      <c r="O44" s="29">
        <v>62</v>
      </c>
      <c r="P44" s="49">
        <v>60</v>
      </c>
      <c r="Q44" s="38">
        <v>0</v>
      </c>
    </row>
    <row r="45" spans="1:17" s="17" customFormat="1" ht="15" customHeight="1">
      <c r="A45" s="36" t="s">
        <v>38</v>
      </c>
      <c r="B45" s="42"/>
      <c r="C45" s="37">
        <f t="shared" si="9"/>
        <v>5</v>
      </c>
      <c r="D45" s="41">
        <f t="shared" si="10"/>
        <v>1393</v>
      </c>
      <c r="E45" s="49">
        <v>0</v>
      </c>
      <c r="F45" s="49">
        <v>0</v>
      </c>
      <c r="G45" s="49">
        <v>5</v>
      </c>
      <c r="H45" s="49">
        <v>1393</v>
      </c>
      <c r="I45" s="49">
        <v>0</v>
      </c>
      <c r="J45" s="49">
        <v>0</v>
      </c>
      <c r="K45" s="49">
        <v>344</v>
      </c>
      <c r="L45" s="49">
        <v>611</v>
      </c>
      <c r="M45" s="49">
        <v>438</v>
      </c>
      <c r="N45" s="49">
        <v>81</v>
      </c>
      <c r="O45" s="29">
        <v>98</v>
      </c>
      <c r="P45" s="49">
        <v>53</v>
      </c>
      <c r="Q45" s="38">
        <v>0</v>
      </c>
    </row>
    <row r="46" spans="1:17" s="17" customFormat="1" ht="15" customHeight="1">
      <c r="A46" s="36" t="s">
        <v>39</v>
      </c>
      <c r="B46" s="42"/>
      <c r="C46" s="37">
        <f t="shared" si="9"/>
        <v>16</v>
      </c>
      <c r="D46" s="41">
        <f t="shared" si="10"/>
        <v>3121</v>
      </c>
      <c r="E46" s="49">
        <v>2</v>
      </c>
      <c r="F46" s="49">
        <v>354</v>
      </c>
      <c r="G46" s="49">
        <v>14</v>
      </c>
      <c r="H46" s="49">
        <v>2767</v>
      </c>
      <c r="I46" s="49">
        <v>611</v>
      </c>
      <c r="J46" s="49">
        <v>0</v>
      </c>
      <c r="K46" s="49">
        <v>0</v>
      </c>
      <c r="L46" s="49">
        <v>861</v>
      </c>
      <c r="M46" s="49">
        <v>1295</v>
      </c>
      <c r="N46" s="49">
        <v>99</v>
      </c>
      <c r="O46" s="29">
        <v>58</v>
      </c>
      <c r="P46" s="49">
        <v>77</v>
      </c>
      <c r="Q46" s="38">
        <v>0</v>
      </c>
    </row>
    <row r="47" spans="1:17" s="17" customFormat="1" ht="12" customHeight="1">
      <c r="A47" s="36"/>
      <c r="B47" s="42"/>
      <c r="C47" s="37"/>
      <c r="D47" s="41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38"/>
    </row>
    <row r="48" spans="1:17" s="17" customFormat="1" ht="15" customHeight="1">
      <c r="A48" s="36" t="s">
        <v>40</v>
      </c>
      <c r="B48" s="42"/>
      <c r="C48" s="37">
        <f t="shared" si="9"/>
        <v>8</v>
      </c>
      <c r="D48" s="41">
        <f t="shared" si="10"/>
        <v>1439</v>
      </c>
      <c r="E48" s="49">
        <v>1</v>
      </c>
      <c r="F48" s="49">
        <v>345</v>
      </c>
      <c r="G48" s="49">
        <v>7</v>
      </c>
      <c r="H48" s="49">
        <v>1094</v>
      </c>
      <c r="I48" s="49">
        <v>266</v>
      </c>
      <c r="J48" s="49">
        <v>0</v>
      </c>
      <c r="K48" s="49">
        <v>0</v>
      </c>
      <c r="L48" s="49">
        <v>280</v>
      </c>
      <c r="M48" s="49">
        <v>548</v>
      </c>
      <c r="N48" s="29">
        <v>108</v>
      </c>
      <c r="O48" s="29">
        <v>49</v>
      </c>
      <c r="P48" s="49">
        <v>64</v>
      </c>
      <c r="Q48" s="38">
        <v>0</v>
      </c>
    </row>
    <row r="49" spans="1:17" s="17" customFormat="1" ht="15" customHeight="1">
      <c r="A49" s="36" t="s">
        <v>41</v>
      </c>
      <c r="B49" s="42"/>
      <c r="C49" s="37">
        <f t="shared" si="9"/>
        <v>4</v>
      </c>
      <c r="D49" s="41">
        <f t="shared" si="10"/>
        <v>636</v>
      </c>
      <c r="E49" s="49">
        <v>1</v>
      </c>
      <c r="F49" s="49">
        <v>267</v>
      </c>
      <c r="G49" s="49">
        <v>3</v>
      </c>
      <c r="H49" s="49">
        <v>369</v>
      </c>
      <c r="I49" s="49">
        <v>0</v>
      </c>
      <c r="J49" s="49">
        <v>0</v>
      </c>
      <c r="K49" s="49">
        <v>0</v>
      </c>
      <c r="L49" s="49">
        <v>19</v>
      </c>
      <c r="M49" s="49">
        <v>350</v>
      </c>
      <c r="N49" s="29">
        <v>50</v>
      </c>
      <c r="O49" s="29">
        <v>12</v>
      </c>
      <c r="P49" s="49">
        <v>33</v>
      </c>
      <c r="Q49" s="38">
        <v>0</v>
      </c>
    </row>
    <row r="50" spans="1:17" s="17" customFormat="1" ht="15" customHeight="1">
      <c r="A50" s="36" t="s">
        <v>42</v>
      </c>
      <c r="B50" s="42"/>
      <c r="C50" s="37">
        <f t="shared" si="9"/>
        <v>7</v>
      </c>
      <c r="D50" s="41">
        <f t="shared" si="10"/>
        <v>1798</v>
      </c>
      <c r="E50" s="49">
        <v>1</v>
      </c>
      <c r="F50" s="49">
        <v>311</v>
      </c>
      <c r="G50" s="49">
        <v>6</v>
      </c>
      <c r="H50" s="49">
        <v>1487</v>
      </c>
      <c r="I50" s="49">
        <v>0</v>
      </c>
      <c r="J50" s="49">
        <v>0</v>
      </c>
      <c r="K50" s="49">
        <v>200</v>
      </c>
      <c r="L50" s="49">
        <v>227</v>
      </c>
      <c r="M50" s="49">
        <v>1060</v>
      </c>
      <c r="N50" s="29">
        <v>62</v>
      </c>
      <c r="O50" s="29">
        <v>4</v>
      </c>
      <c r="P50" s="49">
        <v>52</v>
      </c>
      <c r="Q50" s="38">
        <v>0</v>
      </c>
    </row>
    <row r="51" spans="1:17" s="17" customFormat="1" ht="15" customHeight="1">
      <c r="A51" s="36" t="s">
        <v>43</v>
      </c>
      <c r="B51" s="42"/>
      <c r="C51" s="37">
        <f t="shared" si="9"/>
        <v>6</v>
      </c>
      <c r="D51" s="41">
        <f t="shared" si="10"/>
        <v>817</v>
      </c>
      <c r="E51" s="49">
        <v>0</v>
      </c>
      <c r="F51" s="49">
        <v>0</v>
      </c>
      <c r="G51" s="49">
        <v>6</v>
      </c>
      <c r="H51" s="49">
        <v>817</v>
      </c>
      <c r="I51" s="49">
        <v>0</v>
      </c>
      <c r="J51" s="49">
        <v>0</v>
      </c>
      <c r="K51" s="49">
        <v>0</v>
      </c>
      <c r="L51" s="49">
        <v>194</v>
      </c>
      <c r="M51" s="49">
        <v>623</v>
      </c>
      <c r="N51" s="29">
        <v>112</v>
      </c>
      <c r="O51" s="29">
        <v>103</v>
      </c>
      <c r="P51" s="49">
        <v>63</v>
      </c>
      <c r="Q51" s="38">
        <v>0</v>
      </c>
    </row>
    <row r="52" spans="1:17" s="17" customFormat="1" ht="15" customHeight="1">
      <c r="A52" s="36" t="s">
        <v>44</v>
      </c>
      <c r="B52" s="42"/>
      <c r="C52" s="37">
        <f t="shared" si="9"/>
        <v>4</v>
      </c>
      <c r="D52" s="41">
        <f t="shared" si="10"/>
        <v>369</v>
      </c>
      <c r="E52" s="49">
        <v>0</v>
      </c>
      <c r="F52" s="49">
        <v>0</v>
      </c>
      <c r="G52" s="49">
        <v>4</v>
      </c>
      <c r="H52" s="49">
        <v>369</v>
      </c>
      <c r="I52" s="49">
        <v>0</v>
      </c>
      <c r="J52" s="49">
        <v>0</v>
      </c>
      <c r="K52" s="49">
        <v>0</v>
      </c>
      <c r="L52" s="49">
        <v>0</v>
      </c>
      <c r="M52" s="49">
        <v>369</v>
      </c>
      <c r="N52" s="29">
        <v>55</v>
      </c>
      <c r="O52" s="29">
        <v>55</v>
      </c>
      <c r="P52" s="49">
        <v>40</v>
      </c>
      <c r="Q52" s="38">
        <v>0</v>
      </c>
    </row>
    <row r="53" spans="1:17" s="17" customFormat="1" ht="12" customHeight="1">
      <c r="A53" s="36"/>
      <c r="B53" s="42"/>
      <c r="C53" s="37"/>
      <c r="D53" s="41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38"/>
    </row>
    <row r="54" spans="1:17" s="17" customFormat="1" ht="15" customHeight="1">
      <c r="A54" s="36" t="s">
        <v>45</v>
      </c>
      <c r="B54" s="42"/>
      <c r="C54" s="37">
        <f t="shared" si="9"/>
        <v>4</v>
      </c>
      <c r="D54" s="41">
        <f t="shared" si="10"/>
        <v>1095</v>
      </c>
      <c r="E54" s="49">
        <v>1</v>
      </c>
      <c r="F54" s="49">
        <v>749</v>
      </c>
      <c r="G54" s="49">
        <v>3</v>
      </c>
      <c r="H54" s="49">
        <v>346</v>
      </c>
      <c r="I54" s="49">
        <v>0</v>
      </c>
      <c r="J54" s="49">
        <v>0</v>
      </c>
      <c r="K54" s="49">
        <v>0</v>
      </c>
      <c r="L54" s="49">
        <v>184</v>
      </c>
      <c r="M54" s="49">
        <v>162</v>
      </c>
      <c r="N54" s="29">
        <v>49</v>
      </c>
      <c r="O54" s="29">
        <v>30</v>
      </c>
      <c r="P54" s="49">
        <v>38</v>
      </c>
      <c r="Q54" s="38">
        <v>0</v>
      </c>
    </row>
    <row r="55" spans="1:17" s="17" customFormat="1" ht="15" customHeight="1">
      <c r="A55" s="36" t="s">
        <v>46</v>
      </c>
      <c r="B55" s="42"/>
      <c r="C55" s="37">
        <f t="shared" si="9"/>
        <v>2</v>
      </c>
      <c r="D55" s="41">
        <f t="shared" si="10"/>
        <v>253</v>
      </c>
      <c r="E55" s="49">
        <v>0</v>
      </c>
      <c r="F55" s="49">
        <v>0</v>
      </c>
      <c r="G55" s="49">
        <v>2</v>
      </c>
      <c r="H55" s="49">
        <v>253</v>
      </c>
      <c r="I55" s="49">
        <v>0</v>
      </c>
      <c r="J55" s="49">
        <v>0</v>
      </c>
      <c r="K55" s="49">
        <v>0</v>
      </c>
      <c r="L55" s="49">
        <v>90</v>
      </c>
      <c r="M55" s="49">
        <v>163</v>
      </c>
      <c r="N55" s="29">
        <v>71</v>
      </c>
      <c r="O55" s="29">
        <v>29</v>
      </c>
      <c r="P55" s="49">
        <v>41</v>
      </c>
      <c r="Q55" s="38">
        <v>0</v>
      </c>
    </row>
    <row r="56" spans="1:17" s="17" customFormat="1" ht="15" customHeight="1">
      <c r="A56" s="36" t="s">
        <v>47</v>
      </c>
      <c r="B56" s="42"/>
      <c r="C56" s="37">
        <f t="shared" si="9"/>
        <v>26</v>
      </c>
      <c r="D56" s="41">
        <f t="shared" si="10"/>
        <v>4570</v>
      </c>
      <c r="E56" s="49">
        <v>2</v>
      </c>
      <c r="F56" s="49">
        <v>1083</v>
      </c>
      <c r="G56" s="49">
        <v>24</v>
      </c>
      <c r="H56" s="49">
        <v>3487</v>
      </c>
      <c r="I56" s="49">
        <v>0</v>
      </c>
      <c r="J56" s="49">
        <v>0</v>
      </c>
      <c r="K56" s="49">
        <v>0</v>
      </c>
      <c r="L56" s="49">
        <v>728</v>
      </c>
      <c r="M56" s="49">
        <v>2759</v>
      </c>
      <c r="N56" s="49">
        <v>419</v>
      </c>
      <c r="O56" s="29">
        <v>108</v>
      </c>
      <c r="P56" s="49">
        <v>286</v>
      </c>
      <c r="Q56" s="38">
        <v>0</v>
      </c>
    </row>
    <row r="57" spans="1:17" s="17" customFormat="1" ht="15" customHeight="1">
      <c r="A57" s="36" t="s">
        <v>48</v>
      </c>
      <c r="B57" s="42"/>
      <c r="C57" s="37">
        <f t="shared" si="9"/>
        <v>7</v>
      </c>
      <c r="D57" s="41">
        <f t="shared" si="10"/>
        <v>1173</v>
      </c>
      <c r="E57" s="49">
        <v>1</v>
      </c>
      <c r="F57" s="49">
        <v>260</v>
      </c>
      <c r="G57" s="49">
        <v>6</v>
      </c>
      <c r="H57" s="49">
        <v>913</v>
      </c>
      <c r="I57" s="49">
        <v>322</v>
      </c>
      <c r="J57" s="49">
        <v>0</v>
      </c>
      <c r="K57" s="49">
        <v>0</v>
      </c>
      <c r="L57" s="49">
        <v>348</v>
      </c>
      <c r="M57" s="49">
        <v>243</v>
      </c>
      <c r="N57" s="29">
        <v>34</v>
      </c>
      <c r="O57" s="29">
        <v>31</v>
      </c>
      <c r="P57" s="49">
        <v>27</v>
      </c>
      <c r="Q57" s="38">
        <v>0</v>
      </c>
    </row>
    <row r="58" spans="1:17" s="17" customFormat="1" ht="15" customHeight="1">
      <c r="A58" s="36" t="s">
        <v>49</v>
      </c>
      <c r="B58" s="42"/>
      <c r="C58" s="37">
        <f t="shared" si="9"/>
        <v>3</v>
      </c>
      <c r="D58" s="41">
        <f t="shared" si="10"/>
        <v>611</v>
      </c>
      <c r="E58" s="49">
        <v>0</v>
      </c>
      <c r="F58" s="49">
        <v>0</v>
      </c>
      <c r="G58" s="49">
        <v>3</v>
      </c>
      <c r="H58" s="49">
        <v>611</v>
      </c>
      <c r="I58" s="49">
        <v>213</v>
      </c>
      <c r="J58" s="49">
        <v>0</v>
      </c>
      <c r="K58" s="49">
        <v>0</v>
      </c>
      <c r="L58" s="49">
        <v>90</v>
      </c>
      <c r="M58" s="49">
        <v>308</v>
      </c>
      <c r="N58" s="29">
        <v>32</v>
      </c>
      <c r="O58" s="29">
        <v>20</v>
      </c>
      <c r="P58" s="49">
        <v>21</v>
      </c>
      <c r="Q58" s="38">
        <v>0</v>
      </c>
    </row>
    <row r="59" spans="1:17" s="17" customFormat="1" ht="12" customHeight="1">
      <c r="A59" s="36"/>
      <c r="B59" s="42"/>
      <c r="C59" s="37"/>
      <c r="D59" s="41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38"/>
    </row>
    <row r="60" spans="1:17" s="17" customFormat="1" ht="15" customHeight="1">
      <c r="A60" s="36" t="s">
        <v>50</v>
      </c>
      <c r="B60" s="42"/>
      <c r="C60" s="37">
        <f t="shared" si="9"/>
        <v>2</v>
      </c>
      <c r="D60" s="41">
        <f t="shared" si="10"/>
        <v>271</v>
      </c>
      <c r="E60" s="49">
        <v>0</v>
      </c>
      <c r="F60" s="49">
        <v>0</v>
      </c>
      <c r="G60" s="49">
        <v>2</v>
      </c>
      <c r="H60" s="49">
        <v>271</v>
      </c>
      <c r="I60" s="49">
        <v>0</v>
      </c>
      <c r="J60" s="49">
        <v>0</v>
      </c>
      <c r="K60" s="49">
        <v>0</v>
      </c>
      <c r="L60" s="49">
        <v>74</v>
      </c>
      <c r="M60" s="49">
        <v>197</v>
      </c>
      <c r="N60" s="29">
        <v>47</v>
      </c>
      <c r="O60" s="29">
        <v>25</v>
      </c>
      <c r="P60" s="49">
        <v>33</v>
      </c>
      <c r="Q60" s="38">
        <v>0</v>
      </c>
    </row>
    <row r="61" spans="1:17" s="17" customFormat="1" ht="15" customHeight="1">
      <c r="A61" s="36" t="s">
        <v>51</v>
      </c>
      <c r="B61" s="42"/>
      <c r="C61" s="37">
        <f t="shared" si="9"/>
        <v>7</v>
      </c>
      <c r="D61" s="41">
        <f t="shared" si="10"/>
        <v>2495</v>
      </c>
      <c r="E61" s="49">
        <v>1</v>
      </c>
      <c r="F61" s="49">
        <v>288</v>
      </c>
      <c r="G61" s="49">
        <v>6</v>
      </c>
      <c r="H61" s="49">
        <v>2207</v>
      </c>
      <c r="I61" s="49">
        <v>357</v>
      </c>
      <c r="J61" s="49">
        <v>0</v>
      </c>
      <c r="K61" s="49">
        <v>0</v>
      </c>
      <c r="L61" s="49">
        <v>505</v>
      </c>
      <c r="M61" s="49">
        <v>1345</v>
      </c>
      <c r="N61" s="29">
        <v>47</v>
      </c>
      <c r="O61" s="29">
        <v>2</v>
      </c>
      <c r="P61" s="49">
        <v>34</v>
      </c>
      <c r="Q61" s="38">
        <v>0</v>
      </c>
    </row>
    <row r="62" spans="1:17" s="17" customFormat="1" ht="15" customHeight="1">
      <c r="A62" s="36" t="s">
        <v>52</v>
      </c>
      <c r="B62" s="42"/>
      <c r="C62" s="37">
        <f t="shared" si="9"/>
        <v>3</v>
      </c>
      <c r="D62" s="41">
        <f t="shared" si="10"/>
        <v>386</v>
      </c>
      <c r="E62" s="49">
        <v>0</v>
      </c>
      <c r="F62" s="49">
        <v>0</v>
      </c>
      <c r="G62" s="49">
        <v>3</v>
      </c>
      <c r="H62" s="49">
        <v>386</v>
      </c>
      <c r="I62" s="49">
        <v>0</v>
      </c>
      <c r="J62" s="49">
        <v>0</v>
      </c>
      <c r="K62" s="49">
        <v>0</v>
      </c>
      <c r="L62" s="49">
        <v>136</v>
      </c>
      <c r="M62" s="49">
        <v>250</v>
      </c>
      <c r="N62" s="29">
        <v>39</v>
      </c>
      <c r="O62" s="29">
        <v>60</v>
      </c>
      <c r="P62" s="49">
        <v>28</v>
      </c>
      <c r="Q62" s="38">
        <v>0</v>
      </c>
    </row>
    <row r="63" spans="1:17" s="17" customFormat="1" ht="12" customHeight="1">
      <c r="A63" s="36"/>
      <c r="B63" s="42"/>
      <c r="C63" s="37"/>
      <c r="D63" s="41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38"/>
    </row>
    <row r="64" spans="1:17" s="17" customFormat="1" ht="15" customHeight="1">
      <c r="A64" s="36" t="s">
        <v>53</v>
      </c>
      <c r="B64" s="42"/>
      <c r="C64" s="37">
        <f t="shared" si="9"/>
        <v>1</v>
      </c>
      <c r="D64" s="41">
        <f t="shared" si="10"/>
        <v>117</v>
      </c>
      <c r="E64" s="49">
        <v>0</v>
      </c>
      <c r="F64" s="49">
        <v>0</v>
      </c>
      <c r="G64" s="49">
        <v>1</v>
      </c>
      <c r="H64" s="49">
        <v>117</v>
      </c>
      <c r="I64" s="49">
        <v>0</v>
      </c>
      <c r="J64" s="49">
        <v>0</v>
      </c>
      <c r="K64" s="49">
        <v>0</v>
      </c>
      <c r="L64" s="49">
        <v>0</v>
      </c>
      <c r="M64" s="49">
        <v>117</v>
      </c>
      <c r="N64" s="29">
        <v>22</v>
      </c>
      <c r="O64" s="29">
        <v>11</v>
      </c>
      <c r="P64" s="49">
        <v>9</v>
      </c>
      <c r="Q64" s="38">
        <v>0</v>
      </c>
    </row>
    <row r="65" spans="1:17" s="17" customFormat="1" ht="15" customHeight="1">
      <c r="A65" s="36" t="s">
        <v>54</v>
      </c>
      <c r="B65" s="42"/>
      <c r="C65" s="37">
        <f t="shared" si="9"/>
        <v>0</v>
      </c>
      <c r="D65" s="41">
        <f t="shared" si="10"/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29">
        <v>16</v>
      </c>
      <c r="O65" s="29">
        <v>8</v>
      </c>
      <c r="P65" s="49">
        <v>7</v>
      </c>
      <c r="Q65" s="38">
        <v>0</v>
      </c>
    </row>
    <row r="66" spans="1:17" s="17" customFormat="1" ht="15" customHeight="1">
      <c r="A66" s="36" t="s">
        <v>55</v>
      </c>
      <c r="B66" s="42"/>
      <c r="C66" s="37">
        <f t="shared" si="9"/>
        <v>0</v>
      </c>
      <c r="D66" s="41">
        <f t="shared" si="10"/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29">
        <v>8</v>
      </c>
      <c r="O66" s="29">
        <v>0</v>
      </c>
      <c r="P66" s="49">
        <v>4</v>
      </c>
      <c r="Q66" s="38">
        <v>0</v>
      </c>
    </row>
    <row r="67" spans="1:17" s="17" customFormat="1" ht="15" customHeight="1">
      <c r="A67" s="36" t="s">
        <v>56</v>
      </c>
      <c r="B67" s="42"/>
      <c r="C67" s="37">
        <f t="shared" si="9"/>
        <v>0</v>
      </c>
      <c r="D67" s="41">
        <f t="shared" si="10"/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29">
        <v>14</v>
      </c>
      <c r="O67" s="29">
        <v>20</v>
      </c>
      <c r="P67" s="49">
        <v>10</v>
      </c>
      <c r="Q67" s="38">
        <v>0</v>
      </c>
    </row>
    <row r="68" spans="1:17" s="17" customFormat="1" ht="15" customHeight="1">
      <c r="A68" s="36" t="s">
        <v>57</v>
      </c>
      <c r="B68" s="42"/>
      <c r="C68" s="37">
        <f t="shared" si="9"/>
        <v>2</v>
      </c>
      <c r="D68" s="41">
        <f t="shared" si="10"/>
        <v>1008</v>
      </c>
      <c r="E68" s="49">
        <v>1</v>
      </c>
      <c r="F68" s="49">
        <v>658</v>
      </c>
      <c r="G68" s="49">
        <v>1</v>
      </c>
      <c r="H68" s="49">
        <v>350</v>
      </c>
      <c r="I68" s="49">
        <v>0</v>
      </c>
      <c r="J68" s="49">
        <v>0</v>
      </c>
      <c r="K68" s="49">
        <v>0</v>
      </c>
      <c r="L68" s="49">
        <v>202</v>
      </c>
      <c r="M68" s="49">
        <v>148</v>
      </c>
      <c r="N68" s="49">
        <v>29</v>
      </c>
      <c r="O68" s="29">
        <v>3</v>
      </c>
      <c r="P68" s="49">
        <v>17</v>
      </c>
      <c r="Q68" s="38">
        <v>0</v>
      </c>
    </row>
    <row r="69" spans="1:17" s="17" customFormat="1" ht="12" customHeight="1">
      <c r="A69" s="36"/>
      <c r="B69" s="42"/>
      <c r="C69" s="37"/>
      <c r="D69" s="41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38"/>
    </row>
    <row r="70" spans="1:17" s="17" customFormat="1" ht="15" customHeight="1">
      <c r="A70" s="36" t="s">
        <v>58</v>
      </c>
      <c r="B70" s="42"/>
      <c r="C70" s="37">
        <f t="shared" si="9"/>
        <v>1</v>
      </c>
      <c r="D70" s="41">
        <f t="shared" si="10"/>
        <v>40</v>
      </c>
      <c r="E70" s="49">
        <v>0</v>
      </c>
      <c r="F70" s="49">
        <v>0</v>
      </c>
      <c r="G70" s="49">
        <v>1</v>
      </c>
      <c r="H70" s="49">
        <v>40</v>
      </c>
      <c r="I70" s="49">
        <v>0</v>
      </c>
      <c r="J70" s="49">
        <v>0</v>
      </c>
      <c r="K70" s="49">
        <v>0</v>
      </c>
      <c r="L70" s="49">
        <v>0</v>
      </c>
      <c r="M70" s="49">
        <v>40</v>
      </c>
      <c r="N70" s="49">
        <v>8</v>
      </c>
      <c r="O70" s="29">
        <v>0</v>
      </c>
      <c r="P70" s="49">
        <v>4</v>
      </c>
      <c r="Q70" s="38">
        <v>0</v>
      </c>
    </row>
    <row r="71" spans="1:17" s="17" customFormat="1" ht="15" customHeight="1">
      <c r="A71" s="36" t="s">
        <v>59</v>
      </c>
      <c r="B71" s="42"/>
      <c r="C71" s="37">
        <f t="shared" si="9"/>
        <v>1</v>
      </c>
      <c r="D71" s="41">
        <f t="shared" si="10"/>
        <v>301</v>
      </c>
      <c r="E71" s="49">
        <v>0</v>
      </c>
      <c r="F71" s="49">
        <v>0</v>
      </c>
      <c r="G71" s="49">
        <v>1</v>
      </c>
      <c r="H71" s="49">
        <v>301</v>
      </c>
      <c r="I71" s="49">
        <v>0</v>
      </c>
      <c r="J71" s="49">
        <v>0</v>
      </c>
      <c r="K71" s="49">
        <v>0</v>
      </c>
      <c r="L71" s="49">
        <v>301</v>
      </c>
      <c r="M71" s="49">
        <v>0</v>
      </c>
      <c r="N71" s="49">
        <v>12</v>
      </c>
      <c r="O71" s="29">
        <v>0</v>
      </c>
      <c r="P71" s="49">
        <v>6</v>
      </c>
      <c r="Q71" s="38">
        <v>0</v>
      </c>
    </row>
    <row r="72" spans="1:17" s="17" customFormat="1" ht="15" customHeight="1">
      <c r="A72" s="36" t="s">
        <v>60</v>
      </c>
      <c r="B72" s="42"/>
      <c r="C72" s="37">
        <f t="shared" si="9"/>
        <v>0</v>
      </c>
      <c r="D72" s="41">
        <f t="shared" si="10"/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7</v>
      </c>
      <c r="O72" s="29">
        <v>0</v>
      </c>
      <c r="P72" s="49">
        <v>3</v>
      </c>
      <c r="Q72" s="38">
        <v>0</v>
      </c>
    </row>
    <row r="73" spans="1:17" s="17" customFormat="1" ht="15" customHeight="1">
      <c r="A73" s="36" t="s">
        <v>61</v>
      </c>
      <c r="B73" s="42"/>
      <c r="C73" s="37">
        <f t="shared" si="9"/>
        <v>0</v>
      </c>
      <c r="D73" s="41">
        <f t="shared" si="10"/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49">
        <v>8</v>
      </c>
      <c r="O73" s="29">
        <v>0</v>
      </c>
      <c r="P73" s="49">
        <v>3</v>
      </c>
      <c r="Q73" s="38">
        <v>0</v>
      </c>
    </row>
    <row r="74" spans="1:17" s="17" customFormat="1" ht="15" customHeight="1">
      <c r="A74" s="36" t="s">
        <v>62</v>
      </c>
      <c r="B74" s="42"/>
      <c r="C74" s="37">
        <f t="shared" si="9"/>
        <v>0</v>
      </c>
      <c r="D74" s="41">
        <f t="shared" si="10"/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49">
        <v>5</v>
      </c>
      <c r="O74" s="29">
        <v>0</v>
      </c>
      <c r="P74" s="49">
        <v>1</v>
      </c>
      <c r="Q74" s="38">
        <v>0</v>
      </c>
    </row>
    <row r="75" spans="1:17" s="17" customFormat="1" ht="3" customHeight="1">
      <c r="A75" s="50"/>
      <c r="B75" s="51"/>
      <c r="C75" s="52"/>
      <c r="D75" s="52"/>
      <c r="E75" s="53"/>
      <c r="F75" s="52"/>
      <c r="G75" s="52"/>
      <c r="H75" s="52"/>
      <c r="I75" s="54"/>
      <c r="J75" s="54"/>
      <c r="K75" s="54"/>
      <c r="L75" s="52"/>
      <c r="M75" s="52"/>
      <c r="N75" s="52"/>
      <c r="O75" s="54"/>
      <c r="P75" s="52"/>
      <c r="Q75" s="54"/>
    </row>
    <row r="76" spans="1:17" ht="16.5" customHeight="1">
      <c r="A76" s="56" t="s">
        <v>75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13"/>
      <c r="P76" s="13"/>
      <c r="Q76" s="13"/>
    </row>
    <row r="77" ht="13.5">
      <c r="A77" s="55"/>
    </row>
  </sheetData>
  <sheetProtection/>
  <mergeCells count="3">
    <mergeCell ref="N4:O5"/>
    <mergeCell ref="P4:Q5"/>
    <mergeCell ref="G5:M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2009-12-17T06:27:18Z</cp:lastPrinted>
  <dcterms:created xsi:type="dcterms:W3CDTF">2002-03-27T15:00:00Z</dcterms:created>
  <dcterms:modified xsi:type="dcterms:W3CDTF">2010-03-04T06:50:34Z</dcterms:modified>
  <cp:category/>
  <cp:version/>
  <cp:contentType/>
  <cp:contentStatus/>
</cp:coreProperties>
</file>