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0" activeTab="0"/>
  </bookViews>
  <sheets>
    <sheet name="付表－６　都道府県別・進路別卒業者数　高等学校" sheetId="1" r:id="rId1"/>
  </sheets>
  <definedNames>
    <definedName name="Q_府（学生・７）－59③">#REF!</definedName>
    <definedName name="Q_府（学生・Ｄ）Σ－学校別・編集－60a">#REF!</definedName>
    <definedName name="Q_府（学生・Ｄ）Σ－市町村別・編集－60b">#REF!</definedName>
    <definedName name="Q_府（学生・Ｄ）Σ－昼夜別・編集－学校別・編集－規模分割－57・58">#REF!</definedName>
    <definedName name="Q_府（留学生）－区分計－83_1_1_③">#REF!</definedName>
    <definedName name="合成表（57_58）大学・院の学校数③">#REF!</definedName>
  </definedNames>
  <calcPr fullCalcOnLoad="1"/>
</workbook>
</file>

<file path=xl/sharedStrings.xml><?xml version="1.0" encoding="utf-8"?>
<sst xmlns="http://schemas.openxmlformats.org/spreadsheetml/2006/main" count="157" uniqueCount="76">
  <si>
    <t>　高等学校</t>
  </si>
  <si>
    <t>卒 業 者 総 数</t>
  </si>
  <si>
    <t>大  学  等  進  学  者  （Ａ）</t>
  </si>
  <si>
    <t>専修学校（専門課程）</t>
  </si>
  <si>
    <t>就職者（左記Ａ、</t>
  </si>
  <si>
    <t>死亡・</t>
  </si>
  <si>
    <t>大 学 等</t>
  </si>
  <si>
    <t>就  職  率</t>
  </si>
  <si>
    <t>都道府県</t>
  </si>
  <si>
    <t>進　学　者　（Ｂ）</t>
  </si>
  <si>
    <t>不詳の者</t>
  </si>
  <si>
    <t>進 学 率</t>
  </si>
  <si>
    <t>計</t>
  </si>
  <si>
    <t>男</t>
  </si>
  <si>
    <t>女</t>
  </si>
  <si>
    <t>通信制     を除く</t>
  </si>
  <si>
    <t>人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</si>
  <si>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</si>
  <si>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</si>
  <si>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</si>
  <si>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</si>
  <si>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</si>
  <si>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</si>
  <si>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</si>
  <si>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</si>
  <si>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</si>
  <si>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</si>
  <si>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</si>
  <si>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</si>
  <si>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</si>
  <si>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</si>
  <si>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</si>
  <si>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</si>
  <si>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</si>
  <si>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</si>
  <si>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</si>
  <si>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</si>
  <si>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</si>
  <si>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</si>
  <si>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</si>
  <si>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</si>
  <si>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</si>
  <si>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</si>
  <si>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</si>
  <si>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</si>
  <si>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</si>
  <si>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</si>
  <si>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</si>
  <si>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</si>
  <si>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</si>
  <si>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</si>
  <si>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</si>
  <si>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</si>
  <si>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</si>
  <si>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</si>
  <si>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</si>
  <si>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</si>
  <si>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</si>
  <si>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</si>
  <si>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</si>
  <si>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</si>
  <si>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</si>
  <si>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</si>
  <si>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</si>
  <si>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</si>
  <si>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</si>
  <si>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付 表－６    都 　道 　府 　県 　別   ・ 進 　路 　別 　卒 　業 　者 　数   </t>
  </si>
  <si>
    <t xml:space="preserve"> 専修学校（一般課</t>
  </si>
  <si>
    <t>公共職業能力開発</t>
  </si>
  <si>
    <t>左記以外の者</t>
  </si>
  <si>
    <t>左記A,B,C,Dのうち</t>
  </si>
  <si>
    <t xml:space="preserve"> 程）等入学者(Ｃ)</t>
  </si>
  <si>
    <t>施設等入学者(D)</t>
  </si>
  <si>
    <t>Ｂ、Ｃ、Ｄを除く）</t>
  </si>
  <si>
    <t>就職している者(再掲)</t>
  </si>
  <si>
    <t xml:space="preserve"> 資 料：文部科学省生涯学習政策局調査企画課 「平成15年度学校基本調査速報」  ただし、大阪府は確定値。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</si>
</sst>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_(* #,##0.00_);_(* \(#,##0.00\);_(* &quot;-&quot;??_);_(@_)"/>
    <numFmt numFmtId="188" formatCode="_(* #,##0_);_(* \(#,##0\);_(* &quot;-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mmmm\ d\,\ yyyy"/>
    <numFmt numFmtId="196" formatCode="[$-411]g/&quot;標&quot;&quot;準&quot;"/>
    <numFmt numFmtId="197" formatCode="[&lt;=999]000;[&lt;=99999]000\-00;000\-0000"/>
    <numFmt numFmtId="198" formatCode="\(#,###\);\(&quot;△&quot;#,###\);\(&quot;-&quot;\)"/>
    <numFmt numFmtId="199" formatCode="\(#,##0.00\);\(&quot;△&quot;#,##0.00\);\(&quot;-&quot;\)"/>
    <numFmt numFmtId="200" formatCode="#,###&quot; &quot;;&quot;△&quot;#,###&quot; &quot;;&quot;-&quot;&quot; &quot;"/>
    <numFmt numFmtId="201" formatCode="#,##0.00&quot; &quot;;&quot;△&quot;#,##0.00&quot; &quot;;&quot;-&quot;&quot; &quot;"/>
    <numFmt numFmtId="202" formatCode="0.0_ "/>
    <numFmt numFmtId="203" formatCode="#,##0.0;[Red]\-#,##0.0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9" fillId="0" borderId="10" xfId="0" applyFont="1" applyBorder="1" applyAlignment="1" applyProtection="1" quotePrefix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Continuous" vertical="top"/>
      <protection/>
    </xf>
    <xf numFmtId="0" fontId="11" fillId="0" borderId="10" xfId="0" applyFont="1" applyBorder="1" applyAlignment="1" applyProtection="1">
      <alignment horizontal="centerContinuous" vertical="top"/>
      <protection/>
    </xf>
    <xf numFmtId="0" fontId="11" fillId="0" borderId="11" xfId="0" applyFont="1" applyBorder="1" applyAlignment="1" applyProtection="1">
      <alignment horizontal="centerContinuous" vertical="top"/>
      <protection/>
    </xf>
    <xf numFmtId="0" fontId="9" fillId="0" borderId="10" xfId="0" applyFont="1" applyBorder="1" applyAlignment="1" applyProtection="1">
      <alignment horizontal="centerContinuous" vertical="top"/>
      <protection/>
    </xf>
    <xf numFmtId="0" fontId="9" fillId="0" borderId="11" xfId="0" applyFont="1" applyBorder="1" applyAlignment="1" applyProtection="1">
      <alignment horizontal="centerContinuous" vertical="top"/>
      <protection/>
    </xf>
    <xf numFmtId="0" fontId="9" fillId="0" borderId="10" xfId="0" applyFont="1" applyBorder="1" applyAlignment="1" applyProtection="1">
      <alignment horizontal="centerContinuous" vertical="top" wrapText="1"/>
      <protection/>
    </xf>
    <xf numFmtId="0" fontId="9" fillId="0" borderId="12" xfId="0" applyFont="1" applyBorder="1" applyAlignment="1" applyProtection="1">
      <alignment horizontal="centerContinuous" vertical="top" wrapText="1"/>
      <protection/>
    </xf>
    <xf numFmtId="0" fontId="10" fillId="0" borderId="12" xfId="0" applyFont="1" applyBorder="1" applyAlignment="1" applyProtection="1">
      <alignment horizontal="centerContinuous" vertical="top"/>
      <protection/>
    </xf>
    <xf numFmtId="0" fontId="9" fillId="0" borderId="11" xfId="0" applyFont="1" applyBorder="1" applyAlignment="1" applyProtection="1">
      <alignment horizontal="centerContinuous" vertical="top" wrapText="1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13" xfId="0" applyFont="1" applyBorder="1" applyAlignment="1" applyProtection="1">
      <alignment vertical="top"/>
      <protection/>
    </xf>
    <xf numFmtId="0" fontId="11" fillId="0" borderId="13" xfId="0" applyFont="1" applyBorder="1" applyAlignment="1" applyProtection="1">
      <alignment horizontal="distributed"/>
      <protection/>
    </xf>
    <xf numFmtId="0" fontId="13" fillId="0" borderId="0" xfId="0" applyFont="1" applyBorder="1" applyAlignment="1" applyProtection="1">
      <alignment horizontal="distributed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distributed"/>
      <protection/>
    </xf>
    <xf numFmtId="0" fontId="13" fillId="0" borderId="0" xfId="0" applyFont="1" applyAlignment="1" applyProtection="1">
      <alignment/>
      <protection/>
    </xf>
    <xf numFmtId="0" fontId="10" fillId="0" borderId="13" xfId="0" applyFont="1" applyBorder="1" applyAlignment="1" applyProtection="1" quotePrefix="1">
      <alignment horizontal="distributed" vertical="center"/>
      <protection/>
    </xf>
    <xf numFmtId="176" fontId="14" fillId="0" borderId="0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 quotePrefix="1">
      <alignment horizontal="right" vertical="center"/>
      <protection/>
    </xf>
    <xf numFmtId="178" fontId="14" fillId="0" borderId="13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 applyProtection="1" quotePrefix="1">
      <alignment horizontal="distributed" vertical="center"/>
      <protection/>
    </xf>
    <xf numFmtId="0" fontId="13" fillId="0" borderId="0" xfId="0" applyFont="1" applyAlignment="1" applyProtection="1">
      <alignment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176" fontId="14" fillId="0" borderId="0" xfId="49" applyNumberFormat="1" applyFont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horizontal="distributed" vertical="center"/>
      <protection/>
    </xf>
    <xf numFmtId="176" fontId="16" fillId="0" borderId="0" xfId="0" applyNumberFormat="1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Border="1" applyAlignment="1" applyProtection="1" quotePrefix="1">
      <alignment horizontal="right" vertical="center"/>
      <protection/>
    </xf>
    <xf numFmtId="178" fontId="16" fillId="0" borderId="13" xfId="0" applyNumberFormat="1" applyFont="1" applyBorder="1" applyAlignment="1" applyProtection="1" quotePrefix="1">
      <alignment horizontal="right" vertic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7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distributed" vertical="center"/>
      <protection/>
    </xf>
    <xf numFmtId="176" fontId="13" fillId="0" borderId="10" xfId="49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Continuous"/>
      <protection/>
    </xf>
    <xf numFmtId="0" fontId="11" fillId="0" borderId="15" xfId="0" applyFont="1" applyBorder="1" applyAlignment="1" applyProtection="1">
      <alignment horizontal="centerContinuous" vertical="top"/>
      <protection/>
    </xf>
    <xf numFmtId="0" fontId="11" fillId="0" borderId="10" xfId="0" applyFont="1" applyBorder="1" applyAlignment="1" applyProtection="1">
      <alignment horizontal="centerContinuous" vertical="top" wrapText="1"/>
      <protection/>
    </xf>
    <xf numFmtId="0" fontId="18" fillId="0" borderId="10" xfId="0" applyFont="1" applyBorder="1" applyAlignment="1" applyProtection="1" quotePrefix="1">
      <alignment horizontal="centerContinuous" vertical="top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2" fillId="0" borderId="16" xfId="0" applyFont="1" applyBorder="1" applyAlignment="1" applyProtection="1" quotePrefix="1">
      <alignment horizontal="center" vertical="center" wrapText="1"/>
      <protection/>
    </xf>
    <xf numFmtId="0" fontId="10" fillId="0" borderId="17" xfId="0" applyFont="1" applyBorder="1" applyAlignment="1" applyProtection="1">
      <alignment horizontal="centerContinuous" wrapText="1"/>
      <protection/>
    </xf>
    <xf numFmtId="0" fontId="11" fillId="0" borderId="17" xfId="0" applyFont="1" applyBorder="1" applyAlignment="1" applyProtection="1">
      <alignment horizontal="centerContinuous" wrapText="1"/>
      <protection/>
    </xf>
    <xf numFmtId="0" fontId="11" fillId="0" borderId="18" xfId="0" applyFont="1" applyBorder="1" applyAlignment="1" applyProtection="1">
      <alignment horizontal="centerContinuous" wrapText="1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 quotePrefix="1">
      <alignment horizontal="left" vertical="center"/>
      <protection locked="0"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17" xfId="0" applyFont="1" applyBorder="1" applyAlignment="1" applyProtection="1">
      <alignment horizontal="centerContinuous"/>
      <protection/>
    </xf>
    <xf numFmtId="0" fontId="9" fillId="0" borderId="18" xfId="0" applyFont="1" applyBorder="1" applyAlignment="1" applyProtection="1">
      <alignment horizontal="centerContinuous"/>
      <protection/>
    </xf>
    <xf numFmtId="0" fontId="9" fillId="0" borderId="17" xfId="0" applyFont="1" applyBorder="1" applyAlignment="1" applyProtection="1">
      <alignment horizontal="centerContinuous" wrapText="1"/>
      <protection/>
    </xf>
    <xf numFmtId="0" fontId="9" fillId="0" borderId="19" xfId="0" applyFont="1" applyBorder="1" applyAlignment="1" applyProtection="1">
      <alignment horizontal="centerContinuous" wrapText="1"/>
      <protection/>
    </xf>
    <xf numFmtId="0" fontId="14" fillId="0" borderId="17" xfId="0" applyFont="1" applyBorder="1" applyAlignment="1" applyProtection="1">
      <alignment horizontal="centerContinuous" wrapText="1"/>
      <protection/>
    </xf>
    <xf numFmtId="0" fontId="10" fillId="0" borderId="19" xfId="0" applyFont="1" applyBorder="1" applyAlignment="1" applyProtection="1">
      <alignment horizontal="centerContinuous" wrapText="1"/>
      <protection/>
    </xf>
    <xf numFmtId="0" fontId="9" fillId="0" borderId="17" xfId="0" applyFont="1" applyBorder="1" applyAlignment="1" applyProtection="1">
      <alignment horizontal="centerContinuous" vertical="center" wrapText="1"/>
      <protection/>
    </xf>
    <xf numFmtId="0" fontId="9" fillId="0" borderId="18" xfId="0" applyFont="1" applyBorder="1" applyAlignment="1" applyProtection="1">
      <alignment horizontal="centerContinuous" vertical="center" wrapText="1"/>
      <protection/>
    </xf>
    <xf numFmtId="0" fontId="11" fillId="0" borderId="0" xfId="0" applyFont="1" applyBorder="1" applyAlignment="1" applyProtection="1" quotePrefix="1">
      <alignment horizontal="right" vertical="top"/>
      <protection/>
    </xf>
    <xf numFmtId="0" fontId="10" fillId="0" borderId="14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796875" defaultRowHeight="14.25"/>
  <cols>
    <col min="1" max="1" width="6.09765625" style="3" customWidth="1"/>
    <col min="2" max="2" width="7" style="62" customWidth="1"/>
    <col min="3" max="11" width="5.59765625" style="62" customWidth="1"/>
    <col min="12" max="13" width="5.09765625" style="62" customWidth="1"/>
    <col min="14" max="14" width="5.59765625" style="62" customWidth="1"/>
    <col min="15" max="25" width="5.09765625" style="62" customWidth="1"/>
    <col min="26" max="28" width="2.59765625" style="62" customWidth="1"/>
    <col min="29" max="31" width="4.09765625" style="62" customWidth="1"/>
    <col min="32" max="37" width="3.59765625" style="62" customWidth="1"/>
    <col min="38" max="38" width="7.19921875" style="3" customWidth="1"/>
    <col min="39" max="16384" width="8.69921875" style="62" customWidth="1"/>
  </cols>
  <sheetData>
    <row r="1" spans="1:38" s="3" customFormat="1" ht="19.5" customHeight="1">
      <c r="A1" s="115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3" customFormat="1" ht="1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3" customFormat="1" ht="15" customHeight="1">
      <c r="A3" s="89" t="s">
        <v>8</v>
      </c>
      <c r="B3" s="94" t="s">
        <v>1</v>
      </c>
      <c r="C3" s="105"/>
      <c r="D3" s="106"/>
      <c r="E3" s="94" t="s">
        <v>2</v>
      </c>
      <c r="F3" s="105"/>
      <c r="G3" s="105"/>
      <c r="H3" s="105"/>
      <c r="I3" s="105"/>
      <c r="J3" s="106"/>
      <c r="K3" s="64" t="s">
        <v>3</v>
      </c>
      <c r="L3" s="65"/>
      <c r="M3" s="66"/>
      <c r="N3" s="81" t="s">
        <v>67</v>
      </c>
      <c r="O3" s="82"/>
      <c r="P3" s="83"/>
      <c r="Q3" s="87" t="s">
        <v>68</v>
      </c>
      <c r="R3" s="82"/>
      <c r="S3" s="83"/>
      <c r="T3" s="55" t="s">
        <v>4</v>
      </c>
      <c r="U3" s="72"/>
      <c r="V3" s="73"/>
      <c r="W3" s="109" t="s">
        <v>69</v>
      </c>
      <c r="X3" s="110"/>
      <c r="Y3" s="111"/>
      <c r="Z3" s="65" t="s">
        <v>5</v>
      </c>
      <c r="AA3" s="74"/>
      <c r="AB3" s="75"/>
      <c r="AC3" s="76" t="s">
        <v>70</v>
      </c>
      <c r="AD3" s="64"/>
      <c r="AE3" s="77"/>
      <c r="AF3" s="74" t="s">
        <v>6</v>
      </c>
      <c r="AG3" s="78"/>
      <c r="AH3" s="79"/>
      <c r="AI3" s="109" t="s">
        <v>7</v>
      </c>
      <c r="AJ3" s="110"/>
      <c r="AK3" s="111"/>
      <c r="AL3" s="102" t="s">
        <v>8</v>
      </c>
    </row>
    <row r="4" spans="1:38" s="3" customFormat="1" ht="15" customHeight="1">
      <c r="A4" s="90"/>
      <c r="B4" s="95"/>
      <c r="C4" s="107"/>
      <c r="D4" s="108"/>
      <c r="E4" s="95"/>
      <c r="F4" s="107"/>
      <c r="G4" s="107"/>
      <c r="H4" s="107"/>
      <c r="I4" s="107"/>
      <c r="J4" s="108"/>
      <c r="K4" s="6" t="s">
        <v>9</v>
      </c>
      <c r="L4" s="7"/>
      <c r="M4" s="8"/>
      <c r="N4" s="84" t="s">
        <v>71</v>
      </c>
      <c r="O4" s="85"/>
      <c r="P4" s="86"/>
      <c r="Q4" s="88" t="s">
        <v>72</v>
      </c>
      <c r="R4" s="85"/>
      <c r="S4" s="86"/>
      <c r="T4" s="56" t="s">
        <v>73</v>
      </c>
      <c r="U4" s="9"/>
      <c r="V4" s="10"/>
      <c r="W4" s="112"/>
      <c r="X4" s="113"/>
      <c r="Y4" s="114"/>
      <c r="Z4" s="57" t="s">
        <v>10</v>
      </c>
      <c r="AA4" s="11"/>
      <c r="AB4" s="12"/>
      <c r="AC4" s="58" t="s">
        <v>74</v>
      </c>
      <c r="AD4" s="6"/>
      <c r="AE4" s="13"/>
      <c r="AF4" s="11" t="s">
        <v>11</v>
      </c>
      <c r="AG4" s="11"/>
      <c r="AH4" s="14"/>
      <c r="AI4" s="112"/>
      <c r="AJ4" s="113"/>
      <c r="AK4" s="114"/>
      <c r="AL4" s="103"/>
    </row>
    <row r="5" spans="1:38" s="3" customFormat="1" ht="15" customHeight="1">
      <c r="A5" s="90"/>
      <c r="B5" s="92" t="s">
        <v>12</v>
      </c>
      <c r="C5" s="92" t="s">
        <v>13</v>
      </c>
      <c r="D5" s="92" t="s">
        <v>14</v>
      </c>
      <c r="E5" s="94" t="s">
        <v>12</v>
      </c>
      <c r="F5" s="16"/>
      <c r="G5" s="94" t="s">
        <v>13</v>
      </c>
      <c r="H5" s="17"/>
      <c r="I5" s="94" t="s">
        <v>14</v>
      </c>
      <c r="J5" s="17"/>
      <c r="K5" s="92" t="s">
        <v>12</v>
      </c>
      <c r="L5" s="92" t="s">
        <v>13</v>
      </c>
      <c r="M5" s="92" t="s">
        <v>14</v>
      </c>
      <c r="N5" s="92" t="s">
        <v>12</v>
      </c>
      <c r="O5" s="92" t="s">
        <v>13</v>
      </c>
      <c r="P5" s="92" t="s">
        <v>14</v>
      </c>
      <c r="Q5" s="92" t="s">
        <v>12</v>
      </c>
      <c r="R5" s="92" t="s">
        <v>13</v>
      </c>
      <c r="S5" s="92" t="s">
        <v>14</v>
      </c>
      <c r="T5" s="92" t="s">
        <v>12</v>
      </c>
      <c r="U5" s="92" t="s">
        <v>13</v>
      </c>
      <c r="V5" s="92" t="s">
        <v>14</v>
      </c>
      <c r="W5" s="92" t="s">
        <v>12</v>
      </c>
      <c r="X5" s="92" t="s">
        <v>13</v>
      </c>
      <c r="Y5" s="92" t="s">
        <v>14</v>
      </c>
      <c r="Z5" s="96" t="s">
        <v>12</v>
      </c>
      <c r="AA5" s="96" t="s">
        <v>13</v>
      </c>
      <c r="AB5" s="100" t="s">
        <v>14</v>
      </c>
      <c r="AC5" s="98" t="s">
        <v>12</v>
      </c>
      <c r="AD5" s="96" t="s">
        <v>13</v>
      </c>
      <c r="AE5" s="100" t="s">
        <v>14</v>
      </c>
      <c r="AF5" s="98" t="s">
        <v>12</v>
      </c>
      <c r="AG5" s="96" t="s">
        <v>13</v>
      </c>
      <c r="AH5" s="96" t="s">
        <v>14</v>
      </c>
      <c r="AI5" s="96" t="s">
        <v>12</v>
      </c>
      <c r="AJ5" s="96" t="s">
        <v>13</v>
      </c>
      <c r="AK5" s="96" t="s">
        <v>14</v>
      </c>
      <c r="AL5" s="103"/>
    </row>
    <row r="6" spans="1:38" s="3" customFormat="1" ht="18">
      <c r="A6" s="91"/>
      <c r="B6" s="93"/>
      <c r="C6" s="93"/>
      <c r="D6" s="93"/>
      <c r="E6" s="95"/>
      <c r="F6" s="63" t="s">
        <v>15</v>
      </c>
      <c r="G6" s="95"/>
      <c r="H6" s="63" t="s">
        <v>15</v>
      </c>
      <c r="I6" s="95"/>
      <c r="J6" s="63" t="s">
        <v>15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7"/>
      <c r="AA6" s="97"/>
      <c r="AB6" s="101"/>
      <c r="AC6" s="99"/>
      <c r="AD6" s="97"/>
      <c r="AE6" s="101"/>
      <c r="AF6" s="99"/>
      <c r="AG6" s="97"/>
      <c r="AH6" s="97"/>
      <c r="AI6" s="97"/>
      <c r="AJ6" s="97"/>
      <c r="AK6" s="97"/>
      <c r="AL6" s="104"/>
    </row>
    <row r="7" spans="1:38" s="22" customFormat="1" ht="12.75" customHeight="1">
      <c r="A7" s="20"/>
      <c r="B7" s="21" t="s">
        <v>16</v>
      </c>
      <c r="C7" s="6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80"/>
      <c r="V7" s="23"/>
      <c r="W7" s="23"/>
      <c r="X7" s="80"/>
      <c r="Y7" s="23"/>
      <c r="Z7" s="23"/>
      <c r="AA7" s="80"/>
      <c r="AB7" s="23"/>
      <c r="AC7" s="23"/>
      <c r="AD7" s="23"/>
      <c r="AE7" s="23"/>
      <c r="AF7" s="21" t="s">
        <v>17</v>
      </c>
      <c r="AG7" s="23"/>
      <c r="AH7" s="23"/>
      <c r="AI7" s="23"/>
      <c r="AJ7" s="23"/>
      <c r="AK7" s="24"/>
      <c r="AL7" s="21"/>
    </row>
    <row r="8" spans="1:38" s="30" customFormat="1" ht="5.2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  <c r="AL8" s="29"/>
    </row>
    <row r="9" spans="1:38" s="36" customFormat="1" ht="12" customHeight="1">
      <c r="A9" s="31" t="s">
        <v>18</v>
      </c>
      <c r="B9" s="32">
        <f>SUM(B11:B66)</f>
        <v>1281860</v>
      </c>
      <c r="C9" s="32">
        <f>SUM(C11:C66)</f>
        <v>642190</v>
      </c>
      <c r="D9" s="32">
        <f aca="true" t="shared" si="0" ref="D9:K9">SUM(D11:D66)</f>
        <v>639670</v>
      </c>
      <c r="E9" s="32">
        <f t="shared" si="0"/>
        <v>572010</v>
      </c>
      <c r="F9" s="32">
        <f t="shared" si="0"/>
        <v>571382</v>
      </c>
      <c r="G9" s="32">
        <f t="shared" si="0"/>
        <v>274065</v>
      </c>
      <c r="H9" s="32">
        <f t="shared" si="0"/>
        <v>273771</v>
      </c>
      <c r="I9" s="32">
        <f t="shared" si="0"/>
        <v>297945</v>
      </c>
      <c r="J9" s="32">
        <f t="shared" si="0"/>
        <v>297611</v>
      </c>
      <c r="K9" s="32">
        <f t="shared" si="0"/>
        <v>242037</v>
      </c>
      <c r="L9" s="32">
        <f>SUM(L11:L66)</f>
        <v>103176</v>
      </c>
      <c r="M9" s="32">
        <f aca="true" t="shared" si="1" ref="M9:X9">SUM(M11:M66)</f>
        <v>138861</v>
      </c>
      <c r="N9" s="32">
        <f t="shared" si="1"/>
        <v>115198</v>
      </c>
      <c r="O9" s="32">
        <f t="shared" si="1"/>
        <v>75954</v>
      </c>
      <c r="P9" s="32">
        <f t="shared" si="1"/>
        <v>39244</v>
      </c>
      <c r="Q9" s="32">
        <f t="shared" si="1"/>
        <v>9516</v>
      </c>
      <c r="R9" s="32">
        <f t="shared" si="1"/>
        <v>7857</v>
      </c>
      <c r="S9" s="32">
        <f t="shared" si="1"/>
        <v>1659</v>
      </c>
      <c r="T9" s="32">
        <f t="shared" si="1"/>
        <v>210245</v>
      </c>
      <c r="U9" s="32">
        <f t="shared" si="1"/>
        <v>118511</v>
      </c>
      <c r="V9" s="32">
        <f t="shared" si="1"/>
        <v>91734</v>
      </c>
      <c r="W9" s="32">
        <f t="shared" si="1"/>
        <v>132550</v>
      </c>
      <c r="X9" s="32">
        <f t="shared" si="1"/>
        <v>62462</v>
      </c>
      <c r="Y9" s="32">
        <f aca="true" t="shared" si="2" ref="Y9:AE9">SUM(Y11:Y66)</f>
        <v>70088</v>
      </c>
      <c r="Z9" s="32">
        <f t="shared" si="2"/>
        <v>304</v>
      </c>
      <c r="AA9" s="32">
        <f t="shared" si="2"/>
        <v>165</v>
      </c>
      <c r="AB9" s="32">
        <f t="shared" si="2"/>
        <v>139</v>
      </c>
      <c r="AC9" s="32">
        <f t="shared" si="2"/>
        <v>2856</v>
      </c>
      <c r="AD9" s="32">
        <f t="shared" si="2"/>
        <v>567</v>
      </c>
      <c r="AE9" s="32">
        <f t="shared" si="2"/>
        <v>2289</v>
      </c>
      <c r="AF9" s="33">
        <f>ROUND(E9/B9*100,1)</f>
        <v>44.6</v>
      </c>
      <c r="AG9" s="33">
        <f>ROUND(G9/C9*100,1)</f>
        <v>42.7</v>
      </c>
      <c r="AH9" s="33">
        <f>ROUND(I9/D9*100,1)</f>
        <v>46.6</v>
      </c>
      <c r="AI9" s="33">
        <f>ROUND((T9+AC9)/B9*100,1)</f>
        <v>16.6</v>
      </c>
      <c r="AJ9" s="33">
        <f>ROUND((U9+AD9)/C9*100,1)</f>
        <v>18.5</v>
      </c>
      <c r="AK9" s="34">
        <f>ROUND((V9+AE9)/D9*100,1)</f>
        <v>14.7</v>
      </c>
      <c r="AL9" s="35" t="s">
        <v>18</v>
      </c>
    </row>
    <row r="10" spans="1:38" s="36" customFormat="1" ht="8.25" customHeight="1">
      <c r="A10" s="15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3"/>
      <c r="AG10" s="33"/>
      <c r="AH10" s="33"/>
      <c r="AI10" s="33"/>
      <c r="AJ10" s="33"/>
      <c r="AK10" s="34"/>
      <c r="AL10" s="18"/>
    </row>
    <row r="11" spans="1:38" s="36" customFormat="1" ht="12" customHeight="1">
      <c r="A11" s="15" t="s">
        <v>19</v>
      </c>
      <c r="B11" s="59">
        <f>+C11+D11</f>
        <v>58670</v>
      </c>
      <c r="C11" s="59">
        <f>+G11+L11+O11+R11+U11+X11+AA11</f>
        <v>29548</v>
      </c>
      <c r="D11" s="59">
        <f>+I11+M11+P11+S11+V11+Y11+AB11</f>
        <v>29122</v>
      </c>
      <c r="E11" s="59">
        <f>+G11+I11</f>
        <v>20360</v>
      </c>
      <c r="F11" s="59">
        <f>+H11+J11</f>
        <v>20347</v>
      </c>
      <c r="G11" s="39">
        <v>10843</v>
      </c>
      <c r="H11" s="39">
        <v>10837</v>
      </c>
      <c r="I11" s="39">
        <v>9517</v>
      </c>
      <c r="J11" s="39">
        <v>9510</v>
      </c>
      <c r="K11" s="59">
        <f>+L11+M11</f>
        <v>13826</v>
      </c>
      <c r="L11" s="39">
        <v>6115</v>
      </c>
      <c r="M11" s="39">
        <v>7711</v>
      </c>
      <c r="N11" s="59">
        <f>+O11+P11</f>
        <v>5287</v>
      </c>
      <c r="O11" s="39">
        <v>3004</v>
      </c>
      <c r="P11" s="39">
        <v>2283</v>
      </c>
      <c r="Q11" s="39">
        <f>+R11+S11</f>
        <v>432</v>
      </c>
      <c r="R11" s="39">
        <v>376</v>
      </c>
      <c r="S11" s="39">
        <v>56</v>
      </c>
      <c r="T11" s="59">
        <f>+U11+V11</f>
        <v>11914</v>
      </c>
      <c r="U11" s="39">
        <v>6158</v>
      </c>
      <c r="V11" s="39">
        <v>5756</v>
      </c>
      <c r="W11" s="59">
        <f>+X11+Y11</f>
        <v>6810</v>
      </c>
      <c r="X11" s="39">
        <v>3047</v>
      </c>
      <c r="Y11" s="39">
        <v>3763</v>
      </c>
      <c r="Z11" s="59">
        <f>+AA11+AB11</f>
        <v>41</v>
      </c>
      <c r="AA11" s="39">
        <v>5</v>
      </c>
      <c r="AB11" s="39">
        <v>36</v>
      </c>
      <c r="AC11" s="59">
        <f>+AD11+AE11</f>
        <v>96</v>
      </c>
      <c r="AD11" s="39">
        <v>14</v>
      </c>
      <c r="AE11" s="39">
        <v>82</v>
      </c>
      <c r="AF11" s="33">
        <f aca="true" t="shared" si="3" ref="AF11:AF26">ROUND(E11/B11*100,1)</f>
        <v>34.7</v>
      </c>
      <c r="AG11" s="33">
        <f aca="true" t="shared" si="4" ref="AG11:AG26">ROUND(G11/C11*100,1)</f>
        <v>36.7</v>
      </c>
      <c r="AH11" s="33">
        <f aca="true" t="shared" si="5" ref="AH11:AH26">ROUND(I11/D11*100,1)</f>
        <v>32.7</v>
      </c>
      <c r="AI11" s="33">
        <f aca="true" t="shared" si="6" ref="AI11:AK15">ROUND((T11+AC11)/B11*100,1)</f>
        <v>20.5</v>
      </c>
      <c r="AJ11" s="33">
        <f t="shared" si="6"/>
        <v>20.9</v>
      </c>
      <c r="AK11" s="34">
        <f t="shared" si="6"/>
        <v>20</v>
      </c>
      <c r="AL11" s="18" t="s">
        <v>19</v>
      </c>
    </row>
    <row r="12" spans="1:38" s="36" customFormat="1" ht="12" customHeight="1">
      <c r="A12" s="15" t="s">
        <v>20</v>
      </c>
      <c r="B12" s="59">
        <f>+C12+D12</f>
        <v>17269</v>
      </c>
      <c r="C12" s="59">
        <f>+G12+L12+O12+R12+U12+X12+AA12</f>
        <v>8694</v>
      </c>
      <c r="D12" s="59">
        <f>+I12+M12+P12+S12+V12+Y12+AB12</f>
        <v>8575</v>
      </c>
      <c r="E12" s="59">
        <f aca="true" t="shared" si="7" ref="E12:F15">+G12+I12</f>
        <v>5687</v>
      </c>
      <c r="F12" s="59">
        <f t="shared" si="7"/>
        <v>5678</v>
      </c>
      <c r="G12" s="39">
        <v>2769</v>
      </c>
      <c r="H12" s="39">
        <v>2765</v>
      </c>
      <c r="I12" s="39">
        <v>2918</v>
      </c>
      <c r="J12" s="39">
        <v>2913</v>
      </c>
      <c r="K12" s="59">
        <f>+L12+M12</f>
        <v>3231</v>
      </c>
      <c r="L12" s="39">
        <v>1358</v>
      </c>
      <c r="M12" s="39">
        <v>1873</v>
      </c>
      <c r="N12" s="59">
        <f>+O12+P12</f>
        <v>880</v>
      </c>
      <c r="O12" s="60">
        <v>480</v>
      </c>
      <c r="P12" s="60">
        <v>400</v>
      </c>
      <c r="Q12" s="39">
        <f aca="true" t="shared" si="8" ref="Q12:Q66">+R12+S12</f>
        <v>468</v>
      </c>
      <c r="R12" s="60">
        <v>400</v>
      </c>
      <c r="S12" s="60">
        <v>68</v>
      </c>
      <c r="T12" s="59">
        <f>+U12+V12</f>
        <v>5153</v>
      </c>
      <c r="U12" s="60">
        <v>2816</v>
      </c>
      <c r="V12" s="60">
        <v>2337</v>
      </c>
      <c r="W12" s="59">
        <f>+X12+Y12</f>
        <v>1845</v>
      </c>
      <c r="X12" s="60">
        <v>867</v>
      </c>
      <c r="Y12" s="60">
        <v>978</v>
      </c>
      <c r="Z12" s="59">
        <f>+AA12+AB12</f>
        <v>5</v>
      </c>
      <c r="AA12" s="60">
        <v>4</v>
      </c>
      <c r="AB12" s="60">
        <v>1</v>
      </c>
      <c r="AC12" s="59">
        <f>+AD12+AE12</f>
        <v>107</v>
      </c>
      <c r="AD12" s="60">
        <v>18</v>
      </c>
      <c r="AE12" s="60">
        <v>89</v>
      </c>
      <c r="AF12" s="33">
        <f t="shared" si="3"/>
        <v>32.9</v>
      </c>
      <c r="AG12" s="33">
        <f t="shared" si="4"/>
        <v>31.8</v>
      </c>
      <c r="AH12" s="33">
        <f t="shared" si="5"/>
        <v>34</v>
      </c>
      <c r="AI12" s="33">
        <f t="shared" si="6"/>
        <v>30.5</v>
      </c>
      <c r="AJ12" s="33">
        <f t="shared" si="6"/>
        <v>32.6</v>
      </c>
      <c r="AK12" s="34">
        <f t="shared" si="6"/>
        <v>28.3</v>
      </c>
      <c r="AL12" s="18" t="s">
        <v>20</v>
      </c>
    </row>
    <row r="13" spans="1:38" s="36" customFormat="1" ht="12" customHeight="1">
      <c r="A13" s="15" t="s">
        <v>21</v>
      </c>
      <c r="B13" s="59">
        <f>+C13+D13</f>
        <v>16075</v>
      </c>
      <c r="C13" s="59">
        <f>+G13+L13+O13+R13+U13+X13+AA13</f>
        <v>8082</v>
      </c>
      <c r="D13" s="59">
        <f>+I13+M13+P13+S13+V13+Y13+AB13</f>
        <v>7993</v>
      </c>
      <c r="E13" s="59">
        <f t="shared" si="7"/>
        <v>5147</v>
      </c>
      <c r="F13" s="59">
        <f t="shared" si="7"/>
        <v>5144</v>
      </c>
      <c r="G13" s="39">
        <v>2513</v>
      </c>
      <c r="H13" s="39">
        <v>2511</v>
      </c>
      <c r="I13" s="39">
        <v>2634</v>
      </c>
      <c r="J13" s="39">
        <v>2633</v>
      </c>
      <c r="K13" s="59">
        <f>+L13+M13</f>
        <v>3763</v>
      </c>
      <c r="L13" s="39">
        <v>1615</v>
      </c>
      <c r="M13" s="39">
        <v>2148</v>
      </c>
      <c r="N13" s="59">
        <f>+O13+P13</f>
        <v>1037</v>
      </c>
      <c r="O13" s="60">
        <v>607</v>
      </c>
      <c r="P13" s="39">
        <v>430</v>
      </c>
      <c r="Q13" s="39">
        <f t="shared" si="8"/>
        <v>205</v>
      </c>
      <c r="R13" s="39">
        <v>159</v>
      </c>
      <c r="S13" s="39">
        <v>46</v>
      </c>
      <c r="T13" s="59">
        <f>+U13+V13</f>
        <v>4585</v>
      </c>
      <c r="U13" s="60">
        <v>2605</v>
      </c>
      <c r="V13" s="60">
        <v>1980</v>
      </c>
      <c r="W13" s="59">
        <f>+X13+Y13</f>
        <v>1338</v>
      </c>
      <c r="X13" s="60">
        <v>583</v>
      </c>
      <c r="Y13" s="60">
        <v>755</v>
      </c>
      <c r="Z13" s="59">
        <f>+AA13+AB13</f>
        <v>0</v>
      </c>
      <c r="AA13" s="60">
        <v>0</v>
      </c>
      <c r="AB13" s="60">
        <v>0</v>
      </c>
      <c r="AC13" s="59">
        <f>+AD13+AE13</f>
        <v>76</v>
      </c>
      <c r="AD13" s="60">
        <v>22</v>
      </c>
      <c r="AE13" s="60">
        <v>54</v>
      </c>
      <c r="AF13" s="33">
        <f t="shared" si="3"/>
        <v>32</v>
      </c>
      <c r="AG13" s="33">
        <f t="shared" si="4"/>
        <v>31.1</v>
      </c>
      <c r="AH13" s="33">
        <f t="shared" si="5"/>
        <v>33</v>
      </c>
      <c r="AI13" s="33">
        <f t="shared" si="6"/>
        <v>29</v>
      </c>
      <c r="AJ13" s="33">
        <f t="shared" si="6"/>
        <v>32.5</v>
      </c>
      <c r="AK13" s="34">
        <f t="shared" si="6"/>
        <v>25.4</v>
      </c>
      <c r="AL13" s="18" t="s">
        <v>21</v>
      </c>
    </row>
    <row r="14" spans="1:38" s="36" customFormat="1" ht="12" customHeight="1">
      <c r="A14" s="15" t="s">
        <v>22</v>
      </c>
      <c r="B14" s="59">
        <f>+C14+D14</f>
        <v>26219</v>
      </c>
      <c r="C14" s="59">
        <f>+G14+L14+O14+R14+U14+X14+AA14</f>
        <v>13077</v>
      </c>
      <c r="D14" s="59">
        <f>+I14+M14+P14+S14+V14+Y14+AB14</f>
        <v>13142</v>
      </c>
      <c r="E14" s="59">
        <f t="shared" si="7"/>
        <v>9280</v>
      </c>
      <c r="F14" s="59">
        <f t="shared" si="7"/>
        <v>9269</v>
      </c>
      <c r="G14" s="39">
        <v>4584</v>
      </c>
      <c r="H14" s="39">
        <v>4582</v>
      </c>
      <c r="I14" s="39">
        <v>4696</v>
      </c>
      <c r="J14" s="39">
        <v>4687</v>
      </c>
      <c r="K14" s="59">
        <f>+L14+M14</f>
        <v>5232</v>
      </c>
      <c r="L14" s="39">
        <v>2122</v>
      </c>
      <c r="M14" s="39">
        <v>3110</v>
      </c>
      <c r="N14" s="59">
        <f>+O14+P14</f>
        <v>2753</v>
      </c>
      <c r="O14" s="60">
        <v>1822</v>
      </c>
      <c r="P14" s="60">
        <v>931</v>
      </c>
      <c r="Q14" s="39">
        <f t="shared" si="8"/>
        <v>263</v>
      </c>
      <c r="R14" s="60">
        <v>215</v>
      </c>
      <c r="S14" s="60">
        <v>48</v>
      </c>
      <c r="T14" s="59">
        <f>+U14+V14</f>
        <v>5502</v>
      </c>
      <c r="U14" s="60">
        <v>2982</v>
      </c>
      <c r="V14" s="60">
        <v>2520</v>
      </c>
      <c r="W14" s="59">
        <f>+X14+Y14</f>
        <v>3155</v>
      </c>
      <c r="X14" s="60">
        <v>1335</v>
      </c>
      <c r="Y14" s="60">
        <v>1820</v>
      </c>
      <c r="Z14" s="59">
        <f>+AA14+AB14</f>
        <v>34</v>
      </c>
      <c r="AA14" s="60">
        <v>17</v>
      </c>
      <c r="AB14" s="60">
        <v>17</v>
      </c>
      <c r="AC14" s="59">
        <f>+AD14+AE14</f>
        <v>63</v>
      </c>
      <c r="AD14" s="60">
        <v>11</v>
      </c>
      <c r="AE14" s="60">
        <v>52</v>
      </c>
      <c r="AF14" s="33">
        <f t="shared" si="3"/>
        <v>35.4</v>
      </c>
      <c r="AG14" s="33">
        <f t="shared" si="4"/>
        <v>35.1</v>
      </c>
      <c r="AH14" s="33">
        <f t="shared" si="5"/>
        <v>35.7</v>
      </c>
      <c r="AI14" s="33">
        <f t="shared" si="6"/>
        <v>21.2</v>
      </c>
      <c r="AJ14" s="33">
        <f t="shared" si="6"/>
        <v>22.9</v>
      </c>
      <c r="AK14" s="34">
        <f t="shared" si="6"/>
        <v>19.6</v>
      </c>
      <c r="AL14" s="18" t="s">
        <v>22</v>
      </c>
    </row>
    <row r="15" spans="1:38" s="36" customFormat="1" ht="12" customHeight="1">
      <c r="A15" s="15" t="s">
        <v>23</v>
      </c>
      <c r="B15" s="59">
        <f>+C15+D15</f>
        <v>13085</v>
      </c>
      <c r="C15" s="59">
        <f>+G15+L15+O15+R15+U15+X15+AA15</f>
        <v>6618</v>
      </c>
      <c r="D15" s="59">
        <f>+I15+M15+P15+S15+V15+Y15+AB15</f>
        <v>6467</v>
      </c>
      <c r="E15" s="59">
        <f t="shared" si="7"/>
        <v>4841</v>
      </c>
      <c r="F15" s="59">
        <f t="shared" si="7"/>
        <v>4831</v>
      </c>
      <c r="G15" s="39">
        <v>2257</v>
      </c>
      <c r="H15" s="39">
        <v>2254</v>
      </c>
      <c r="I15" s="39">
        <v>2584</v>
      </c>
      <c r="J15" s="39">
        <v>2577</v>
      </c>
      <c r="K15" s="59">
        <f>+L15+M15</f>
        <v>2564</v>
      </c>
      <c r="L15" s="39">
        <v>1110</v>
      </c>
      <c r="M15" s="39">
        <v>1454</v>
      </c>
      <c r="N15" s="59">
        <f>+O15+P15</f>
        <v>636</v>
      </c>
      <c r="O15" s="60">
        <v>392</v>
      </c>
      <c r="P15" s="60">
        <v>244</v>
      </c>
      <c r="Q15" s="39">
        <f t="shared" si="8"/>
        <v>106</v>
      </c>
      <c r="R15" s="60">
        <v>94</v>
      </c>
      <c r="S15" s="60">
        <v>12</v>
      </c>
      <c r="T15" s="59">
        <f>+U15+V15</f>
        <v>3840</v>
      </c>
      <c r="U15" s="60">
        <v>2234</v>
      </c>
      <c r="V15" s="60">
        <v>1606</v>
      </c>
      <c r="W15" s="59">
        <f>+X15+Y15</f>
        <v>1095</v>
      </c>
      <c r="X15" s="60">
        <v>529</v>
      </c>
      <c r="Y15" s="60">
        <v>566</v>
      </c>
      <c r="Z15" s="59">
        <f>+AA15+AB15</f>
        <v>3</v>
      </c>
      <c r="AA15" s="60">
        <v>2</v>
      </c>
      <c r="AB15" s="60">
        <v>1</v>
      </c>
      <c r="AC15" s="59">
        <f>+AD15+AE15</f>
        <v>24</v>
      </c>
      <c r="AD15" s="60">
        <v>2</v>
      </c>
      <c r="AE15" s="60">
        <v>22</v>
      </c>
      <c r="AF15" s="33">
        <f t="shared" si="3"/>
        <v>37</v>
      </c>
      <c r="AG15" s="33">
        <f t="shared" si="4"/>
        <v>34.1</v>
      </c>
      <c r="AH15" s="33">
        <f t="shared" si="5"/>
        <v>40</v>
      </c>
      <c r="AI15" s="33">
        <f t="shared" si="6"/>
        <v>29.5</v>
      </c>
      <c r="AJ15" s="33">
        <f t="shared" si="6"/>
        <v>33.8</v>
      </c>
      <c r="AK15" s="34">
        <f t="shared" si="6"/>
        <v>25.2</v>
      </c>
      <c r="AL15" s="18" t="s">
        <v>23</v>
      </c>
    </row>
    <row r="16" spans="1:38" s="36" customFormat="1" ht="9.75" customHeight="1">
      <c r="A16" s="1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9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3"/>
      <c r="AG16" s="33"/>
      <c r="AH16" s="33"/>
      <c r="AI16" s="33"/>
      <c r="AJ16" s="33"/>
      <c r="AK16" s="34"/>
      <c r="AL16" s="18"/>
    </row>
    <row r="17" spans="1:38" s="36" customFormat="1" ht="12" customHeight="1">
      <c r="A17" s="15" t="s">
        <v>24</v>
      </c>
      <c r="B17" s="59">
        <f>+C17+D17</f>
        <v>13983</v>
      </c>
      <c r="C17" s="59">
        <f>+G17+L17+O17+R17+U17+X17+AA17</f>
        <v>7027</v>
      </c>
      <c r="D17" s="59">
        <f>+I17+M17+P17+S17+V17+Y17+AB17</f>
        <v>6956</v>
      </c>
      <c r="E17" s="59">
        <f>+G17+I17</f>
        <v>5334</v>
      </c>
      <c r="F17" s="59">
        <f>+H17+J17</f>
        <v>5331</v>
      </c>
      <c r="G17" s="39">
        <v>2608</v>
      </c>
      <c r="H17" s="39">
        <v>2607</v>
      </c>
      <c r="I17" s="39">
        <v>2726</v>
      </c>
      <c r="J17" s="39">
        <v>2724</v>
      </c>
      <c r="K17" s="59">
        <f>+L17+M17</f>
        <v>2875</v>
      </c>
      <c r="L17" s="39">
        <v>1174</v>
      </c>
      <c r="M17" s="39">
        <v>1701</v>
      </c>
      <c r="N17" s="59">
        <f>+O17+P17</f>
        <v>879</v>
      </c>
      <c r="O17" s="39">
        <v>520</v>
      </c>
      <c r="P17" s="39">
        <v>359</v>
      </c>
      <c r="Q17" s="39">
        <f t="shared" si="8"/>
        <v>228</v>
      </c>
      <c r="R17" s="39">
        <v>189</v>
      </c>
      <c r="S17" s="39">
        <v>39</v>
      </c>
      <c r="T17" s="59">
        <f>+U17+V17</f>
        <v>3927</v>
      </c>
      <c r="U17" s="39">
        <v>2225</v>
      </c>
      <c r="V17" s="39">
        <v>1702</v>
      </c>
      <c r="W17" s="59">
        <f>+X17+Y17</f>
        <v>730</v>
      </c>
      <c r="X17" s="39">
        <v>311</v>
      </c>
      <c r="Y17" s="39">
        <v>419</v>
      </c>
      <c r="Z17" s="59">
        <f>+AA17+AB17</f>
        <v>10</v>
      </c>
      <c r="AA17" s="39">
        <v>0</v>
      </c>
      <c r="AB17" s="39">
        <v>10</v>
      </c>
      <c r="AC17" s="59">
        <f>+AD17+AE17</f>
        <v>21</v>
      </c>
      <c r="AD17" s="39">
        <v>3</v>
      </c>
      <c r="AE17" s="39">
        <v>18</v>
      </c>
      <c r="AF17" s="33">
        <f t="shared" si="3"/>
        <v>38.1</v>
      </c>
      <c r="AG17" s="33">
        <f t="shared" si="4"/>
        <v>37.1</v>
      </c>
      <c r="AH17" s="33">
        <f t="shared" si="5"/>
        <v>39.2</v>
      </c>
      <c r="AI17" s="33">
        <f aca="true" t="shared" si="9" ref="AI17:AK21">ROUND((T17+AC17)/B17*100,1)</f>
        <v>28.2</v>
      </c>
      <c r="AJ17" s="33">
        <f t="shared" si="9"/>
        <v>31.7</v>
      </c>
      <c r="AK17" s="34">
        <f t="shared" si="9"/>
        <v>24.7</v>
      </c>
      <c r="AL17" s="18" t="s">
        <v>24</v>
      </c>
    </row>
    <row r="18" spans="1:38" s="36" customFormat="1" ht="12" customHeight="1">
      <c r="A18" s="15" t="s">
        <v>25</v>
      </c>
      <c r="B18" s="59">
        <f>+C18+D18</f>
        <v>25024</v>
      </c>
      <c r="C18" s="59">
        <f>+G18+L18+O18+R18+U18+X18+AA18</f>
        <v>12444</v>
      </c>
      <c r="D18" s="59">
        <f>+I18+M18+P18+S18+V18+Y18+AB18</f>
        <v>12580</v>
      </c>
      <c r="E18" s="59">
        <f aca="true" t="shared" si="10" ref="E18:F21">+G18+I18</f>
        <v>8579</v>
      </c>
      <c r="F18" s="59">
        <f t="shared" si="10"/>
        <v>8566</v>
      </c>
      <c r="G18" s="39">
        <v>4071</v>
      </c>
      <c r="H18" s="39">
        <v>4063</v>
      </c>
      <c r="I18" s="39">
        <v>4508</v>
      </c>
      <c r="J18" s="39">
        <v>4503</v>
      </c>
      <c r="K18" s="59">
        <f>+L18+M18</f>
        <v>5257</v>
      </c>
      <c r="L18" s="39">
        <v>2283</v>
      </c>
      <c r="M18" s="39">
        <v>2974</v>
      </c>
      <c r="N18" s="59">
        <f>+O18+P18</f>
        <v>1838</v>
      </c>
      <c r="O18" s="60">
        <v>1121</v>
      </c>
      <c r="P18" s="60">
        <v>717</v>
      </c>
      <c r="Q18" s="39">
        <f t="shared" si="8"/>
        <v>345</v>
      </c>
      <c r="R18" s="60">
        <v>265</v>
      </c>
      <c r="S18" s="60">
        <v>80</v>
      </c>
      <c r="T18" s="59">
        <f>+U18+V18</f>
        <v>6284</v>
      </c>
      <c r="U18" s="60">
        <v>3521</v>
      </c>
      <c r="V18" s="60">
        <v>2763</v>
      </c>
      <c r="W18" s="59">
        <f>+X18+Y18</f>
        <v>2721</v>
      </c>
      <c r="X18" s="60">
        <v>1183</v>
      </c>
      <c r="Y18" s="60">
        <v>1538</v>
      </c>
      <c r="Z18" s="59">
        <f>+AA18+AB18</f>
        <v>0</v>
      </c>
      <c r="AA18" s="60">
        <v>0</v>
      </c>
      <c r="AB18" s="60">
        <v>0</v>
      </c>
      <c r="AC18" s="59">
        <f>+AD18+AE18</f>
        <v>80</v>
      </c>
      <c r="AD18" s="60">
        <v>14</v>
      </c>
      <c r="AE18" s="60">
        <v>66</v>
      </c>
      <c r="AF18" s="33">
        <f t="shared" si="3"/>
        <v>34.3</v>
      </c>
      <c r="AG18" s="33">
        <f t="shared" si="4"/>
        <v>32.7</v>
      </c>
      <c r="AH18" s="33">
        <f t="shared" si="5"/>
        <v>35.8</v>
      </c>
      <c r="AI18" s="33">
        <f t="shared" si="9"/>
        <v>25.4</v>
      </c>
      <c r="AJ18" s="33">
        <f t="shared" si="9"/>
        <v>28.4</v>
      </c>
      <c r="AK18" s="34">
        <f t="shared" si="9"/>
        <v>22.5</v>
      </c>
      <c r="AL18" s="18" t="s">
        <v>25</v>
      </c>
    </row>
    <row r="19" spans="1:38" s="36" customFormat="1" ht="12" customHeight="1">
      <c r="A19" s="15" t="s">
        <v>26</v>
      </c>
      <c r="B19" s="59">
        <f>+C19+D19</f>
        <v>32554</v>
      </c>
      <c r="C19" s="59">
        <f>+G19+L19+O19+R19+U19+X19+AA19</f>
        <v>16214</v>
      </c>
      <c r="D19" s="59">
        <f>+I19+M19+P19+S19+V19+Y19+AB19</f>
        <v>16340</v>
      </c>
      <c r="E19" s="59">
        <f t="shared" si="10"/>
        <v>13865</v>
      </c>
      <c r="F19" s="59">
        <f t="shared" si="10"/>
        <v>13854</v>
      </c>
      <c r="G19" s="39">
        <v>6635</v>
      </c>
      <c r="H19" s="39">
        <v>6628</v>
      </c>
      <c r="I19" s="39">
        <v>7230</v>
      </c>
      <c r="J19" s="39">
        <v>7226</v>
      </c>
      <c r="K19" s="59">
        <f>+L19+M19</f>
        <v>6317</v>
      </c>
      <c r="L19" s="39">
        <v>2754</v>
      </c>
      <c r="M19" s="39">
        <v>3563</v>
      </c>
      <c r="N19" s="59">
        <f>+O19+P19</f>
        <v>2755</v>
      </c>
      <c r="O19" s="60">
        <v>1763</v>
      </c>
      <c r="P19" s="39">
        <v>992</v>
      </c>
      <c r="Q19" s="39">
        <f t="shared" si="8"/>
        <v>318</v>
      </c>
      <c r="R19" s="39">
        <v>277</v>
      </c>
      <c r="S19" s="39">
        <v>41</v>
      </c>
      <c r="T19" s="59">
        <f>+U19+V19</f>
        <v>5747</v>
      </c>
      <c r="U19" s="60">
        <v>3309</v>
      </c>
      <c r="V19" s="60">
        <v>2438</v>
      </c>
      <c r="W19" s="59">
        <f>+X19+Y19</f>
        <v>3552</v>
      </c>
      <c r="X19" s="60">
        <v>1476</v>
      </c>
      <c r="Y19" s="60">
        <v>2076</v>
      </c>
      <c r="Z19" s="59">
        <f>+AA19+AB19</f>
        <v>0</v>
      </c>
      <c r="AA19" s="60">
        <v>0</v>
      </c>
      <c r="AB19" s="60">
        <v>0</v>
      </c>
      <c r="AC19" s="59">
        <f>+AD19+AE19</f>
        <v>80</v>
      </c>
      <c r="AD19" s="60">
        <v>9</v>
      </c>
      <c r="AE19" s="60">
        <v>71</v>
      </c>
      <c r="AF19" s="33">
        <f t="shared" si="3"/>
        <v>42.6</v>
      </c>
      <c r="AG19" s="33">
        <f t="shared" si="4"/>
        <v>40.9</v>
      </c>
      <c r="AH19" s="33">
        <f t="shared" si="5"/>
        <v>44.2</v>
      </c>
      <c r="AI19" s="33">
        <f t="shared" si="9"/>
        <v>17.9</v>
      </c>
      <c r="AJ19" s="33">
        <f t="shared" si="9"/>
        <v>20.5</v>
      </c>
      <c r="AK19" s="34">
        <f t="shared" si="9"/>
        <v>15.4</v>
      </c>
      <c r="AL19" s="18" t="s">
        <v>26</v>
      </c>
    </row>
    <row r="20" spans="1:38" s="36" customFormat="1" ht="12" customHeight="1">
      <c r="A20" s="15" t="s">
        <v>27</v>
      </c>
      <c r="B20" s="59">
        <f>+C20+D20</f>
        <v>23609</v>
      </c>
      <c r="C20" s="59">
        <f>+G20+L20+O20+R20+U20+X20+AA20</f>
        <v>12062</v>
      </c>
      <c r="D20" s="59">
        <f>+I20+M20+P20+S20+V20+Y20+AB20</f>
        <v>11547</v>
      </c>
      <c r="E20" s="59">
        <f t="shared" si="10"/>
        <v>10756</v>
      </c>
      <c r="F20" s="59">
        <f t="shared" si="10"/>
        <v>10745</v>
      </c>
      <c r="G20" s="39">
        <v>5451</v>
      </c>
      <c r="H20" s="39">
        <v>5446</v>
      </c>
      <c r="I20" s="39">
        <v>5305</v>
      </c>
      <c r="J20" s="39">
        <v>5299</v>
      </c>
      <c r="K20" s="59">
        <f>+L20+M20</f>
        <v>4569</v>
      </c>
      <c r="L20" s="39">
        <v>1945</v>
      </c>
      <c r="M20" s="39">
        <v>2624</v>
      </c>
      <c r="N20" s="59">
        <f>+O20+P20</f>
        <v>1000</v>
      </c>
      <c r="O20" s="60">
        <v>619</v>
      </c>
      <c r="P20" s="60">
        <v>381</v>
      </c>
      <c r="Q20" s="39">
        <f t="shared" si="8"/>
        <v>335</v>
      </c>
      <c r="R20" s="60">
        <v>275</v>
      </c>
      <c r="S20" s="60">
        <v>60</v>
      </c>
      <c r="T20" s="59">
        <f>+U20+V20</f>
        <v>4587</v>
      </c>
      <c r="U20" s="60">
        <v>2674</v>
      </c>
      <c r="V20" s="60">
        <v>1913</v>
      </c>
      <c r="W20" s="59">
        <f>+X20+Y20</f>
        <v>2362</v>
      </c>
      <c r="X20" s="60">
        <v>1098</v>
      </c>
      <c r="Y20" s="60">
        <v>1264</v>
      </c>
      <c r="Z20" s="59">
        <f>+AA20+AB20</f>
        <v>0</v>
      </c>
      <c r="AA20" s="60">
        <v>0</v>
      </c>
      <c r="AB20" s="60">
        <v>0</v>
      </c>
      <c r="AC20" s="59">
        <f>+AD20+AE20</f>
        <v>70</v>
      </c>
      <c r="AD20" s="60">
        <v>11</v>
      </c>
      <c r="AE20" s="60">
        <v>59</v>
      </c>
      <c r="AF20" s="33">
        <f t="shared" si="3"/>
        <v>45.6</v>
      </c>
      <c r="AG20" s="33">
        <f t="shared" si="4"/>
        <v>45.2</v>
      </c>
      <c r="AH20" s="33">
        <f t="shared" si="5"/>
        <v>45.9</v>
      </c>
      <c r="AI20" s="33">
        <f t="shared" si="9"/>
        <v>19.7</v>
      </c>
      <c r="AJ20" s="33">
        <f t="shared" si="9"/>
        <v>22.3</v>
      </c>
      <c r="AK20" s="34">
        <f t="shared" si="9"/>
        <v>17.1</v>
      </c>
      <c r="AL20" s="18" t="s">
        <v>27</v>
      </c>
    </row>
    <row r="21" spans="1:38" s="36" customFormat="1" ht="12" customHeight="1">
      <c r="A21" s="15" t="s">
        <v>28</v>
      </c>
      <c r="B21" s="59">
        <f>+C21+D21</f>
        <v>20689</v>
      </c>
      <c r="C21" s="59">
        <f>+G21+L21+O21+R21+U21+X21+AA21</f>
        <v>10273</v>
      </c>
      <c r="D21" s="59">
        <f>+I21+M21+P21+S21+V21+Y21+AB21</f>
        <v>10416</v>
      </c>
      <c r="E21" s="59">
        <f t="shared" si="10"/>
        <v>9088</v>
      </c>
      <c r="F21" s="59">
        <f t="shared" si="10"/>
        <v>9080</v>
      </c>
      <c r="G21" s="39">
        <v>4450</v>
      </c>
      <c r="H21" s="39">
        <v>4449</v>
      </c>
      <c r="I21" s="39">
        <v>4638</v>
      </c>
      <c r="J21" s="39">
        <v>4631</v>
      </c>
      <c r="K21" s="59">
        <f>+L21+M21</f>
        <v>4934</v>
      </c>
      <c r="L21" s="39">
        <v>2092</v>
      </c>
      <c r="M21" s="39">
        <v>2842</v>
      </c>
      <c r="N21" s="59">
        <f>+O21+P21</f>
        <v>1778</v>
      </c>
      <c r="O21" s="60">
        <v>1144</v>
      </c>
      <c r="P21" s="60">
        <v>634</v>
      </c>
      <c r="Q21" s="39">
        <f t="shared" si="8"/>
        <v>211</v>
      </c>
      <c r="R21" s="60">
        <v>177</v>
      </c>
      <c r="S21" s="60">
        <v>34</v>
      </c>
      <c r="T21" s="59">
        <f>+U21+V21</f>
        <v>3212</v>
      </c>
      <c r="U21" s="60">
        <v>1843</v>
      </c>
      <c r="V21" s="60">
        <v>1369</v>
      </c>
      <c r="W21" s="59">
        <f>+X21+Y21</f>
        <v>1444</v>
      </c>
      <c r="X21" s="60">
        <v>560</v>
      </c>
      <c r="Y21" s="60">
        <v>884</v>
      </c>
      <c r="Z21" s="59">
        <f>+AA21+AB21</f>
        <v>22</v>
      </c>
      <c r="AA21" s="60">
        <v>7</v>
      </c>
      <c r="AB21" s="60">
        <v>15</v>
      </c>
      <c r="AC21" s="59">
        <f>+AD21+AE21</f>
        <v>151</v>
      </c>
      <c r="AD21" s="60">
        <v>38</v>
      </c>
      <c r="AE21" s="60">
        <v>113</v>
      </c>
      <c r="AF21" s="33">
        <f t="shared" si="3"/>
        <v>43.9</v>
      </c>
      <c r="AG21" s="33">
        <f t="shared" si="4"/>
        <v>43.3</v>
      </c>
      <c r="AH21" s="33">
        <f t="shared" si="5"/>
        <v>44.5</v>
      </c>
      <c r="AI21" s="33">
        <f t="shared" si="9"/>
        <v>16.3</v>
      </c>
      <c r="AJ21" s="33">
        <f t="shared" si="9"/>
        <v>18.3</v>
      </c>
      <c r="AK21" s="34">
        <f t="shared" si="9"/>
        <v>14.2</v>
      </c>
      <c r="AL21" s="18" t="s">
        <v>28</v>
      </c>
    </row>
    <row r="22" spans="1:38" s="36" customFormat="1" ht="9.75" customHeight="1">
      <c r="A22" s="1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9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3"/>
      <c r="AG22" s="33"/>
      <c r="AH22" s="33"/>
      <c r="AI22" s="33"/>
      <c r="AJ22" s="33"/>
      <c r="AK22" s="34"/>
      <c r="AL22" s="18"/>
    </row>
    <row r="23" spans="1:38" s="36" customFormat="1" ht="12" customHeight="1">
      <c r="A23" s="15" t="s">
        <v>29</v>
      </c>
      <c r="B23" s="59">
        <f>+C23+D23</f>
        <v>62544</v>
      </c>
      <c r="C23" s="59">
        <f>+G23+L23+O23+R23+U23+X23+AA23</f>
        <v>32330</v>
      </c>
      <c r="D23" s="59">
        <f>+I23+M23+P23+S23+V23+Y23+AB23</f>
        <v>30214</v>
      </c>
      <c r="E23" s="59">
        <f>+G23+I23</f>
        <v>27454</v>
      </c>
      <c r="F23" s="59">
        <f>+H23+J23</f>
        <v>27428</v>
      </c>
      <c r="G23" s="39">
        <v>13797</v>
      </c>
      <c r="H23" s="39">
        <v>13784</v>
      </c>
      <c r="I23" s="39">
        <v>13657</v>
      </c>
      <c r="J23" s="39">
        <v>13644</v>
      </c>
      <c r="K23" s="59">
        <f>+L23+M23</f>
        <v>12885</v>
      </c>
      <c r="L23" s="39">
        <v>5607</v>
      </c>
      <c r="M23" s="39">
        <v>7278</v>
      </c>
      <c r="N23" s="59">
        <f>+O23+P23</f>
        <v>6916</v>
      </c>
      <c r="O23" s="60">
        <v>4962</v>
      </c>
      <c r="P23" s="60">
        <v>1954</v>
      </c>
      <c r="Q23" s="39">
        <f t="shared" si="8"/>
        <v>256</v>
      </c>
      <c r="R23" s="60">
        <v>207</v>
      </c>
      <c r="S23" s="60">
        <v>49</v>
      </c>
      <c r="T23" s="59">
        <f>+U23+V23</f>
        <v>7684</v>
      </c>
      <c r="U23" s="60">
        <v>4080</v>
      </c>
      <c r="V23" s="60">
        <v>3604</v>
      </c>
      <c r="W23" s="59">
        <f>+X23+Y23</f>
        <v>7349</v>
      </c>
      <c r="X23" s="60">
        <v>3677</v>
      </c>
      <c r="Y23" s="60">
        <v>3672</v>
      </c>
      <c r="Z23" s="59">
        <f>+AA23+AB23</f>
        <v>0</v>
      </c>
      <c r="AA23" s="60">
        <v>0</v>
      </c>
      <c r="AB23" s="60">
        <v>0</v>
      </c>
      <c r="AC23" s="59">
        <f>+AD23+AE23</f>
        <v>77</v>
      </c>
      <c r="AD23" s="60">
        <v>14</v>
      </c>
      <c r="AE23" s="60">
        <v>63</v>
      </c>
      <c r="AF23" s="33">
        <f t="shared" si="3"/>
        <v>43.9</v>
      </c>
      <c r="AG23" s="33">
        <f t="shared" si="4"/>
        <v>42.7</v>
      </c>
      <c r="AH23" s="33">
        <f t="shared" si="5"/>
        <v>45.2</v>
      </c>
      <c r="AI23" s="33">
        <f aca="true" t="shared" si="11" ref="AI23:AK27">ROUND((T23+AC23)/B23*100,1)</f>
        <v>12.4</v>
      </c>
      <c r="AJ23" s="33">
        <f t="shared" si="11"/>
        <v>12.7</v>
      </c>
      <c r="AK23" s="34">
        <f t="shared" si="11"/>
        <v>12.1</v>
      </c>
      <c r="AL23" s="18" t="s">
        <v>29</v>
      </c>
    </row>
    <row r="24" spans="1:38" s="36" customFormat="1" ht="12" customHeight="1">
      <c r="A24" s="15" t="s">
        <v>30</v>
      </c>
      <c r="B24" s="59">
        <f>+C24+D24</f>
        <v>55225</v>
      </c>
      <c r="C24" s="59">
        <f>+G24+L24+O24+R24+U24+X24+AA24</f>
        <v>27606</v>
      </c>
      <c r="D24" s="59">
        <f>+I24+M24+P24+S24+V24+Y24+AB24</f>
        <v>27619</v>
      </c>
      <c r="E24" s="59">
        <f aca="true" t="shared" si="12" ref="E24:F27">+G24+I24</f>
        <v>23354</v>
      </c>
      <c r="F24" s="59">
        <f t="shared" si="12"/>
        <v>23311</v>
      </c>
      <c r="G24" s="39">
        <v>11309</v>
      </c>
      <c r="H24" s="39">
        <v>11281</v>
      </c>
      <c r="I24" s="39">
        <v>12045</v>
      </c>
      <c r="J24" s="39">
        <v>12030</v>
      </c>
      <c r="K24" s="59">
        <f>+L24+M24</f>
        <v>11087</v>
      </c>
      <c r="L24" s="39">
        <v>4584</v>
      </c>
      <c r="M24" s="39">
        <v>6503</v>
      </c>
      <c r="N24" s="59">
        <f>+O24+P24</f>
        <v>7586</v>
      </c>
      <c r="O24" s="60">
        <v>5075</v>
      </c>
      <c r="P24" s="60">
        <v>2511</v>
      </c>
      <c r="Q24" s="39">
        <f t="shared" si="8"/>
        <v>242</v>
      </c>
      <c r="R24" s="60">
        <v>181</v>
      </c>
      <c r="S24" s="60">
        <v>61</v>
      </c>
      <c r="T24" s="59">
        <f>+U24+V24</f>
        <v>6420</v>
      </c>
      <c r="U24" s="60">
        <v>3542</v>
      </c>
      <c r="V24" s="60">
        <v>2878</v>
      </c>
      <c r="W24" s="59">
        <f>+X24+Y24</f>
        <v>6536</v>
      </c>
      <c r="X24" s="60">
        <v>2915</v>
      </c>
      <c r="Y24" s="60">
        <v>3621</v>
      </c>
      <c r="Z24" s="59">
        <f>+AA24+AB24</f>
        <v>0</v>
      </c>
      <c r="AA24" s="60">
        <v>0</v>
      </c>
      <c r="AB24" s="60">
        <v>0</v>
      </c>
      <c r="AC24" s="59">
        <f>+AD24+AE24</f>
        <v>58</v>
      </c>
      <c r="AD24" s="60">
        <v>22</v>
      </c>
      <c r="AE24" s="60">
        <v>36</v>
      </c>
      <c r="AF24" s="33">
        <f t="shared" si="3"/>
        <v>42.3</v>
      </c>
      <c r="AG24" s="33">
        <f t="shared" si="4"/>
        <v>41</v>
      </c>
      <c r="AH24" s="33">
        <f t="shared" si="5"/>
        <v>43.6</v>
      </c>
      <c r="AI24" s="33">
        <f t="shared" si="11"/>
        <v>11.7</v>
      </c>
      <c r="AJ24" s="33">
        <f t="shared" si="11"/>
        <v>12.9</v>
      </c>
      <c r="AK24" s="34">
        <f t="shared" si="11"/>
        <v>10.6</v>
      </c>
      <c r="AL24" s="18" t="s">
        <v>30</v>
      </c>
    </row>
    <row r="25" spans="1:38" s="36" customFormat="1" ht="12" customHeight="1">
      <c r="A25" s="15" t="s">
        <v>31</v>
      </c>
      <c r="B25" s="59">
        <f>+C25+D25</f>
        <v>110157</v>
      </c>
      <c r="C25" s="59">
        <f>+G25+L25+O25+R25+U25+X25+AA25</f>
        <v>53857</v>
      </c>
      <c r="D25" s="59">
        <f>+I25+M25+P25+S25+V25+Y25+AB25</f>
        <v>56300</v>
      </c>
      <c r="E25" s="59">
        <f t="shared" si="12"/>
        <v>57801</v>
      </c>
      <c r="F25" s="59">
        <f t="shared" si="12"/>
        <v>57714</v>
      </c>
      <c r="G25" s="39">
        <v>25979</v>
      </c>
      <c r="H25" s="39">
        <v>25938</v>
      </c>
      <c r="I25" s="39">
        <v>31822</v>
      </c>
      <c r="J25" s="39">
        <v>31776</v>
      </c>
      <c r="K25" s="59">
        <f>+L25+M25</f>
        <v>16475</v>
      </c>
      <c r="L25" s="39">
        <v>6939</v>
      </c>
      <c r="M25" s="39">
        <v>9536</v>
      </c>
      <c r="N25" s="59">
        <f>+O25+P25</f>
        <v>12799</v>
      </c>
      <c r="O25" s="60">
        <v>8495</v>
      </c>
      <c r="P25" s="39">
        <v>4304</v>
      </c>
      <c r="Q25" s="39">
        <f t="shared" si="8"/>
        <v>351</v>
      </c>
      <c r="R25" s="39">
        <v>265</v>
      </c>
      <c r="S25" s="39">
        <v>86</v>
      </c>
      <c r="T25" s="59">
        <f>+U25+V25</f>
        <v>7163</v>
      </c>
      <c r="U25" s="60">
        <v>4117</v>
      </c>
      <c r="V25" s="60">
        <v>3046</v>
      </c>
      <c r="W25" s="59">
        <f>+X25+Y25</f>
        <v>15552</v>
      </c>
      <c r="X25" s="60">
        <v>8056</v>
      </c>
      <c r="Y25" s="60">
        <v>7496</v>
      </c>
      <c r="Z25" s="59">
        <f>+AA25+AB25</f>
        <v>16</v>
      </c>
      <c r="AA25" s="60">
        <v>6</v>
      </c>
      <c r="AB25" s="60">
        <v>10</v>
      </c>
      <c r="AC25" s="59">
        <f>+AD25+AE25</f>
        <v>59</v>
      </c>
      <c r="AD25" s="60">
        <v>28</v>
      </c>
      <c r="AE25" s="60">
        <v>31</v>
      </c>
      <c r="AF25" s="33">
        <f t="shared" si="3"/>
        <v>52.5</v>
      </c>
      <c r="AG25" s="33">
        <f t="shared" si="4"/>
        <v>48.2</v>
      </c>
      <c r="AH25" s="33">
        <f t="shared" si="5"/>
        <v>56.5</v>
      </c>
      <c r="AI25" s="33">
        <f t="shared" si="11"/>
        <v>6.6</v>
      </c>
      <c r="AJ25" s="33">
        <f t="shared" si="11"/>
        <v>7.7</v>
      </c>
      <c r="AK25" s="34">
        <f t="shared" si="11"/>
        <v>5.5</v>
      </c>
      <c r="AL25" s="18" t="s">
        <v>31</v>
      </c>
    </row>
    <row r="26" spans="1:38" s="36" customFormat="1" ht="12" customHeight="1">
      <c r="A26" s="40" t="s">
        <v>32</v>
      </c>
      <c r="B26" s="59">
        <f>+C26+D26</f>
        <v>69490</v>
      </c>
      <c r="C26" s="59">
        <f>+G26+L26+O26+R26+U26+X26+AA26</f>
        <v>35043</v>
      </c>
      <c r="D26" s="59">
        <f>+I26+M26+P26+S26+V26+Y26+AB26</f>
        <v>34447</v>
      </c>
      <c r="E26" s="59">
        <f t="shared" si="12"/>
        <v>33930</v>
      </c>
      <c r="F26" s="59">
        <f t="shared" si="12"/>
        <v>33896</v>
      </c>
      <c r="G26" s="39">
        <v>16451</v>
      </c>
      <c r="H26" s="39">
        <v>16437</v>
      </c>
      <c r="I26" s="39">
        <v>17479</v>
      </c>
      <c r="J26" s="39">
        <v>17459</v>
      </c>
      <c r="K26" s="59">
        <f>+L26+M26</f>
        <v>12398</v>
      </c>
      <c r="L26" s="39">
        <v>5109</v>
      </c>
      <c r="M26" s="39">
        <v>7289</v>
      </c>
      <c r="N26" s="59">
        <f>+O26+P26</f>
        <v>7037</v>
      </c>
      <c r="O26" s="60">
        <v>4911</v>
      </c>
      <c r="P26" s="60">
        <v>2126</v>
      </c>
      <c r="Q26" s="39">
        <f t="shared" si="8"/>
        <v>306</v>
      </c>
      <c r="R26" s="60">
        <v>215</v>
      </c>
      <c r="S26" s="60">
        <v>91</v>
      </c>
      <c r="T26" s="59">
        <f>+U26+V26</f>
        <v>6020</v>
      </c>
      <c r="U26" s="60">
        <v>3427</v>
      </c>
      <c r="V26" s="60">
        <v>2593</v>
      </c>
      <c r="W26" s="59">
        <f>+X26+Y26</f>
        <v>9788</v>
      </c>
      <c r="X26" s="60">
        <v>4923</v>
      </c>
      <c r="Y26" s="60">
        <v>4865</v>
      </c>
      <c r="Z26" s="59">
        <f>+AA26+AB26</f>
        <v>11</v>
      </c>
      <c r="AA26" s="60">
        <v>7</v>
      </c>
      <c r="AB26" s="60">
        <v>4</v>
      </c>
      <c r="AC26" s="59">
        <f>+AD26+AE26</f>
        <v>26</v>
      </c>
      <c r="AD26" s="60">
        <v>13</v>
      </c>
      <c r="AE26" s="60">
        <v>13</v>
      </c>
      <c r="AF26" s="33">
        <f t="shared" si="3"/>
        <v>48.8</v>
      </c>
      <c r="AG26" s="33">
        <f t="shared" si="4"/>
        <v>46.9</v>
      </c>
      <c r="AH26" s="33">
        <f t="shared" si="5"/>
        <v>50.7</v>
      </c>
      <c r="AI26" s="33">
        <f t="shared" si="11"/>
        <v>8.7</v>
      </c>
      <c r="AJ26" s="33">
        <f t="shared" si="11"/>
        <v>9.8</v>
      </c>
      <c r="AK26" s="34">
        <f t="shared" si="11"/>
        <v>7.6</v>
      </c>
      <c r="AL26" s="18" t="s">
        <v>32</v>
      </c>
    </row>
    <row r="27" spans="1:38" s="36" customFormat="1" ht="12" customHeight="1">
      <c r="A27" s="15" t="s">
        <v>33</v>
      </c>
      <c r="B27" s="59">
        <f>+C27+D27</f>
        <v>27085</v>
      </c>
      <c r="C27" s="59">
        <f>+G27+L27+O27+R27+U27+X27+AA27</f>
        <v>13646</v>
      </c>
      <c r="D27" s="59">
        <f>+I27+M27+P27+S27+V27+Y27+AB27</f>
        <v>13439</v>
      </c>
      <c r="E27" s="59">
        <f t="shared" si="12"/>
        <v>10081</v>
      </c>
      <c r="F27" s="59">
        <f t="shared" si="12"/>
        <v>9943</v>
      </c>
      <c r="G27" s="39">
        <v>5092</v>
      </c>
      <c r="H27" s="39">
        <v>5025</v>
      </c>
      <c r="I27" s="39">
        <v>4989</v>
      </c>
      <c r="J27" s="39">
        <v>4918</v>
      </c>
      <c r="K27" s="59">
        <f>+L27+M27</f>
        <v>7889</v>
      </c>
      <c r="L27" s="39">
        <v>3309</v>
      </c>
      <c r="M27" s="39">
        <v>4580</v>
      </c>
      <c r="N27" s="59">
        <f>+O27+P27</f>
        <v>2019</v>
      </c>
      <c r="O27" s="60">
        <v>1331</v>
      </c>
      <c r="P27" s="60">
        <v>688</v>
      </c>
      <c r="Q27" s="39">
        <f t="shared" si="8"/>
        <v>341</v>
      </c>
      <c r="R27" s="60">
        <v>282</v>
      </c>
      <c r="S27" s="60">
        <v>59</v>
      </c>
      <c r="T27" s="59">
        <f>+U27+V27</f>
        <v>4607</v>
      </c>
      <c r="U27" s="60">
        <v>2664</v>
      </c>
      <c r="V27" s="60">
        <v>1943</v>
      </c>
      <c r="W27" s="59">
        <f>+X27+Y27</f>
        <v>2147</v>
      </c>
      <c r="X27" s="60">
        <v>967</v>
      </c>
      <c r="Y27" s="60">
        <v>1180</v>
      </c>
      <c r="Z27" s="59">
        <f>+AA27+AB27</f>
        <v>1</v>
      </c>
      <c r="AA27" s="60">
        <v>1</v>
      </c>
      <c r="AB27" s="60">
        <v>0</v>
      </c>
      <c r="AC27" s="59">
        <f>+AD27+AE27</f>
        <v>33</v>
      </c>
      <c r="AD27" s="60">
        <v>9</v>
      </c>
      <c r="AE27" s="60">
        <v>24</v>
      </c>
      <c r="AF27" s="33">
        <f aca="true" t="shared" si="13" ref="AF27:AF42">ROUND(E27/B27*100,1)</f>
        <v>37.2</v>
      </c>
      <c r="AG27" s="33">
        <f aca="true" t="shared" si="14" ref="AG27:AG42">ROUND(G27/C27*100,1)</f>
        <v>37.3</v>
      </c>
      <c r="AH27" s="33">
        <f aca="true" t="shared" si="15" ref="AH27:AH42">ROUND(I27/D27*100,1)</f>
        <v>37.1</v>
      </c>
      <c r="AI27" s="33">
        <f t="shared" si="11"/>
        <v>17.1</v>
      </c>
      <c r="AJ27" s="33">
        <f t="shared" si="11"/>
        <v>19.6</v>
      </c>
      <c r="AK27" s="34">
        <f t="shared" si="11"/>
        <v>14.6</v>
      </c>
      <c r="AL27" s="18" t="s">
        <v>33</v>
      </c>
    </row>
    <row r="28" spans="1:38" s="36" customFormat="1" ht="9.75" customHeight="1">
      <c r="A28" s="15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9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3"/>
      <c r="AG28" s="33"/>
      <c r="AH28" s="33"/>
      <c r="AI28" s="33"/>
      <c r="AJ28" s="33"/>
      <c r="AK28" s="34"/>
      <c r="AL28" s="18"/>
    </row>
    <row r="29" spans="1:38" s="36" customFormat="1" ht="12" customHeight="1">
      <c r="A29" s="15" t="s">
        <v>34</v>
      </c>
      <c r="B29" s="59">
        <f>+C29+D29</f>
        <v>11231</v>
      </c>
      <c r="C29" s="59">
        <f>+G29+L29+O29+R29+U29+X29+AA29</f>
        <v>5637</v>
      </c>
      <c r="D29" s="59">
        <f>+I29+M29+P29+S29+V29+Y29+AB29</f>
        <v>5594</v>
      </c>
      <c r="E29" s="59">
        <f>+G29+I29</f>
        <v>5426</v>
      </c>
      <c r="F29" s="59">
        <f>+H29+J29</f>
        <v>5425</v>
      </c>
      <c r="G29" s="39">
        <v>2662</v>
      </c>
      <c r="H29" s="39">
        <v>2661</v>
      </c>
      <c r="I29" s="39">
        <v>2764</v>
      </c>
      <c r="J29" s="39">
        <v>2764</v>
      </c>
      <c r="K29" s="59">
        <f>+L29+M29</f>
        <v>2457</v>
      </c>
      <c r="L29" s="39">
        <v>944</v>
      </c>
      <c r="M29" s="39">
        <v>1513</v>
      </c>
      <c r="N29" s="59">
        <f>+O29+P29</f>
        <v>793</v>
      </c>
      <c r="O29" s="60">
        <v>475</v>
      </c>
      <c r="P29" s="60">
        <v>318</v>
      </c>
      <c r="Q29" s="39">
        <f t="shared" si="8"/>
        <v>199</v>
      </c>
      <c r="R29" s="60">
        <v>172</v>
      </c>
      <c r="S29" s="60">
        <v>27</v>
      </c>
      <c r="T29" s="59">
        <f>+U29+V29</f>
        <v>1976</v>
      </c>
      <c r="U29" s="60">
        <v>1216</v>
      </c>
      <c r="V29" s="60">
        <v>760</v>
      </c>
      <c r="W29" s="59">
        <f>+X29+Y29</f>
        <v>379</v>
      </c>
      <c r="X29" s="60">
        <v>167</v>
      </c>
      <c r="Y29" s="60">
        <v>212</v>
      </c>
      <c r="Z29" s="59">
        <f>+AA29+AB29</f>
        <v>1</v>
      </c>
      <c r="AA29" s="60">
        <v>1</v>
      </c>
      <c r="AB29" s="60">
        <v>0</v>
      </c>
      <c r="AC29" s="59">
        <f>+AD29+AE29</f>
        <v>18</v>
      </c>
      <c r="AD29" s="60">
        <v>9</v>
      </c>
      <c r="AE29" s="60">
        <v>9</v>
      </c>
      <c r="AF29" s="33">
        <f t="shared" si="13"/>
        <v>48.3</v>
      </c>
      <c r="AG29" s="33">
        <f t="shared" si="14"/>
        <v>47.2</v>
      </c>
      <c r="AH29" s="33">
        <f t="shared" si="15"/>
        <v>49.4</v>
      </c>
      <c r="AI29" s="33">
        <f aca="true" t="shared" si="16" ref="AI29:AK33">ROUND((T29+AC29)/B29*100,1)</f>
        <v>17.8</v>
      </c>
      <c r="AJ29" s="33">
        <f t="shared" si="16"/>
        <v>21.7</v>
      </c>
      <c r="AK29" s="34">
        <f t="shared" si="16"/>
        <v>13.7</v>
      </c>
      <c r="AL29" s="18" t="s">
        <v>34</v>
      </c>
    </row>
    <row r="30" spans="1:38" s="36" customFormat="1" ht="12" customHeight="1">
      <c r="A30" s="15" t="s">
        <v>35</v>
      </c>
      <c r="B30" s="59">
        <f>+C30+D30</f>
        <v>12196</v>
      </c>
      <c r="C30" s="59">
        <f>+G30+L30+O30+R30+U30+X30+AA30</f>
        <v>5999</v>
      </c>
      <c r="D30" s="59">
        <f>+I30+M30+P30+S30+V30+Y30+AB30</f>
        <v>6197</v>
      </c>
      <c r="E30" s="59">
        <f aca="true" t="shared" si="17" ref="E30:F33">+G30+I30</f>
        <v>6075</v>
      </c>
      <c r="F30" s="59">
        <f t="shared" si="17"/>
        <v>6075</v>
      </c>
      <c r="G30" s="39">
        <v>2983</v>
      </c>
      <c r="H30" s="39">
        <v>2983</v>
      </c>
      <c r="I30" s="39">
        <v>3092</v>
      </c>
      <c r="J30" s="39">
        <v>3092</v>
      </c>
      <c r="K30" s="59">
        <f>+L30+M30</f>
        <v>1782</v>
      </c>
      <c r="L30" s="39">
        <v>694</v>
      </c>
      <c r="M30" s="39">
        <v>1088</v>
      </c>
      <c r="N30" s="59">
        <f>+O30+P30</f>
        <v>1194</v>
      </c>
      <c r="O30" s="60">
        <v>602</v>
      </c>
      <c r="P30" s="60">
        <v>592</v>
      </c>
      <c r="Q30" s="39">
        <f t="shared" si="8"/>
        <v>166</v>
      </c>
      <c r="R30" s="60">
        <v>144</v>
      </c>
      <c r="S30" s="60">
        <v>22</v>
      </c>
      <c r="T30" s="59">
        <f>+U30+V30</f>
        <v>2347</v>
      </c>
      <c r="U30" s="60">
        <v>1311</v>
      </c>
      <c r="V30" s="60">
        <v>1036</v>
      </c>
      <c r="W30" s="59">
        <f>+X30+Y30</f>
        <v>631</v>
      </c>
      <c r="X30" s="60">
        <v>264</v>
      </c>
      <c r="Y30" s="60">
        <v>367</v>
      </c>
      <c r="Z30" s="59">
        <f>+AA30+AB30</f>
        <v>1</v>
      </c>
      <c r="AA30" s="60">
        <v>1</v>
      </c>
      <c r="AB30" s="60">
        <v>0</v>
      </c>
      <c r="AC30" s="59">
        <f>+AD30+AE30</f>
        <v>5</v>
      </c>
      <c r="AD30" s="60">
        <v>0</v>
      </c>
      <c r="AE30" s="60">
        <v>5</v>
      </c>
      <c r="AF30" s="33">
        <f t="shared" si="13"/>
        <v>49.8</v>
      </c>
      <c r="AG30" s="33">
        <f t="shared" si="14"/>
        <v>49.7</v>
      </c>
      <c r="AH30" s="33">
        <f t="shared" si="15"/>
        <v>49.9</v>
      </c>
      <c r="AI30" s="33">
        <f t="shared" si="16"/>
        <v>19.3</v>
      </c>
      <c r="AJ30" s="33">
        <f t="shared" si="16"/>
        <v>21.9</v>
      </c>
      <c r="AK30" s="34">
        <f t="shared" si="16"/>
        <v>16.8</v>
      </c>
      <c r="AL30" s="18" t="s">
        <v>35</v>
      </c>
    </row>
    <row r="31" spans="1:38" s="36" customFormat="1" ht="12" customHeight="1">
      <c r="A31" s="15" t="s">
        <v>36</v>
      </c>
      <c r="B31" s="59">
        <f>+C31+D31</f>
        <v>9291</v>
      </c>
      <c r="C31" s="59">
        <f>+G31+L31+O31+R31+U31+X31+AA31</f>
        <v>4671</v>
      </c>
      <c r="D31" s="59">
        <f>+I31+M31+P31+S31+V31+Y31+AB31</f>
        <v>4620</v>
      </c>
      <c r="E31" s="59">
        <f t="shared" si="17"/>
        <v>4684</v>
      </c>
      <c r="F31" s="59">
        <f t="shared" si="17"/>
        <v>4683</v>
      </c>
      <c r="G31" s="39">
        <v>2314</v>
      </c>
      <c r="H31" s="39">
        <v>2314</v>
      </c>
      <c r="I31" s="39">
        <v>2370</v>
      </c>
      <c r="J31" s="39">
        <v>2369</v>
      </c>
      <c r="K31" s="59">
        <f>+L31+M31</f>
        <v>1689</v>
      </c>
      <c r="L31" s="39">
        <v>731</v>
      </c>
      <c r="M31" s="39">
        <v>958</v>
      </c>
      <c r="N31" s="59">
        <f>+O31+P31</f>
        <v>514</v>
      </c>
      <c r="O31" s="60">
        <v>344</v>
      </c>
      <c r="P31" s="39">
        <v>170</v>
      </c>
      <c r="Q31" s="39">
        <f t="shared" si="8"/>
        <v>56</v>
      </c>
      <c r="R31" s="39">
        <v>44</v>
      </c>
      <c r="S31" s="39">
        <v>12</v>
      </c>
      <c r="T31" s="59">
        <f>+U31+V31</f>
        <v>1883</v>
      </c>
      <c r="U31" s="60">
        <v>972</v>
      </c>
      <c r="V31" s="60">
        <v>911</v>
      </c>
      <c r="W31" s="59">
        <f>+X31+Y31</f>
        <v>465</v>
      </c>
      <c r="X31" s="60">
        <v>266</v>
      </c>
      <c r="Y31" s="60">
        <v>199</v>
      </c>
      <c r="Z31" s="59">
        <f>+AA31+AB31</f>
        <v>0</v>
      </c>
      <c r="AA31" s="60">
        <v>0</v>
      </c>
      <c r="AB31" s="60">
        <v>0</v>
      </c>
      <c r="AC31" s="59">
        <f>+AD31+AE31</f>
        <v>16</v>
      </c>
      <c r="AD31" s="60">
        <v>6</v>
      </c>
      <c r="AE31" s="60">
        <v>10</v>
      </c>
      <c r="AF31" s="33">
        <f t="shared" si="13"/>
        <v>50.4</v>
      </c>
      <c r="AG31" s="33">
        <f t="shared" si="14"/>
        <v>49.5</v>
      </c>
      <c r="AH31" s="33">
        <f t="shared" si="15"/>
        <v>51.3</v>
      </c>
      <c r="AI31" s="33">
        <f t="shared" si="16"/>
        <v>20.4</v>
      </c>
      <c r="AJ31" s="33">
        <f t="shared" si="16"/>
        <v>20.9</v>
      </c>
      <c r="AK31" s="34">
        <f t="shared" si="16"/>
        <v>19.9</v>
      </c>
      <c r="AL31" s="18" t="s">
        <v>36</v>
      </c>
    </row>
    <row r="32" spans="1:38" s="36" customFormat="1" ht="12" customHeight="1">
      <c r="A32" s="15" t="s">
        <v>37</v>
      </c>
      <c r="B32" s="59">
        <f>+C32+D32</f>
        <v>10004</v>
      </c>
      <c r="C32" s="59">
        <f>+G32+L32+O32+R32+U32+X32+AA32</f>
        <v>5336</v>
      </c>
      <c r="D32" s="59">
        <f>+I32+M32+P32+S32+V32+Y32+AB32</f>
        <v>4668</v>
      </c>
      <c r="E32" s="59">
        <f t="shared" si="17"/>
        <v>5101</v>
      </c>
      <c r="F32" s="59">
        <f t="shared" si="17"/>
        <v>5100</v>
      </c>
      <c r="G32" s="39">
        <v>2606</v>
      </c>
      <c r="H32" s="39">
        <v>2605</v>
      </c>
      <c r="I32" s="39">
        <v>2495</v>
      </c>
      <c r="J32" s="39">
        <v>2495</v>
      </c>
      <c r="K32" s="59">
        <f>+L32+M32</f>
        <v>2043</v>
      </c>
      <c r="L32" s="39">
        <v>1039</v>
      </c>
      <c r="M32" s="39">
        <v>1004</v>
      </c>
      <c r="N32" s="59">
        <f>+O32+P32</f>
        <v>603</v>
      </c>
      <c r="O32" s="60">
        <v>431</v>
      </c>
      <c r="P32" s="60">
        <v>172</v>
      </c>
      <c r="Q32" s="39">
        <f t="shared" si="8"/>
        <v>111</v>
      </c>
      <c r="R32" s="60">
        <v>91</v>
      </c>
      <c r="S32" s="60">
        <v>20</v>
      </c>
      <c r="T32" s="59">
        <f>+U32+V32</f>
        <v>1599</v>
      </c>
      <c r="U32" s="60">
        <v>899</v>
      </c>
      <c r="V32" s="60">
        <v>700</v>
      </c>
      <c r="W32" s="59">
        <f>+X32+Y32</f>
        <v>547</v>
      </c>
      <c r="X32" s="60">
        <v>270</v>
      </c>
      <c r="Y32" s="60">
        <v>277</v>
      </c>
      <c r="Z32" s="59">
        <f>+AA32+AB32</f>
        <v>0</v>
      </c>
      <c r="AA32" s="60">
        <v>0</v>
      </c>
      <c r="AB32" s="60">
        <v>0</v>
      </c>
      <c r="AC32" s="59">
        <f>+AD32+AE32</f>
        <v>11</v>
      </c>
      <c r="AD32" s="60">
        <v>7</v>
      </c>
      <c r="AE32" s="60">
        <v>4</v>
      </c>
      <c r="AF32" s="33">
        <f t="shared" si="13"/>
        <v>51</v>
      </c>
      <c r="AG32" s="33">
        <f t="shared" si="14"/>
        <v>48.8</v>
      </c>
      <c r="AH32" s="33">
        <f t="shared" si="15"/>
        <v>53.4</v>
      </c>
      <c r="AI32" s="33">
        <f t="shared" si="16"/>
        <v>16.1</v>
      </c>
      <c r="AJ32" s="33">
        <f t="shared" si="16"/>
        <v>17</v>
      </c>
      <c r="AK32" s="34">
        <f t="shared" si="16"/>
        <v>15.1</v>
      </c>
      <c r="AL32" s="18" t="s">
        <v>37</v>
      </c>
    </row>
    <row r="33" spans="1:38" s="36" customFormat="1" ht="12" customHeight="1">
      <c r="A33" s="15" t="s">
        <v>38</v>
      </c>
      <c r="B33" s="59">
        <f>+C33+D33</f>
        <v>22479</v>
      </c>
      <c r="C33" s="59">
        <f>+G33+L33+O33+R33+U33+X33+AA33</f>
        <v>11172</v>
      </c>
      <c r="D33" s="59">
        <f>+I33+M33+P33+S33+V33+Y33+AB33</f>
        <v>11307</v>
      </c>
      <c r="E33" s="59">
        <f t="shared" si="17"/>
        <v>9823</v>
      </c>
      <c r="F33" s="59">
        <f t="shared" si="17"/>
        <v>9816</v>
      </c>
      <c r="G33" s="39">
        <v>4563</v>
      </c>
      <c r="H33" s="39">
        <v>4561</v>
      </c>
      <c r="I33" s="39">
        <v>5260</v>
      </c>
      <c r="J33" s="39">
        <v>5255</v>
      </c>
      <c r="K33" s="59">
        <f>+L33+M33</f>
        <v>5525</v>
      </c>
      <c r="L33" s="39">
        <v>2506</v>
      </c>
      <c r="M33" s="39">
        <v>3019</v>
      </c>
      <c r="N33" s="59">
        <f>+O33+P33</f>
        <v>2034</v>
      </c>
      <c r="O33" s="60">
        <v>1295</v>
      </c>
      <c r="P33" s="60">
        <v>739</v>
      </c>
      <c r="Q33" s="39">
        <f t="shared" si="8"/>
        <v>231</v>
      </c>
      <c r="R33" s="60">
        <v>197</v>
      </c>
      <c r="S33" s="60">
        <v>34</v>
      </c>
      <c r="T33" s="59">
        <f>+U33+V33</f>
        <v>3164</v>
      </c>
      <c r="U33" s="60">
        <v>1758</v>
      </c>
      <c r="V33" s="60">
        <v>1406</v>
      </c>
      <c r="W33" s="59">
        <f>+X33+Y33</f>
        <v>1700</v>
      </c>
      <c r="X33" s="60">
        <v>851</v>
      </c>
      <c r="Y33" s="60">
        <v>849</v>
      </c>
      <c r="Z33" s="59">
        <f>+AA33+AB33</f>
        <v>2</v>
      </c>
      <c r="AA33" s="60">
        <v>2</v>
      </c>
      <c r="AB33" s="60">
        <v>0</v>
      </c>
      <c r="AC33" s="59">
        <f>+AD33+AE33</f>
        <v>21</v>
      </c>
      <c r="AD33" s="60">
        <v>1</v>
      </c>
      <c r="AE33" s="60">
        <v>20</v>
      </c>
      <c r="AF33" s="33">
        <f t="shared" si="13"/>
        <v>43.7</v>
      </c>
      <c r="AG33" s="33">
        <f t="shared" si="14"/>
        <v>40.8</v>
      </c>
      <c r="AH33" s="33">
        <f t="shared" si="15"/>
        <v>46.5</v>
      </c>
      <c r="AI33" s="33">
        <f t="shared" si="16"/>
        <v>14.2</v>
      </c>
      <c r="AJ33" s="33">
        <f t="shared" si="16"/>
        <v>15.7</v>
      </c>
      <c r="AK33" s="34">
        <f t="shared" si="16"/>
        <v>12.6</v>
      </c>
      <c r="AL33" s="18" t="s">
        <v>38</v>
      </c>
    </row>
    <row r="34" spans="1:38" s="36" customFormat="1" ht="9.75" customHeight="1">
      <c r="A34" s="15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9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3"/>
      <c r="AG34" s="33"/>
      <c r="AH34" s="33"/>
      <c r="AI34" s="33"/>
      <c r="AJ34" s="33"/>
      <c r="AK34" s="34"/>
      <c r="AL34" s="18"/>
    </row>
    <row r="35" spans="1:38" s="36" customFormat="1" ht="12" customHeight="1">
      <c r="A35" s="15" t="s">
        <v>39</v>
      </c>
      <c r="B35" s="59">
        <f>+C35+D35</f>
        <v>22386</v>
      </c>
      <c r="C35" s="59">
        <f>+G35+L35+O35+R35+U35+X35+AA35</f>
        <v>11191</v>
      </c>
      <c r="D35" s="59">
        <f>+I35+M35+P35+S35+V35+Y35+AB35</f>
        <v>11195</v>
      </c>
      <c r="E35" s="59">
        <f>+G35+I35</f>
        <v>10374</v>
      </c>
      <c r="F35" s="59">
        <f>+H35+J35</f>
        <v>10369</v>
      </c>
      <c r="G35" s="39">
        <v>5210</v>
      </c>
      <c r="H35" s="39">
        <v>5209</v>
      </c>
      <c r="I35" s="39">
        <v>5164</v>
      </c>
      <c r="J35" s="39">
        <v>5160</v>
      </c>
      <c r="K35" s="59">
        <f>+L35+M35</f>
        <v>3871</v>
      </c>
      <c r="L35" s="39">
        <v>1545</v>
      </c>
      <c r="M35" s="39">
        <v>2326</v>
      </c>
      <c r="N35" s="59">
        <f>+O35+P35</f>
        <v>1767</v>
      </c>
      <c r="O35" s="60">
        <v>1167</v>
      </c>
      <c r="P35" s="60">
        <v>600</v>
      </c>
      <c r="Q35" s="39">
        <f t="shared" si="8"/>
        <v>118</v>
      </c>
      <c r="R35" s="60">
        <v>109</v>
      </c>
      <c r="S35" s="60">
        <v>9</v>
      </c>
      <c r="T35" s="59">
        <f>+U35+V35</f>
        <v>5151</v>
      </c>
      <c r="U35" s="60">
        <v>2702</v>
      </c>
      <c r="V35" s="60">
        <v>2449</v>
      </c>
      <c r="W35" s="59">
        <f>+X35+Y35</f>
        <v>1087</v>
      </c>
      <c r="X35" s="60">
        <v>449</v>
      </c>
      <c r="Y35" s="60">
        <v>638</v>
      </c>
      <c r="Z35" s="59">
        <f>+AA35+AB35</f>
        <v>18</v>
      </c>
      <c r="AA35" s="60">
        <v>9</v>
      </c>
      <c r="AB35" s="60">
        <v>9</v>
      </c>
      <c r="AC35" s="59">
        <f>+AD35+AE35</f>
        <v>40</v>
      </c>
      <c r="AD35" s="60">
        <v>16</v>
      </c>
      <c r="AE35" s="60">
        <v>24</v>
      </c>
      <c r="AF35" s="33">
        <f t="shared" si="13"/>
        <v>46.3</v>
      </c>
      <c r="AG35" s="33">
        <f t="shared" si="14"/>
        <v>46.6</v>
      </c>
      <c r="AH35" s="33">
        <f t="shared" si="15"/>
        <v>46.1</v>
      </c>
      <c r="AI35" s="33">
        <f aca="true" t="shared" si="18" ref="AI35:AK39">ROUND((T35+AC35)/B35*100,1)</f>
        <v>23.2</v>
      </c>
      <c r="AJ35" s="33">
        <f t="shared" si="18"/>
        <v>24.3</v>
      </c>
      <c r="AK35" s="34">
        <f t="shared" si="18"/>
        <v>22.1</v>
      </c>
      <c r="AL35" s="18" t="s">
        <v>39</v>
      </c>
    </row>
    <row r="36" spans="1:38" s="36" customFormat="1" ht="12" customHeight="1">
      <c r="A36" s="15" t="s">
        <v>40</v>
      </c>
      <c r="B36" s="59">
        <f>+C36+D36</f>
        <v>39958</v>
      </c>
      <c r="C36" s="59">
        <f>+G36+L36+O36+R36+U36+X36+AA36</f>
        <v>20039</v>
      </c>
      <c r="D36" s="59">
        <f>+I36+M36+P36+S36+V36+Y36+AB36</f>
        <v>19919</v>
      </c>
      <c r="E36" s="59">
        <f aca="true" t="shared" si="19" ref="E36:F39">+G36+I36</f>
        <v>18608</v>
      </c>
      <c r="F36" s="59">
        <f t="shared" si="19"/>
        <v>18592</v>
      </c>
      <c r="G36" s="39">
        <v>9246</v>
      </c>
      <c r="H36" s="39">
        <v>9240</v>
      </c>
      <c r="I36" s="39">
        <v>9362</v>
      </c>
      <c r="J36" s="39">
        <v>9352</v>
      </c>
      <c r="K36" s="59">
        <f>+L36+M36</f>
        <v>7528</v>
      </c>
      <c r="L36" s="39">
        <v>3423</v>
      </c>
      <c r="M36" s="39">
        <v>4105</v>
      </c>
      <c r="N36" s="59">
        <f>+O36+P36</f>
        <v>1374</v>
      </c>
      <c r="O36" s="60">
        <v>801</v>
      </c>
      <c r="P36" s="60">
        <v>573</v>
      </c>
      <c r="Q36" s="39">
        <f t="shared" si="8"/>
        <v>251</v>
      </c>
      <c r="R36" s="60">
        <v>206</v>
      </c>
      <c r="S36" s="60">
        <v>45</v>
      </c>
      <c r="T36" s="59">
        <f>+U36+V36</f>
        <v>8141</v>
      </c>
      <c r="U36" s="60">
        <v>4286</v>
      </c>
      <c r="V36" s="60">
        <v>3855</v>
      </c>
      <c r="W36" s="59">
        <f>+X36+Y36</f>
        <v>4056</v>
      </c>
      <c r="X36" s="60">
        <v>2077</v>
      </c>
      <c r="Y36" s="60">
        <v>1979</v>
      </c>
      <c r="Z36" s="59">
        <f>+AA36+AB36</f>
        <v>0</v>
      </c>
      <c r="AA36" s="60">
        <v>0</v>
      </c>
      <c r="AB36" s="60">
        <v>0</v>
      </c>
      <c r="AC36" s="59">
        <f>+AD36+AE36</f>
        <v>22</v>
      </c>
      <c r="AD36" s="60">
        <v>6</v>
      </c>
      <c r="AE36" s="60">
        <v>16</v>
      </c>
      <c r="AF36" s="33">
        <f t="shared" si="13"/>
        <v>46.6</v>
      </c>
      <c r="AG36" s="33">
        <f t="shared" si="14"/>
        <v>46.1</v>
      </c>
      <c r="AH36" s="33">
        <f t="shared" si="15"/>
        <v>47</v>
      </c>
      <c r="AI36" s="33">
        <f t="shared" si="18"/>
        <v>20.4</v>
      </c>
      <c r="AJ36" s="33">
        <f t="shared" si="18"/>
        <v>21.4</v>
      </c>
      <c r="AK36" s="34">
        <f t="shared" si="18"/>
        <v>19.4</v>
      </c>
      <c r="AL36" s="18" t="s">
        <v>40</v>
      </c>
    </row>
    <row r="37" spans="1:38" s="36" customFormat="1" ht="12" customHeight="1">
      <c r="A37" s="15" t="s">
        <v>41</v>
      </c>
      <c r="B37" s="59">
        <f>+C37+D37</f>
        <v>67154</v>
      </c>
      <c r="C37" s="59">
        <f>+G37+L37+O37+R37+U37+X37+AA37</f>
        <v>33366</v>
      </c>
      <c r="D37" s="59">
        <f>+I37+M37+P37+S37+V37+Y37+AB37</f>
        <v>33788</v>
      </c>
      <c r="E37" s="59">
        <f t="shared" si="19"/>
        <v>34383</v>
      </c>
      <c r="F37" s="59">
        <f t="shared" si="19"/>
        <v>34362</v>
      </c>
      <c r="G37" s="39">
        <v>16754</v>
      </c>
      <c r="H37" s="39">
        <v>16741</v>
      </c>
      <c r="I37" s="39">
        <v>17629</v>
      </c>
      <c r="J37" s="39">
        <v>17621</v>
      </c>
      <c r="K37" s="59">
        <f>+L37+M37</f>
        <v>11036</v>
      </c>
      <c r="L37" s="39">
        <v>4443</v>
      </c>
      <c r="M37" s="39">
        <v>6593</v>
      </c>
      <c r="N37" s="59">
        <f>+O37+P37</f>
        <v>5714</v>
      </c>
      <c r="O37" s="60">
        <v>4093</v>
      </c>
      <c r="P37" s="39">
        <v>1621</v>
      </c>
      <c r="Q37" s="39">
        <f t="shared" si="8"/>
        <v>142</v>
      </c>
      <c r="R37" s="39">
        <v>127</v>
      </c>
      <c r="S37" s="39">
        <v>15</v>
      </c>
      <c r="T37" s="59">
        <f>+U37+V37</f>
        <v>10942</v>
      </c>
      <c r="U37" s="60">
        <v>5850</v>
      </c>
      <c r="V37" s="60">
        <v>5092</v>
      </c>
      <c r="W37" s="59">
        <f>+X37+Y37</f>
        <v>4930</v>
      </c>
      <c r="X37" s="60">
        <v>2093</v>
      </c>
      <c r="Y37" s="60">
        <v>2837</v>
      </c>
      <c r="Z37" s="59">
        <f>+AA37+AB37</f>
        <v>7</v>
      </c>
      <c r="AA37" s="60">
        <v>6</v>
      </c>
      <c r="AB37" s="60">
        <v>1</v>
      </c>
      <c r="AC37" s="59">
        <f>+AD37+AE37</f>
        <v>33</v>
      </c>
      <c r="AD37" s="60">
        <v>6</v>
      </c>
      <c r="AE37" s="60">
        <v>27</v>
      </c>
      <c r="AF37" s="33">
        <f t="shared" si="13"/>
        <v>51.2</v>
      </c>
      <c r="AG37" s="33">
        <f t="shared" si="14"/>
        <v>50.2</v>
      </c>
      <c r="AH37" s="33">
        <f t="shared" si="15"/>
        <v>52.2</v>
      </c>
      <c r="AI37" s="33">
        <f t="shared" si="18"/>
        <v>16.3</v>
      </c>
      <c r="AJ37" s="33">
        <f t="shared" si="18"/>
        <v>17.6</v>
      </c>
      <c r="AK37" s="34">
        <f t="shared" si="18"/>
        <v>15.2</v>
      </c>
      <c r="AL37" s="18" t="s">
        <v>41</v>
      </c>
    </row>
    <row r="38" spans="1:38" s="36" customFormat="1" ht="12" customHeight="1">
      <c r="A38" s="15" t="s">
        <v>42</v>
      </c>
      <c r="B38" s="59">
        <f>+C38+D38</f>
        <v>19350</v>
      </c>
      <c r="C38" s="59">
        <f>+G38+L38+O38+R38+U38+X38+AA38</f>
        <v>9547</v>
      </c>
      <c r="D38" s="59">
        <f>+I38+M38+P38+S38+V38+Y38+AB38</f>
        <v>9803</v>
      </c>
      <c r="E38" s="59">
        <f t="shared" si="19"/>
        <v>8875</v>
      </c>
      <c r="F38" s="59">
        <f t="shared" si="19"/>
        <v>8873</v>
      </c>
      <c r="G38" s="39">
        <v>4250</v>
      </c>
      <c r="H38" s="39">
        <v>4249</v>
      </c>
      <c r="I38" s="39">
        <v>4625</v>
      </c>
      <c r="J38" s="39">
        <v>4624</v>
      </c>
      <c r="K38" s="59">
        <f>+L38+M38</f>
        <v>3583</v>
      </c>
      <c r="L38" s="39">
        <v>1428</v>
      </c>
      <c r="M38" s="39">
        <v>2155</v>
      </c>
      <c r="N38" s="59">
        <f>+O38+P38</f>
        <v>1189</v>
      </c>
      <c r="O38" s="60">
        <v>811</v>
      </c>
      <c r="P38" s="60">
        <v>378</v>
      </c>
      <c r="Q38" s="39">
        <f t="shared" si="8"/>
        <v>45</v>
      </c>
      <c r="R38" s="60">
        <v>43</v>
      </c>
      <c r="S38" s="60">
        <v>2</v>
      </c>
      <c r="T38" s="59">
        <f>+U38+V38</f>
        <v>4353</v>
      </c>
      <c r="U38" s="60">
        <v>2448</v>
      </c>
      <c r="V38" s="60">
        <v>1905</v>
      </c>
      <c r="W38" s="59">
        <f>+X38+Y38</f>
        <v>1304</v>
      </c>
      <c r="X38" s="60">
        <v>566</v>
      </c>
      <c r="Y38" s="60">
        <v>738</v>
      </c>
      <c r="Z38" s="59">
        <f>+AA38+AB38</f>
        <v>1</v>
      </c>
      <c r="AA38" s="60">
        <v>1</v>
      </c>
      <c r="AB38" s="60">
        <v>0</v>
      </c>
      <c r="AC38" s="59">
        <f>+AD38+AE38</f>
        <v>11</v>
      </c>
      <c r="AD38" s="60">
        <v>3</v>
      </c>
      <c r="AE38" s="60">
        <v>8</v>
      </c>
      <c r="AF38" s="33">
        <f t="shared" si="13"/>
        <v>45.9</v>
      </c>
      <c r="AG38" s="33">
        <f t="shared" si="14"/>
        <v>44.5</v>
      </c>
      <c r="AH38" s="33">
        <f t="shared" si="15"/>
        <v>47.2</v>
      </c>
      <c r="AI38" s="33">
        <f t="shared" si="18"/>
        <v>22.6</v>
      </c>
      <c r="AJ38" s="33">
        <f t="shared" si="18"/>
        <v>25.7</v>
      </c>
      <c r="AK38" s="34">
        <f t="shared" si="18"/>
        <v>19.5</v>
      </c>
      <c r="AL38" s="18" t="s">
        <v>42</v>
      </c>
    </row>
    <row r="39" spans="1:38" s="36" customFormat="1" ht="12" customHeight="1">
      <c r="A39" s="15" t="s">
        <v>43</v>
      </c>
      <c r="B39" s="59">
        <f>+C39+D39</f>
        <v>14409</v>
      </c>
      <c r="C39" s="59">
        <f>+G39+L39+O39+R39+U39+X39+AA39</f>
        <v>7307</v>
      </c>
      <c r="D39" s="59">
        <f>+I39+M39+P39+S39+V39+Y39+AB39</f>
        <v>7102</v>
      </c>
      <c r="E39" s="59">
        <f t="shared" si="19"/>
        <v>7176</v>
      </c>
      <c r="F39" s="59">
        <f t="shared" si="19"/>
        <v>7171</v>
      </c>
      <c r="G39" s="39">
        <v>3473</v>
      </c>
      <c r="H39" s="39">
        <v>3470</v>
      </c>
      <c r="I39" s="39">
        <v>3703</v>
      </c>
      <c r="J39" s="39">
        <v>3701</v>
      </c>
      <c r="K39" s="59">
        <f>+L39+M39</f>
        <v>2464</v>
      </c>
      <c r="L39" s="39">
        <v>1106</v>
      </c>
      <c r="M39" s="39">
        <v>1358</v>
      </c>
      <c r="N39" s="59">
        <f>+O39+P39</f>
        <v>953</v>
      </c>
      <c r="O39" s="60">
        <v>710</v>
      </c>
      <c r="P39" s="60">
        <v>243</v>
      </c>
      <c r="Q39" s="39">
        <f t="shared" si="8"/>
        <v>137</v>
      </c>
      <c r="R39" s="60">
        <v>115</v>
      </c>
      <c r="S39" s="60">
        <v>22</v>
      </c>
      <c r="T39" s="59">
        <f>+U39+V39</f>
        <v>2188</v>
      </c>
      <c r="U39" s="60">
        <v>1234</v>
      </c>
      <c r="V39" s="60">
        <v>954</v>
      </c>
      <c r="W39" s="59">
        <f>+X39+Y39</f>
        <v>1491</v>
      </c>
      <c r="X39" s="60">
        <v>669</v>
      </c>
      <c r="Y39" s="60">
        <v>822</v>
      </c>
      <c r="Z39" s="59">
        <f>+AA39+AB39</f>
        <v>0</v>
      </c>
      <c r="AA39" s="60">
        <v>0</v>
      </c>
      <c r="AB39" s="60">
        <v>0</v>
      </c>
      <c r="AC39" s="59">
        <f>+AD39+AE39</f>
        <v>10</v>
      </c>
      <c r="AD39" s="60">
        <v>5</v>
      </c>
      <c r="AE39" s="60">
        <v>5</v>
      </c>
      <c r="AF39" s="33">
        <f t="shared" si="13"/>
        <v>49.8</v>
      </c>
      <c r="AG39" s="33">
        <f t="shared" si="14"/>
        <v>47.5</v>
      </c>
      <c r="AH39" s="33">
        <f t="shared" si="15"/>
        <v>52.1</v>
      </c>
      <c r="AI39" s="33">
        <f t="shared" si="18"/>
        <v>15.3</v>
      </c>
      <c r="AJ39" s="33">
        <f t="shared" si="18"/>
        <v>17</v>
      </c>
      <c r="AK39" s="34">
        <f t="shared" si="18"/>
        <v>13.5</v>
      </c>
      <c r="AL39" s="18" t="s">
        <v>43</v>
      </c>
    </row>
    <row r="40" spans="1:38" s="36" customFormat="1" ht="9.75" customHeight="1">
      <c r="A40" s="1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9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3"/>
      <c r="AG40" s="33"/>
      <c r="AH40" s="33"/>
      <c r="AI40" s="33"/>
      <c r="AJ40" s="33"/>
      <c r="AK40" s="34"/>
      <c r="AL40" s="18"/>
    </row>
    <row r="41" spans="1:38" s="36" customFormat="1" ht="12" customHeight="1">
      <c r="A41" s="15" t="s">
        <v>44</v>
      </c>
      <c r="B41" s="59">
        <f>+C41+D41</f>
        <v>26890</v>
      </c>
      <c r="C41" s="59">
        <f>+G41+L41+O41+R41+U41+X41+AA41</f>
        <v>13290</v>
      </c>
      <c r="D41" s="59">
        <f>+I41+M41+P41+S41+V41+Y41+AB41</f>
        <v>13600</v>
      </c>
      <c r="E41" s="59">
        <f>+G41+I41</f>
        <v>14409</v>
      </c>
      <c r="F41" s="59">
        <f>+H41+J41</f>
        <v>14399</v>
      </c>
      <c r="G41" s="39">
        <v>6495</v>
      </c>
      <c r="H41" s="39">
        <v>6492</v>
      </c>
      <c r="I41" s="39">
        <v>7914</v>
      </c>
      <c r="J41" s="39">
        <v>7907</v>
      </c>
      <c r="K41" s="59">
        <f>+L41+M41</f>
        <v>4227</v>
      </c>
      <c r="L41" s="39">
        <v>1882</v>
      </c>
      <c r="M41" s="39">
        <v>2345</v>
      </c>
      <c r="N41" s="59">
        <f>+O41+P41</f>
        <v>2443</v>
      </c>
      <c r="O41" s="39">
        <v>1842</v>
      </c>
      <c r="P41" s="39">
        <v>601</v>
      </c>
      <c r="Q41" s="39">
        <f t="shared" si="8"/>
        <v>152</v>
      </c>
      <c r="R41" s="39">
        <v>110</v>
      </c>
      <c r="S41" s="39">
        <v>42</v>
      </c>
      <c r="T41" s="59">
        <f>+U41+V41</f>
        <v>2568</v>
      </c>
      <c r="U41" s="39">
        <v>1521</v>
      </c>
      <c r="V41" s="39">
        <v>1047</v>
      </c>
      <c r="W41" s="59">
        <f>+X41+Y41</f>
        <v>3090</v>
      </c>
      <c r="X41" s="39">
        <v>1440</v>
      </c>
      <c r="Y41" s="39">
        <v>1650</v>
      </c>
      <c r="Z41" s="59">
        <f>+AA41+AB41</f>
        <v>1</v>
      </c>
      <c r="AA41" s="39">
        <v>0</v>
      </c>
      <c r="AB41" s="39">
        <v>1</v>
      </c>
      <c r="AC41" s="59">
        <f>+AD41+AE41</f>
        <v>38</v>
      </c>
      <c r="AD41" s="39">
        <v>9</v>
      </c>
      <c r="AE41" s="39">
        <v>29</v>
      </c>
      <c r="AF41" s="33">
        <f t="shared" si="13"/>
        <v>53.6</v>
      </c>
      <c r="AG41" s="33">
        <f t="shared" si="14"/>
        <v>48.9</v>
      </c>
      <c r="AH41" s="33">
        <f t="shared" si="15"/>
        <v>58.2</v>
      </c>
      <c r="AI41" s="33">
        <f aca="true" t="shared" si="20" ref="AI41:AK45">ROUND((T41+AC41)/B41*100,1)</f>
        <v>9.7</v>
      </c>
      <c r="AJ41" s="33">
        <f t="shared" si="20"/>
        <v>11.5</v>
      </c>
      <c r="AK41" s="34">
        <f t="shared" si="20"/>
        <v>7.9</v>
      </c>
      <c r="AL41" s="18" t="s">
        <v>44</v>
      </c>
    </row>
    <row r="42" spans="1:38" s="47" customFormat="1" ht="12" customHeight="1">
      <c r="A42" s="41" t="s">
        <v>45</v>
      </c>
      <c r="B42" s="42">
        <f>+C42+D42</f>
        <v>79017</v>
      </c>
      <c r="C42" s="42">
        <f>+G42+L42+O42+R42+U42+X42+AA42</f>
        <v>40411</v>
      </c>
      <c r="D42" s="42">
        <f>+I42+M42+P42+S42+V42+Y42+AB42</f>
        <v>38606</v>
      </c>
      <c r="E42" s="42">
        <f aca="true" t="shared" si="21" ref="E42:F45">+G42+I42</f>
        <v>37971</v>
      </c>
      <c r="F42" s="42">
        <f t="shared" si="21"/>
        <v>37942</v>
      </c>
      <c r="G42" s="42">
        <v>18449</v>
      </c>
      <c r="H42" s="42">
        <v>18441</v>
      </c>
      <c r="I42" s="42">
        <v>19522</v>
      </c>
      <c r="J42" s="42">
        <v>19501</v>
      </c>
      <c r="K42" s="42">
        <f>+L42+M42</f>
        <v>12095</v>
      </c>
      <c r="L42" s="42">
        <v>5077</v>
      </c>
      <c r="M42" s="42">
        <v>7018</v>
      </c>
      <c r="N42" s="42">
        <f>+O42+P42</f>
        <v>9484</v>
      </c>
      <c r="O42" s="42">
        <v>6675</v>
      </c>
      <c r="P42" s="42">
        <v>2809</v>
      </c>
      <c r="Q42" s="43">
        <f t="shared" si="8"/>
        <v>186</v>
      </c>
      <c r="R42" s="42">
        <v>161</v>
      </c>
      <c r="S42" s="42">
        <v>25</v>
      </c>
      <c r="T42" s="42">
        <f>+U42+V42</f>
        <v>8892</v>
      </c>
      <c r="U42" s="42">
        <v>5205</v>
      </c>
      <c r="V42" s="42">
        <v>3687</v>
      </c>
      <c r="W42" s="42">
        <f>+X42+Y42</f>
        <v>10357</v>
      </c>
      <c r="X42" s="42">
        <v>4819</v>
      </c>
      <c r="Y42" s="42">
        <v>5538</v>
      </c>
      <c r="Z42" s="42">
        <f>+AA42+AB42</f>
        <v>32</v>
      </c>
      <c r="AA42" s="42">
        <v>25</v>
      </c>
      <c r="AB42" s="42">
        <v>7</v>
      </c>
      <c r="AC42" s="42">
        <f>+AD42+AE42</f>
        <v>87</v>
      </c>
      <c r="AD42" s="42">
        <v>29</v>
      </c>
      <c r="AE42" s="42">
        <v>58</v>
      </c>
      <c r="AF42" s="44">
        <f t="shared" si="13"/>
        <v>48.1</v>
      </c>
      <c r="AG42" s="44">
        <f t="shared" si="14"/>
        <v>45.7</v>
      </c>
      <c r="AH42" s="44">
        <f t="shared" si="15"/>
        <v>50.6</v>
      </c>
      <c r="AI42" s="44">
        <f t="shared" si="20"/>
        <v>11.4</v>
      </c>
      <c r="AJ42" s="44">
        <f t="shared" si="20"/>
        <v>13</v>
      </c>
      <c r="AK42" s="45">
        <f t="shared" si="20"/>
        <v>9.7</v>
      </c>
      <c r="AL42" s="46" t="s">
        <v>45</v>
      </c>
    </row>
    <row r="43" spans="1:38" s="36" customFormat="1" ht="12" customHeight="1">
      <c r="A43" s="15" t="s">
        <v>46</v>
      </c>
      <c r="B43" s="59">
        <f>+C43+D43</f>
        <v>54668</v>
      </c>
      <c r="C43" s="59">
        <f>+G43+L43+O43+R43+U43+X43+AA43</f>
        <v>26531</v>
      </c>
      <c r="D43" s="59">
        <f>+I43+M43+P43+S43+V43+Y43+AB43</f>
        <v>28137</v>
      </c>
      <c r="E43" s="59">
        <f t="shared" si="21"/>
        <v>28703</v>
      </c>
      <c r="F43" s="59">
        <f t="shared" si="21"/>
        <v>28675</v>
      </c>
      <c r="G43" s="39">
        <v>12962</v>
      </c>
      <c r="H43" s="39">
        <v>12950</v>
      </c>
      <c r="I43" s="39">
        <v>15741</v>
      </c>
      <c r="J43" s="39">
        <v>15725</v>
      </c>
      <c r="K43" s="59">
        <f>+L43+M43</f>
        <v>8837</v>
      </c>
      <c r="L43" s="39">
        <v>3474</v>
      </c>
      <c r="M43" s="39">
        <v>5363</v>
      </c>
      <c r="N43" s="59">
        <f>+O43+P43</f>
        <v>5374</v>
      </c>
      <c r="O43" s="60">
        <v>3797</v>
      </c>
      <c r="P43" s="39">
        <v>1577</v>
      </c>
      <c r="Q43" s="39">
        <f t="shared" si="8"/>
        <v>163</v>
      </c>
      <c r="R43" s="39">
        <v>132</v>
      </c>
      <c r="S43" s="39">
        <v>31</v>
      </c>
      <c r="T43" s="59">
        <f>+U43+V43</f>
        <v>7114</v>
      </c>
      <c r="U43" s="60">
        <v>4207</v>
      </c>
      <c r="V43" s="60">
        <v>2907</v>
      </c>
      <c r="W43" s="59">
        <f>+X43+Y43</f>
        <v>4470</v>
      </c>
      <c r="X43" s="60">
        <v>1953</v>
      </c>
      <c r="Y43" s="60">
        <v>2517</v>
      </c>
      <c r="Z43" s="59">
        <f>+AA43+AB43</f>
        <v>7</v>
      </c>
      <c r="AA43" s="60">
        <v>6</v>
      </c>
      <c r="AB43" s="60">
        <v>1</v>
      </c>
      <c r="AC43" s="59">
        <f>+AD43+AE43</f>
        <v>41</v>
      </c>
      <c r="AD43" s="60">
        <v>12</v>
      </c>
      <c r="AE43" s="60">
        <v>29</v>
      </c>
      <c r="AF43" s="33">
        <f aca="true" t="shared" si="22" ref="AF43:AF57">ROUND(E43/B43*100,1)</f>
        <v>52.5</v>
      </c>
      <c r="AG43" s="33">
        <f aca="true" t="shared" si="23" ref="AG43:AG57">ROUND(G43/C43*100,1)</f>
        <v>48.9</v>
      </c>
      <c r="AH43" s="33">
        <f aca="true" t="shared" si="24" ref="AH43:AH57">ROUND(I43/D43*100,1)</f>
        <v>55.9</v>
      </c>
      <c r="AI43" s="33">
        <f t="shared" si="20"/>
        <v>13.1</v>
      </c>
      <c r="AJ43" s="33">
        <f t="shared" si="20"/>
        <v>15.9</v>
      </c>
      <c r="AK43" s="34">
        <f t="shared" si="20"/>
        <v>10.4</v>
      </c>
      <c r="AL43" s="18" t="s">
        <v>46</v>
      </c>
    </row>
    <row r="44" spans="1:38" s="36" customFormat="1" ht="12" customHeight="1">
      <c r="A44" s="15" t="s">
        <v>47</v>
      </c>
      <c r="B44" s="59">
        <f>+C44+D44</f>
        <v>14304</v>
      </c>
      <c r="C44" s="59">
        <f>+G44+L44+O44+R44+U44+X44+AA44</f>
        <v>7125</v>
      </c>
      <c r="D44" s="59">
        <f>+I44+M44+P44+S44+V44+Y44+AB44</f>
        <v>7179</v>
      </c>
      <c r="E44" s="59">
        <f t="shared" si="21"/>
        <v>7476</v>
      </c>
      <c r="F44" s="59">
        <f t="shared" si="21"/>
        <v>7471</v>
      </c>
      <c r="G44" s="39">
        <v>3557</v>
      </c>
      <c r="H44" s="39">
        <v>3555</v>
      </c>
      <c r="I44" s="39">
        <v>3919</v>
      </c>
      <c r="J44" s="39">
        <v>3916</v>
      </c>
      <c r="K44" s="59">
        <f>+L44+M44</f>
        <v>2157</v>
      </c>
      <c r="L44" s="39">
        <v>932</v>
      </c>
      <c r="M44" s="39">
        <v>1225</v>
      </c>
      <c r="N44" s="59">
        <f>+O44+P44</f>
        <v>1464</v>
      </c>
      <c r="O44" s="60">
        <v>1018</v>
      </c>
      <c r="P44" s="60">
        <v>446</v>
      </c>
      <c r="Q44" s="39">
        <f t="shared" si="8"/>
        <v>21</v>
      </c>
      <c r="R44" s="60">
        <v>16</v>
      </c>
      <c r="S44" s="60">
        <v>5</v>
      </c>
      <c r="T44" s="59">
        <f>+U44+V44</f>
        <v>1517</v>
      </c>
      <c r="U44" s="60">
        <v>827</v>
      </c>
      <c r="V44" s="60">
        <v>690</v>
      </c>
      <c r="W44" s="59">
        <f>+X44+Y44</f>
        <v>1669</v>
      </c>
      <c r="X44" s="60">
        <v>775</v>
      </c>
      <c r="Y44" s="60">
        <v>894</v>
      </c>
      <c r="Z44" s="59">
        <f>+AA44+AB44</f>
        <v>0</v>
      </c>
      <c r="AA44" s="60">
        <v>0</v>
      </c>
      <c r="AB44" s="60">
        <v>0</v>
      </c>
      <c r="AC44" s="59">
        <f>+AD44+AE44</f>
        <v>15</v>
      </c>
      <c r="AD44" s="60">
        <v>7</v>
      </c>
      <c r="AE44" s="60">
        <v>8</v>
      </c>
      <c r="AF44" s="33">
        <f t="shared" si="22"/>
        <v>52.3</v>
      </c>
      <c r="AG44" s="33">
        <f t="shared" si="23"/>
        <v>49.9</v>
      </c>
      <c r="AH44" s="33">
        <f t="shared" si="24"/>
        <v>54.6</v>
      </c>
      <c r="AI44" s="33">
        <f t="shared" si="20"/>
        <v>10.7</v>
      </c>
      <c r="AJ44" s="33">
        <f t="shared" si="20"/>
        <v>11.7</v>
      </c>
      <c r="AK44" s="34">
        <f t="shared" si="20"/>
        <v>9.7</v>
      </c>
      <c r="AL44" s="18" t="s">
        <v>47</v>
      </c>
    </row>
    <row r="45" spans="1:38" s="36" customFormat="1" ht="12" customHeight="1">
      <c r="A45" s="40" t="s">
        <v>48</v>
      </c>
      <c r="B45" s="59">
        <f>+C45+D45</f>
        <v>11604</v>
      </c>
      <c r="C45" s="59">
        <f>+G45+L45+O45+R45+U45+X45+AA45</f>
        <v>5846</v>
      </c>
      <c r="D45" s="59">
        <f>+I45+M45+P45+S45+V45+Y45+AB45</f>
        <v>5758</v>
      </c>
      <c r="E45" s="59">
        <f t="shared" si="21"/>
        <v>5160</v>
      </c>
      <c r="F45" s="59">
        <f t="shared" si="21"/>
        <v>5155</v>
      </c>
      <c r="G45" s="39">
        <v>2481</v>
      </c>
      <c r="H45" s="39">
        <v>2480</v>
      </c>
      <c r="I45" s="39">
        <v>2679</v>
      </c>
      <c r="J45" s="39">
        <v>2675</v>
      </c>
      <c r="K45" s="59">
        <f>+L45+M45</f>
        <v>2282</v>
      </c>
      <c r="L45" s="39">
        <v>1057</v>
      </c>
      <c r="M45" s="39">
        <v>1225</v>
      </c>
      <c r="N45" s="59">
        <f>+O45+P45</f>
        <v>851</v>
      </c>
      <c r="O45" s="60">
        <v>565</v>
      </c>
      <c r="P45" s="60">
        <v>286</v>
      </c>
      <c r="Q45" s="39">
        <f t="shared" si="8"/>
        <v>109</v>
      </c>
      <c r="R45" s="60">
        <v>95</v>
      </c>
      <c r="S45" s="60">
        <v>14</v>
      </c>
      <c r="T45" s="59">
        <f>+U45+V45</f>
        <v>1895</v>
      </c>
      <c r="U45" s="60">
        <v>1046</v>
      </c>
      <c r="V45" s="60">
        <v>849</v>
      </c>
      <c r="W45" s="59">
        <f>+X45+Y45</f>
        <v>1307</v>
      </c>
      <c r="X45" s="60">
        <v>602</v>
      </c>
      <c r="Y45" s="60">
        <v>705</v>
      </c>
      <c r="Z45" s="59">
        <f>+AA45+AB45</f>
        <v>0</v>
      </c>
      <c r="AA45" s="60">
        <v>0</v>
      </c>
      <c r="AB45" s="60">
        <v>0</v>
      </c>
      <c r="AC45" s="59">
        <f>+AD45+AE45</f>
        <v>16</v>
      </c>
      <c r="AD45" s="60">
        <v>3</v>
      </c>
      <c r="AE45" s="60">
        <v>13</v>
      </c>
      <c r="AF45" s="33">
        <f t="shared" si="22"/>
        <v>44.5</v>
      </c>
      <c r="AG45" s="33">
        <f t="shared" si="23"/>
        <v>42.4</v>
      </c>
      <c r="AH45" s="33">
        <f t="shared" si="24"/>
        <v>46.5</v>
      </c>
      <c r="AI45" s="33">
        <f t="shared" si="20"/>
        <v>16.5</v>
      </c>
      <c r="AJ45" s="33">
        <f t="shared" si="20"/>
        <v>17.9</v>
      </c>
      <c r="AK45" s="34">
        <f t="shared" si="20"/>
        <v>15</v>
      </c>
      <c r="AL45" s="18" t="s">
        <v>48</v>
      </c>
    </row>
    <row r="46" spans="1:38" s="36" customFormat="1" ht="9.75" customHeight="1">
      <c r="A46" s="15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9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3"/>
      <c r="AG46" s="33"/>
      <c r="AH46" s="33"/>
      <c r="AI46" s="33"/>
      <c r="AJ46" s="33"/>
      <c r="AK46" s="34"/>
      <c r="AL46" s="18"/>
    </row>
    <row r="47" spans="1:38" s="36" customFormat="1" ht="12" customHeight="1">
      <c r="A47" s="15" t="s">
        <v>49</v>
      </c>
      <c r="B47" s="59">
        <f>+C47+D47</f>
        <v>6844</v>
      </c>
      <c r="C47" s="59">
        <f>+G47+L47+O47+R47+U47+X47+AA47</f>
        <v>3396</v>
      </c>
      <c r="D47" s="59">
        <f>+I47+M47+P47+S47+V47+Y47+AB47</f>
        <v>3448</v>
      </c>
      <c r="E47" s="59">
        <f>+G47+I47</f>
        <v>2614</v>
      </c>
      <c r="F47" s="59">
        <f>+H47+J47</f>
        <v>2611</v>
      </c>
      <c r="G47" s="39">
        <v>1232</v>
      </c>
      <c r="H47" s="39">
        <v>1230</v>
      </c>
      <c r="I47" s="39">
        <v>1382</v>
      </c>
      <c r="J47" s="39">
        <v>1381</v>
      </c>
      <c r="K47" s="59">
        <f>+L47+M47</f>
        <v>1346</v>
      </c>
      <c r="L47" s="39">
        <v>556</v>
      </c>
      <c r="M47" s="39">
        <v>790</v>
      </c>
      <c r="N47" s="59">
        <f>+O47+P47</f>
        <v>737</v>
      </c>
      <c r="O47" s="60">
        <v>378</v>
      </c>
      <c r="P47" s="60">
        <v>359</v>
      </c>
      <c r="Q47" s="39">
        <f t="shared" si="8"/>
        <v>143</v>
      </c>
      <c r="R47" s="60">
        <v>114</v>
      </c>
      <c r="S47" s="60">
        <v>29</v>
      </c>
      <c r="T47" s="59">
        <f>+U47+V47</f>
        <v>1604</v>
      </c>
      <c r="U47" s="60">
        <v>911</v>
      </c>
      <c r="V47" s="60">
        <v>693</v>
      </c>
      <c r="W47" s="59">
        <f>+X47+Y47</f>
        <v>400</v>
      </c>
      <c r="X47" s="60">
        <v>205</v>
      </c>
      <c r="Y47" s="60">
        <v>195</v>
      </c>
      <c r="Z47" s="59">
        <f>+AA47+AB47</f>
        <v>0</v>
      </c>
      <c r="AA47" s="60">
        <v>0</v>
      </c>
      <c r="AB47" s="60">
        <v>0</v>
      </c>
      <c r="AC47" s="59">
        <f>+AD47+AE47</f>
        <v>28</v>
      </c>
      <c r="AD47" s="60">
        <v>3</v>
      </c>
      <c r="AE47" s="60">
        <v>25</v>
      </c>
      <c r="AF47" s="33">
        <f t="shared" si="22"/>
        <v>38.2</v>
      </c>
      <c r="AG47" s="33">
        <f t="shared" si="23"/>
        <v>36.3</v>
      </c>
      <c r="AH47" s="33">
        <f t="shared" si="24"/>
        <v>40.1</v>
      </c>
      <c r="AI47" s="33">
        <f aca="true" t="shared" si="25" ref="AI47:AK51">ROUND((T47+AC47)/B47*100,1)</f>
        <v>23.8</v>
      </c>
      <c r="AJ47" s="33">
        <f t="shared" si="25"/>
        <v>26.9</v>
      </c>
      <c r="AK47" s="34">
        <f t="shared" si="25"/>
        <v>20.8</v>
      </c>
      <c r="AL47" s="18" t="s">
        <v>49</v>
      </c>
    </row>
    <row r="48" spans="1:38" s="36" customFormat="1" ht="12" customHeight="1">
      <c r="A48" s="15" t="s">
        <v>50</v>
      </c>
      <c r="B48" s="59">
        <f>+C48+D48</f>
        <v>8385</v>
      </c>
      <c r="C48" s="59">
        <f>+G48+L48+O48+R48+U48+X48+AA48</f>
        <v>4184</v>
      </c>
      <c r="D48" s="59">
        <f>+I48+M48+P48+S48+V48+Y48+AB48</f>
        <v>4201</v>
      </c>
      <c r="E48" s="59">
        <f aca="true" t="shared" si="26" ref="E48:F51">+G48+I48</f>
        <v>3448</v>
      </c>
      <c r="F48" s="59">
        <f t="shared" si="26"/>
        <v>3447</v>
      </c>
      <c r="G48" s="39">
        <v>1612</v>
      </c>
      <c r="H48" s="39">
        <v>1611</v>
      </c>
      <c r="I48" s="39">
        <v>1836</v>
      </c>
      <c r="J48" s="39">
        <v>1836</v>
      </c>
      <c r="K48" s="59">
        <f>+L48+M48</f>
        <v>1972</v>
      </c>
      <c r="L48" s="39">
        <v>811</v>
      </c>
      <c r="M48" s="39">
        <v>1161</v>
      </c>
      <c r="N48" s="59">
        <f>+O48+P48</f>
        <v>333</v>
      </c>
      <c r="O48" s="60">
        <v>218</v>
      </c>
      <c r="P48" s="60">
        <v>115</v>
      </c>
      <c r="Q48" s="39">
        <f t="shared" si="8"/>
        <v>130</v>
      </c>
      <c r="R48" s="60">
        <v>101</v>
      </c>
      <c r="S48" s="60">
        <v>29</v>
      </c>
      <c r="T48" s="59">
        <f>+U48+V48</f>
        <v>1923</v>
      </c>
      <c r="U48" s="60">
        <v>1137</v>
      </c>
      <c r="V48" s="60">
        <v>786</v>
      </c>
      <c r="W48" s="59">
        <f>+X48+Y48</f>
        <v>573</v>
      </c>
      <c r="X48" s="60">
        <v>303</v>
      </c>
      <c r="Y48" s="60">
        <v>270</v>
      </c>
      <c r="Z48" s="59">
        <f>+AA48+AB48</f>
        <v>6</v>
      </c>
      <c r="AA48" s="60">
        <v>2</v>
      </c>
      <c r="AB48" s="60">
        <v>4</v>
      </c>
      <c r="AC48" s="59">
        <f>+AD48+AE48</f>
        <v>16</v>
      </c>
      <c r="AD48" s="60">
        <v>4</v>
      </c>
      <c r="AE48" s="60">
        <v>12</v>
      </c>
      <c r="AF48" s="33">
        <f t="shared" si="22"/>
        <v>41.1</v>
      </c>
      <c r="AG48" s="33">
        <f t="shared" si="23"/>
        <v>38.5</v>
      </c>
      <c r="AH48" s="33">
        <f t="shared" si="24"/>
        <v>43.7</v>
      </c>
      <c r="AI48" s="33">
        <f t="shared" si="25"/>
        <v>23.1</v>
      </c>
      <c r="AJ48" s="33">
        <f t="shared" si="25"/>
        <v>27.3</v>
      </c>
      <c r="AK48" s="34">
        <f t="shared" si="25"/>
        <v>19</v>
      </c>
      <c r="AL48" s="18" t="s">
        <v>50</v>
      </c>
    </row>
    <row r="49" spans="1:38" s="36" customFormat="1" ht="12" customHeight="1">
      <c r="A49" s="15" t="s">
        <v>51</v>
      </c>
      <c r="B49" s="59">
        <f>+C49+D49</f>
        <v>21713</v>
      </c>
      <c r="C49" s="59">
        <f>+G49+L49+O49+R49+U49+X49+AA49</f>
        <v>10974</v>
      </c>
      <c r="D49" s="59">
        <f>+I49+M49+P49+S49+V49+Y49+AB49</f>
        <v>10739</v>
      </c>
      <c r="E49" s="59">
        <f t="shared" si="26"/>
        <v>10305</v>
      </c>
      <c r="F49" s="59">
        <f t="shared" si="26"/>
        <v>10299</v>
      </c>
      <c r="G49" s="39">
        <v>4811</v>
      </c>
      <c r="H49" s="39">
        <v>4809</v>
      </c>
      <c r="I49" s="39">
        <v>5494</v>
      </c>
      <c r="J49" s="39">
        <v>5490</v>
      </c>
      <c r="K49" s="59">
        <f>+L49+M49</f>
        <v>4206</v>
      </c>
      <c r="L49" s="39">
        <v>1874</v>
      </c>
      <c r="M49" s="39">
        <v>2332</v>
      </c>
      <c r="N49" s="59">
        <f>+O49+P49</f>
        <v>995</v>
      </c>
      <c r="O49" s="60">
        <v>704</v>
      </c>
      <c r="P49" s="39">
        <v>291</v>
      </c>
      <c r="Q49" s="39">
        <f t="shared" si="8"/>
        <v>196</v>
      </c>
      <c r="R49" s="39">
        <v>166</v>
      </c>
      <c r="S49" s="39">
        <v>30</v>
      </c>
      <c r="T49" s="59">
        <f>+U49+V49</f>
        <v>4056</v>
      </c>
      <c r="U49" s="60">
        <v>2500</v>
      </c>
      <c r="V49" s="60">
        <v>1556</v>
      </c>
      <c r="W49" s="59">
        <f>+X49+Y49</f>
        <v>1947</v>
      </c>
      <c r="X49" s="60">
        <v>913</v>
      </c>
      <c r="Y49" s="60">
        <v>1034</v>
      </c>
      <c r="Z49" s="59">
        <f>+AA49+AB49</f>
        <v>8</v>
      </c>
      <c r="AA49" s="60">
        <v>6</v>
      </c>
      <c r="AB49" s="60">
        <v>2</v>
      </c>
      <c r="AC49" s="59">
        <f>+AD49+AE49</f>
        <v>25</v>
      </c>
      <c r="AD49" s="60">
        <v>2</v>
      </c>
      <c r="AE49" s="60">
        <v>23</v>
      </c>
      <c r="AF49" s="33">
        <f t="shared" si="22"/>
        <v>47.5</v>
      </c>
      <c r="AG49" s="33">
        <f t="shared" si="23"/>
        <v>43.8</v>
      </c>
      <c r="AH49" s="33">
        <f t="shared" si="24"/>
        <v>51.2</v>
      </c>
      <c r="AI49" s="33">
        <f t="shared" si="25"/>
        <v>18.8</v>
      </c>
      <c r="AJ49" s="33">
        <f t="shared" si="25"/>
        <v>22.8</v>
      </c>
      <c r="AK49" s="34">
        <f t="shared" si="25"/>
        <v>14.7</v>
      </c>
      <c r="AL49" s="18" t="s">
        <v>51</v>
      </c>
    </row>
    <row r="50" spans="1:38" s="36" customFormat="1" ht="12" customHeight="1">
      <c r="A50" s="15" t="s">
        <v>52</v>
      </c>
      <c r="B50" s="59">
        <f>+C50+D50</f>
        <v>29042</v>
      </c>
      <c r="C50" s="59">
        <f>+G50+L50+O50+R50+U50+X50+AA50</f>
        <v>14632</v>
      </c>
      <c r="D50" s="59">
        <f>+I50+M50+P50+S50+V50+Y50+AB50</f>
        <v>14410</v>
      </c>
      <c r="E50" s="59">
        <f t="shared" si="26"/>
        <v>15085</v>
      </c>
      <c r="F50" s="59">
        <f t="shared" si="26"/>
        <v>15081</v>
      </c>
      <c r="G50" s="39">
        <v>7425</v>
      </c>
      <c r="H50" s="39">
        <v>7423</v>
      </c>
      <c r="I50" s="39">
        <v>7660</v>
      </c>
      <c r="J50" s="39">
        <v>7658</v>
      </c>
      <c r="K50" s="59">
        <f>+L50+M50</f>
        <v>4879</v>
      </c>
      <c r="L50" s="39">
        <v>1931</v>
      </c>
      <c r="M50" s="39">
        <v>2948</v>
      </c>
      <c r="N50" s="59">
        <f>+O50+P50</f>
        <v>3328</v>
      </c>
      <c r="O50" s="60">
        <v>2013</v>
      </c>
      <c r="P50" s="60">
        <v>1315</v>
      </c>
      <c r="Q50" s="39">
        <f t="shared" si="8"/>
        <v>219</v>
      </c>
      <c r="R50" s="60">
        <v>178</v>
      </c>
      <c r="S50" s="60">
        <v>41</v>
      </c>
      <c r="T50" s="59">
        <f>+U50+V50</f>
        <v>3425</v>
      </c>
      <c r="U50" s="60">
        <v>2117</v>
      </c>
      <c r="V50" s="60">
        <v>1308</v>
      </c>
      <c r="W50" s="59">
        <f>+X50+Y50</f>
        <v>2103</v>
      </c>
      <c r="X50" s="60">
        <v>965</v>
      </c>
      <c r="Y50" s="60">
        <v>1138</v>
      </c>
      <c r="Z50" s="59">
        <f>+AA50+AB50</f>
        <v>3</v>
      </c>
      <c r="AA50" s="60">
        <v>3</v>
      </c>
      <c r="AB50" s="60">
        <v>0</v>
      </c>
      <c r="AC50" s="59">
        <f>+AD50+AE50</f>
        <v>151</v>
      </c>
      <c r="AD50" s="60">
        <v>15</v>
      </c>
      <c r="AE50" s="60">
        <v>136</v>
      </c>
      <c r="AF50" s="33">
        <f t="shared" si="22"/>
        <v>51.9</v>
      </c>
      <c r="AG50" s="33">
        <f t="shared" si="23"/>
        <v>50.7</v>
      </c>
      <c r="AH50" s="33">
        <f t="shared" si="24"/>
        <v>53.2</v>
      </c>
      <c r="AI50" s="33">
        <f t="shared" si="25"/>
        <v>12.3</v>
      </c>
      <c r="AJ50" s="33">
        <f t="shared" si="25"/>
        <v>14.6</v>
      </c>
      <c r="AK50" s="34">
        <f t="shared" si="25"/>
        <v>10</v>
      </c>
      <c r="AL50" s="18" t="s">
        <v>52</v>
      </c>
    </row>
    <row r="51" spans="1:38" s="36" customFormat="1" ht="12" customHeight="1">
      <c r="A51" s="15" t="s">
        <v>53</v>
      </c>
      <c r="B51" s="59">
        <f>+C51+D51</f>
        <v>15596</v>
      </c>
      <c r="C51" s="59">
        <f>+G51+L51+O51+R51+U51+X51+AA51</f>
        <v>7711</v>
      </c>
      <c r="D51" s="59">
        <f>+I51+M51+P51+S51+V51+Y51+AB51</f>
        <v>7885</v>
      </c>
      <c r="E51" s="59">
        <f t="shared" si="26"/>
        <v>6094</v>
      </c>
      <c r="F51" s="59">
        <f t="shared" si="26"/>
        <v>6092</v>
      </c>
      <c r="G51" s="39">
        <v>2726</v>
      </c>
      <c r="H51" s="39">
        <v>2726</v>
      </c>
      <c r="I51" s="39">
        <v>3368</v>
      </c>
      <c r="J51" s="39">
        <v>3366</v>
      </c>
      <c r="K51" s="59">
        <f>+L51+M51</f>
        <v>2874</v>
      </c>
      <c r="L51" s="39">
        <v>1153</v>
      </c>
      <c r="M51" s="39">
        <v>1721</v>
      </c>
      <c r="N51" s="59">
        <f>+O51+P51</f>
        <v>1831</v>
      </c>
      <c r="O51" s="60">
        <v>1190</v>
      </c>
      <c r="P51" s="60">
        <v>641</v>
      </c>
      <c r="Q51" s="39">
        <f t="shared" si="8"/>
        <v>124</v>
      </c>
      <c r="R51" s="60">
        <v>93</v>
      </c>
      <c r="S51" s="60">
        <v>31</v>
      </c>
      <c r="T51" s="59">
        <f>+U51+V51</f>
        <v>3665</v>
      </c>
      <c r="U51" s="60">
        <v>2120</v>
      </c>
      <c r="V51" s="60">
        <v>1545</v>
      </c>
      <c r="W51" s="59">
        <f>+X51+Y51</f>
        <v>997</v>
      </c>
      <c r="X51" s="60">
        <v>424</v>
      </c>
      <c r="Y51" s="60">
        <v>573</v>
      </c>
      <c r="Z51" s="59">
        <f>+AA51+AB51</f>
        <v>11</v>
      </c>
      <c r="AA51" s="60">
        <v>5</v>
      </c>
      <c r="AB51" s="60">
        <v>6</v>
      </c>
      <c r="AC51" s="59">
        <f>+AD51+AE51</f>
        <v>77</v>
      </c>
      <c r="AD51" s="60">
        <v>3</v>
      </c>
      <c r="AE51" s="60">
        <v>74</v>
      </c>
      <c r="AF51" s="33">
        <f t="shared" si="22"/>
        <v>39.1</v>
      </c>
      <c r="AG51" s="33">
        <f t="shared" si="23"/>
        <v>35.4</v>
      </c>
      <c r="AH51" s="33">
        <f t="shared" si="24"/>
        <v>42.7</v>
      </c>
      <c r="AI51" s="33">
        <f t="shared" si="25"/>
        <v>24</v>
      </c>
      <c r="AJ51" s="33">
        <f t="shared" si="25"/>
        <v>27.5</v>
      </c>
      <c r="AK51" s="34">
        <f t="shared" si="25"/>
        <v>20.5</v>
      </c>
      <c r="AL51" s="18" t="s">
        <v>53</v>
      </c>
    </row>
    <row r="52" spans="1:38" s="36" customFormat="1" ht="9.75" customHeight="1">
      <c r="A52" s="15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9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3"/>
      <c r="AG52" s="33"/>
      <c r="AH52" s="33"/>
      <c r="AI52" s="33"/>
      <c r="AJ52" s="33"/>
      <c r="AK52" s="34"/>
      <c r="AL52" s="18"/>
    </row>
    <row r="53" spans="1:38" s="36" customFormat="1" ht="12" customHeight="1">
      <c r="A53" s="15" t="s">
        <v>54</v>
      </c>
      <c r="B53" s="59">
        <f>+C53+D53</f>
        <v>8785</v>
      </c>
      <c r="C53" s="59">
        <f>+G53+L53+O53+R53+U53+X53+AA53</f>
        <v>4302</v>
      </c>
      <c r="D53" s="59">
        <f>+I53+M53+P53+S53+V53+Y53+AB53</f>
        <v>4483</v>
      </c>
      <c r="E53" s="59">
        <f>+G53+I53</f>
        <v>4152</v>
      </c>
      <c r="F53" s="59">
        <f>+H53+J53</f>
        <v>4148</v>
      </c>
      <c r="G53" s="39">
        <v>1924</v>
      </c>
      <c r="H53" s="39">
        <v>1921</v>
      </c>
      <c r="I53" s="39">
        <v>2228</v>
      </c>
      <c r="J53" s="39">
        <v>2227</v>
      </c>
      <c r="K53" s="59">
        <f>+L53+M53</f>
        <v>1810</v>
      </c>
      <c r="L53" s="39">
        <v>784</v>
      </c>
      <c r="M53" s="39">
        <v>1026</v>
      </c>
      <c r="N53" s="59">
        <f>+O53+P53</f>
        <v>497</v>
      </c>
      <c r="O53" s="60">
        <v>309</v>
      </c>
      <c r="P53" s="60">
        <v>188</v>
      </c>
      <c r="Q53" s="39">
        <f t="shared" si="8"/>
        <v>88</v>
      </c>
      <c r="R53" s="60">
        <v>70</v>
      </c>
      <c r="S53" s="60">
        <v>18</v>
      </c>
      <c r="T53" s="59">
        <f>+U53+V53</f>
        <v>1721</v>
      </c>
      <c r="U53" s="60">
        <v>1000</v>
      </c>
      <c r="V53" s="60">
        <v>721</v>
      </c>
      <c r="W53" s="59">
        <f>+X53+Y53</f>
        <v>517</v>
      </c>
      <c r="X53" s="60">
        <v>215</v>
      </c>
      <c r="Y53" s="60">
        <v>302</v>
      </c>
      <c r="Z53" s="59">
        <f>+AA53+AB53</f>
        <v>0</v>
      </c>
      <c r="AA53" s="60">
        <v>0</v>
      </c>
      <c r="AB53" s="60">
        <v>0</v>
      </c>
      <c r="AC53" s="59">
        <f>+AD53+AE53</f>
        <v>19</v>
      </c>
      <c r="AD53" s="60">
        <v>5</v>
      </c>
      <c r="AE53" s="60">
        <v>14</v>
      </c>
      <c r="AF53" s="33">
        <f t="shared" si="22"/>
        <v>47.3</v>
      </c>
      <c r="AG53" s="33">
        <f t="shared" si="23"/>
        <v>44.7</v>
      </c>
      <c r="AH53" s="33">
        <f t="shared" si="24"/>
        <v>49.7</v>
      </c>
      <c r="AI53" s="33">
        <f aca="true" t="shared" si="27" ref="AI53:AK57">ROUND((T53+AC53)/B53*100,1)</f>
        <v>19.8</v>
      </c>
      <c r="AJ53" s="33">
        <f t="shared" si="27"/>
        <v>23.4</v>
      </c>
      <c r="AK53" s="34">
        <f t="shared" si="27"/>
        <v>16.4</v>
      </c>
      <c r="AL53" s="18" t="s">
        <v>54</v>
      </c>
    </row>
    <row r="54" spans="1:38" s="36" customFormat="1" ht="12" customHeight="1">
      <c r="A54" s="15" t="s">
        <v>55</v>
      </c>
      <c r="B54" s="59">
        <f>+C54+D54</f>
        <v>10481</v>
      </c>
      <c r="C54" s="59">
        <f>+G54+L54+O54+R54+U54+X54+AA54</f>
        <v>5291</v>
      </c>
      <c r="D54" s="59">
        <f>+I54+M54+P54+S54+V54+Y54+AB54</f>
        <v>5190</v>
      </c>
      <c r="E54" s="59">
        <f aca="true" t="shared" si="28" ref="E54:F57">+G54+I54</f>
        <v>4853</v>
      </c>
      <c r="F54" s="59">
        <f t="shared" si="28"/>
        <v>4852</v>
      </c>
      <c r="G54" s="39">
        <v>2249</v>
      </c>
      <c r="H54" s="39">
        <v>2249</v>
      </c>
      <c r="I54" s="39">
        <v>2604</v>
      </c>
      <c r="J54" s="39">
        <v>2603</v>
      </c>
      <c r="K54" s="59">
        <f>+L54+M54</f>
        <v>1957</v>
      </c>
      <c r="L54" s="39">
        <v>855</v>
      </c>
      <c r="M54" s="39">
        <v>1102</v>
      </c>
      <c r="N54" s="59">
        <f>+O54+P54</f>
        <v>905</v>
      </c>
      <c r="O54" s="60">
        <v>603</v>
      </c>
      <c r="P54" s="60">
        <v>302</v>
      </c>
      <c r="Q54" s="39">
        <f t="shared" si="8"/>
        <v>152</v>
      </c>
      <c r="R54" s="60">
        <v>124</v>
      </c>
      <c r="S54" s="60">
        <v>28</v>
      </c>
      <c r="T54" s="59">
        <f>+U54+V54</f>
        <v>1656</v>
      </c>
      <c r="U54" s="60">
        <v>987</v>
      </c>
      <c r="V54" s="60">
        <v>669</v>
      </c>
      <c r="W54" s="59">
        <f>+X54+Y54</f>
        <v>958</v>
      </c>
      <c r="X54" s="60">
        <v>473</v>
      </c>
      <c r="Y54" s="60">
        <v>485</v>
      </c>
      <c r="Z54" s="59">
        <f>+AA54+AB54</f>
        <v>0</v>
      </c>
      <c r="AA54" s="60">
        <v>0</v>
      </c>
      <c r="AB54" s="60">
        <v>0</v>
      </c>
      <c r="AC54" s="59">
        <f>+AD54+AE54</f>
        <v>7</v>
      </c>
      <c r="AD54" s="60">
        <v>2</v>
      </c>
      <c r="AE54" s="60">
        <v>5</v>
      </c>
      <c r="AF54" s="33">
        <f t="shared" si="22"/>
        <v>46.3</v>
      </c>
      <c r="AG54" s="33">
        <f t="shared" si="23"/>
        <v>42.5</v>
      </c>
      <c r="AH54" s="33">
        <f t="shared" si="24"/>
        <v>50.2</v>
      </c>
      <c r="AI54" s="33">
        <f t="shared" si="27"/>
        <v>15.9</v>
      </c>
      <c r="AJ54" s="33">
        <f t="shared" si="27"/>
        <v>18.7</v>
      </c>
      <c r="AK54" s="34">
        <f t="shared" si="27"/>
        <v>13</v>
      </c>
      <c r="AL54" s="18" t="s">
        <v>55</v>
      </c>
    </row>
    <row r="55" spans="1:38" s="36" customFormat="1" ht="12" customHeight="1">
      <c r="A55" s="15" t="s">
        <v>56</v>
      </c>
      <c r="B55" s="59">
        <f>+C55+D55</f>
        <v>16131</v>
      </c>
      <c r="C55" s="59">
        <f>+G55+L55+O55+R55+U55+X55+AA55</f>
        <v>8167</v>
      </c>
      <c r="D55" s="59">
        <f>+I55+M55+P55+S55+V55+Y55+AB55</f>
        <v>7964</v>
      </c>
      <c r="E55" s="59">
        <f t="shared" si="28"/>
        <v>7459</v>
      </c>
      <c r="F55" s="59">
        <f t="shared" si="28"/>
        <v>7456</v>
      </c>
      <c r="G55" s="39">
        <v>3514</v>
      </c>
      <c r="H55" s="39">
        <v>3514</v>
      </c>
      <c r="I55" s="39">
        <v>3945</v>
      </c>
      <c r="J55" s="39">
        <v>3942</v>
      </c>
      <c r="K55" s="59">
        <f>+L55+M55</f>
        <v>3531</v>
      </c>
      <c r="L55" s="39">
        <v>1642</v>
      </c>
      <c r="M55" s="39">
        <v>1889</v>
      </c>
      <c r="N55" s="59">
        <f>+O55+P55</f>
        <v>745</v>
      </c>
      <c r="O55" s="60">
        <v>568</v>
      </c>
      <c r="P55" s="39">
        <v>177</v>
      </c>
      <c r="Q55" s="39">
        <f t="shared" si="8"/>
        <v>40</v>
      </c>
      <c r="R55" s="39">
        <v>30</v>
      </c>
      <c r="S55" s="39">
        <v>10</v>
      </c>
      <c r="T55" s="59">
        <f>+U55+V55</f>
        <v>3360</v>
      </c>
      <c r="U55" s="60">
        <v>1975</v>
      </c>
      <c r="V55" s="60">
        <v>1385</v>
      </c>
      <c r="W55" s="59">
        <f>+X55+Y55</f>
        <v>996</v>
      </c>
      <c r="X55" s="60">
        <v>438</v>
      </c>
      <c r="Y55" s="60">
        <v>558</v>
      </c>
      <c r="Z55" s="59">
        <f>+AA55+AB55</f>
        <v>0</v>
      </c>
      <c r="AA55" s="60">
        <v>0</v>
      </c>
      <c r="AB55" s="60">
        <v>0</v>
      </c>
      <c r="AC55" s="59">
        <f>+AD55+AE55</f>
        <v>75</v>
      </c>
      <c r="AD55" s="60">
        <v>20</v>
      </c>
      <c r="AE55" s="60">
        <v>55</v>
      </c>
      <c r="AF55" s="33">
        <f t="shared" si="22"/>
        <v>46.2</v>
      </c>
      <c r="AG55" s="33">
        <f t="shared" si="23"/>
        <v>43</v>
      </c>
      <c r="AH55" s="33">
        <f t="shared" si="24"/>
        <v>49.5</v>
      </c>
      <c r="AI55" s="33">
        <f t="shared" si="27"/>
        <v>21.3</v>
      </c>
      <c r="AJ55" s="33">
        <f t="shared" si="27"/>
        <v>24.4</v>
      </c>
      <c r="AK55" s="34">
        <f t="shared" si="27"/>
        <v>18.1</v>
      </c>
      <c r="AL55" s="18" t="s">
        <v>56</v>
      </c>
    </row>
    <row r="56" spans="1:38" s="36" customFormat="1" ht="12" customHeight="1">
      <c r="A56" s="15" t="s">
        <v>57</v>
      </c>
      <c r="B56" s="59">
        <f>+C56+D56</f>
        <v>8112</v>
      </c>
      <c r="C56" s="59">
        <f>+G56+L56+O56+R56+U56+X56+AA56</f>
        <v>4023</v>
      </c>
      <c r="D56" s="59">
        <f>+I56+M56+P56+S56+V56+Y56+AB56</f>
        <v>4089</v>
      </c>
      <c r="E56" s="59">
        <f t="shared" si="28"/>
        <v>3240</v>
      </c>
      <c r="F56" s="59">
        <f t="shared" si="28"/>
        <v>3240</v>
      </c>
      <c r="G56" s="39">
        <v>1402</v>
      </c>
      <c r="H56" s="39">
        <v>1402</v>
      </c>
      <c r="I56" s="39">
        <v>1838</v>
      </c>
      <c r="J56" s="39">
        <v>1838</v>
      </c>
      <c r="K56" s="59">
        <f>+L56+M56</f>
        <v>1884</v>
      </c>
      <c r="L56" s="39">
        <v>838</v>
      </c>
      <c r="M56" s="39">
        <v>1046</v>
      </c>
      <c r="N56" s="59">
        <f>+O56+P56</f>
        <v>847</v>
      </c>
      <c r="O56" s="60">
        <v>516</v>
      </c>
      <c r="P56" s="60">
        <v>331</v>
      </c>
      <c r="Q56" s="39">
        <f t="shared" si="8"/>
        <v>101</v>
      </c>
      <c r="R56" s="60">
        <v>87</v>
      </c>
      <c r="S56" s="60">
        <v>14</v>
      </c>
      <c r="T56" s="59">
        <f>+U56+V56</f>
        <v>1198</v>
      </c>
      <c r="U56" s="60">
        <v>750</v>
      </c>
      <c r="V56" s="60">
        <v>448</v>
      </c>
      <c r="W56" s="59">
        <f>+X56+Y56</f>
        <v>833</v>
      </c>
      <c r="X56" s="60">
        <v>427</v>
      </c>
      <c r="Y56" s="60">
        <v>406</v>
      </c>
      <c r="Z56" s="59">
        <f>+AA56+AB56</f>
        <v>9</v>
      </c>
      <c r="AA56" s="60">
        <v>3</v>
      </c>
      <c r="AB56" s="60">
        <v>6</v>
      </c>
      <c r="AC56" s="59">
        <f>+AD56+AE56</f>
        <v>23</v>
      </c>
      <c r="AD56" s="60">
        <v>3</v>
      </c>
      <c r="AE56" s="60">
        <v>20</v>
      </c>
      <c r="AF56" s="33">
        <f t="shared" si="22"/>
        <v>39.9</v>
      </c>
      <c r="AG56" s="33">
        <f t="shared" si="23"/>
        <v>34.8</v>
      </c>
      <c r="AH56" s="33">
        <f t="shared" si="24"/>
        <v>44.9</v>
      </c>
      <c r="AI56" s="33">
        <f t="shared" si="27"/>
        <v>15.1</v>
      </c>
      <c r="AJ56" s="33">
        <f t="shared" si="27"/>
        <v>18.7</v>
      </c>
      <c r="AK56" s="34">
        <f t="shared" si="27"/>
        <v>11.4</v>
      </c>
      <c r="AL56" s="18" t="s">
        <v>57</v>
      </c>
    </row>
    <row r="57" spans="1:38" s="36" customFormat="1" ht="12" customHeight="1">
      <c r="A57" s="15" t="s">
        <v>58</v>
      </c>
      <c r="B57" s="59">
        <f>+C57+D57</f>
        <v>52946</v>
      </c>
      <c r="C57" s="59">
        <f>+G57+L57+O57+R57+U57+X57+AA57</f>
        <v>26586</v>
      </c>
      <c r="D57" s="59">
        <f>+I57+M57+P57+S57+V57+Y57+AB57</f>
        <v>26360</v>
      </c>
      <c r="E57" s="59">
        <f t="shared" si="28"/>
        <v>22963</v>
      </c>
      <c r="F57" s="59">
        <f t="shared" si="28"/>
        <v>22943</v>
      </c>
      <c r="G57" s="39">
        <v>11060</v>
      </c>
      <c r="H57" s="39">
        <v>11046</v>
      </c>
      <c r="I57" s="39">
        <v>11903</v>
      </c>
      <c r="J57" s="39">
        <v>11897</v>
      </c>
      <c r="K57" s="59">
        <f>+L57+M57</f>
        <v>9187</v>
      </c>
      <c r="L57" s="39">
        <v>3823</v>
      </c>
      <c r="M57" s="39">
        <v>5364</v>
      </c>
      <c r="N57" s="59">
        <f>+O57+P57</f>
        <v>6158</v>
      </c>
      <c r="O57" s="60">
        <v>3828</v>
      </c>
      <c r="P57" s="60">
        <v>2330</v>
      </c>
      <c r="Q57" s="39">
        <f t="shared" si="8"/>
        <v>239</v>
      </c>
      <c r="R57" s="60">
        <v>203</v>
      </c>
      <c r="S57" s="60">
        <v>36</v>
      </c>
      <c r="T57" s="59">
        <f>+U57+V57</f>
        <v>8796</v>
      </c>
      <c r="U57" s="60">
        <v>5079</v>
      </c>
      <c r="V57" s="60">
        <v>3717</v>
      </c>
      <c r="W57" s="59">
        <f>+X57+Y57</f>
        <v>5601</v>
      </c>
      <c r="X57" s="60">
        <v>2592</v>
      </c>
      <c r="Y57" s="60">
        <v>3009</v>
      </c>
      <c r="Z57" s="59">
        <f>+AA57+AB57</f>
        <v>2</v>
      </c>
      <c r="AA57" s="60">
        <v>1</v>
      </c>
      <c r="AB57" s="60">
        <v>1</v>
      </c>
      <c r="AC57" s="59">
        <f>+AD57+AE57</f>
        <v>79</v>
      </c>
      <c r="AD57" s="60">
        <v>12</v>
      </c>
      <c r="AE57" s="60">
        <v>67</v>
      </c>
      <c r="AF57" s="33">
        <f t="shared" si="22"/>
        <v>43.4</v>
      </c>
      <c r="AG57" s="33">
        <f t="shared" si="23"/>
        <v>41.6</v>
      </c>
      <c r="AH57" s="33">
        <f t="shared" si="24"/>
        <v>45.2</v>
      </c>
      <c r="AI57" s="33">
        <f t="shared" si="27"/>
        <v>16.8</v>
      </c>
      <c r="AJ57" s="33">
        <f t="shared" si="27"/>
        <v>19.1</v>
      </c>
      <c r="AK57" s="34">
        <f t="shared" si="27"/>
        <v>14.4</v>
      </c>
      <c r="AL57" s="18" t="s">
        <v>58</v>
      </c>
    </row>
    <row r="58" spans="1:38" s="36" customFormat="1" ht="9.75" customHeight="1">
      <c r="A58" s="15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9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3"/>
      <c r="AG58" s="33"/>
      <c r="AH58" s="33"/>
      <c r="AI58" s="33"/>
      <c r="AJ58" s="33"/>
      <c r="AK58" s="34"/>
      <c r="AL58" s="18"/>
    </row>
    <row r="59" spans="1:38" s="36" customFormat="1" ht="12" customHeight="1">
      <c r="A59" s="15" t="s">
        <v>59</v>
      </c>
      <c r="B59" s="59">
        <f>+C59+D59</f>
        <v>11021</v>
      </c>
      <c r="C59" s="59">
        <f>+G59+L59+O59+R59+U59+X59+AA59</f>
        <v>5624</v>
      </c>
      <c r="D59" s="59">
        <f>+I59+M59+P59+S59+V59+Y59+AB59</f>
        <v>5397</v>
      </c>
      <c r="E59" s="59">
        <f>+G59+I59</f>
        <v>4125</v>
      </c>
      <c r="F59" s="59">
        <f>+H59+J59</f>
        <v>4123</v>
      </c>
      <c r="G59" s="39">
        <v>1955</v>
      </c>
      <c r="H59" s="39">
        <v>1955</v>
      </c>
      <c r="I59" s="39">
        <v>2170</v>
      </c>
      <c r="J59" s="39">
        <v>2168</v>
      </c>
      <c r="K59" s="59">
        <f>+L59+M59</f>
        <v>1946</v>
      </c>
      <c r="L59" s="39">
        <v>877</v>
      </c>
      <c r="M59" s="39">
        <v>1069</v>
      </c>
      <c r="N59" s="59">
        <f>+O59+P59</f>
        <v>932</v>
      </c>
      <c r="O59" s="60">
        <v>591</v>
      </c>
      <c r="P59" s="60">
        <v>341</v>
      </c>
      <c r="Q59" s="39">
        <f t="shared" si="8"/>
        <v>85</v>
      </c>
      <c r="R59" s="60">
        <v>77</v>
      </c>
      <c r="S59" s="60">
        <v>8</v>
      </c>
      <c r="T59" s="59">
        <f>+U59+V59</f>
        <v>3338</v>
      </c>
      <c r="U59" s="60">
        <v>1848</v>
      </c>
      <c r="V59" s="60">
        <v>1490</v>
      </c>
      <c r="W59" s="59">
        <f>+X59+Y59</f>
        <v>562</v>
      </c>
      <c r="X59" s="60">
        <v>246</v>
      </c>
      <c r="Y59" s="60">
        <v>316</v>
      </c>
      <c r="Z59" s="59">
        <f>+AA59+AB59</f>
        <v>33</v>
      </c>
      <c r="AA59" s="60">
        <v>30</v>
      </c>
      <c r="AB59" s="60">
        <v>3</v>
      </c>
      <c r="AC59" s="59">
        <f>+AD59+AE59</f>
        <v>89</v>
      </c>
      <c r="AD59" s="60">
        <v>12</v>
      </c>
      <c r="AE59" s="60">
        <v>77</v>
      </c>
      <c r="AF59" s="33">
        <f aca="true" t="shared" si="29" ref="AF59:AF66">ROUND(E59/B59*100,1)</f>
        <v>37.4</v>
      </c>
      <c r="AG59" s="33">
        <f aca="true" t="shared" si="30" ref="AG59:AG66">ROUND(G59/C59*100,1)</f>
        <v>34.8</v>
      </c>
      <c r="AH59" s="33">
        <f aca="true" t="shared" si="31" ref="AH59:AH66">ROUND(I59/D59*100,1)</f>
        <v>40.2</v>
      </c>
      <c r="AI59" s="33">
        <f aca="true" t="shared" si="32" ref="AI59:AK63">ROUND((T59+AC59)/B59*100,1)</f>
        <v>31.1</v>
      </c>
      <c r="AJ59" s="33">
        <f t="shared" si="32"/>
        <v>33.1</v>
      </c>
      <c r="AK59" s="34">
        <f t="shared" si="32"/>
        <v>29</v>
      </c>
      <c r="AL59" s="18" t="s">
        <v>59</v>
      </c>
    </row>
    <row r="60" spans="1:38" s="36" customFormat="1" ht="12" customHeight="1">
      <c r="A60" s="15" t="s">
        <v>60</v>
      </c>
      <c r="B60" s="59">
        <f aca="true" t="shared" si="33" ref="B60:B66">+C60+D60</f>
        <v>18537</v>
      </c>
      <c r="C60" s="59">
        <f>+G60+L60+O60+R60+U60+X60+AA60</f>
        <v>9298</v>
      </c>
      <c r="D60" s="59">
        <f>+I60+M60+P60+S60+V60+Y60+AB60</f>
        <v>9239</v>
      </c>
      <c r="E60" s="59">
        <f aca="true" t="shared" si="34" ref="E60:F66">+G60+I60</f>
        <v>6716</v>
      </c>
      <c r="F60" s="59">
        <f t="shared" si="34"/>
        <v>6712</v>
      </c>
      <c r="G60" s="39">
        <v>3119</v>
      </c>
      <c r="H60" s="39">
        <v>3117</v>
      </c>
      <c r="I60" s="39">
        <v>3597</v>
      </c>
      <c r="J60" s="39">
        <v>3595</v>
      </c>
      <c r="K60" s="59">
        <f aca="true" t="shared" si="35" ref="K60:K66">+L60+M60</f>
        <v>3372</v>
      </c>
      <c r="L60" s="39">
        <v>1406</v>
      </c>
      <c r="M60" s="39">
        <v>1966</v>
      </c>
      <c r="N60" s="59">
        <f aca="true" t="shared" si="36" ref="N60:N66">+O60+P60</f>
        <v>1430</v>
      </c>
      <c r="O60" s="60">
        <v>825</v>
      </c>
      <c r="P60" s="60">
        <v>605</v>
      </c>
      <c r="Q60" s="39">
        <f t="shared" si="8"/>
        <v>212</v>
      </c>
      <c r="R60" s="60">
        <v>192</v>
      </c>
      <c r="S60" s="60">
        <v>20</v>
      </c>
      <c r="T60" s="59">
        <f aca="true" t="shared" si="37" ref="T60:T66">+U60+V60</f>
        <v>4692</v>
      </c>
      <c r="U60" s="60">
        <v>2699</v>
      </c>
      <c r="V60" s="60">
        <v>1993</v>
      </c>
      <c r="W60" s="59">
        <f aca="true" t="shared" si="38" ref="W60:W66">+X60+Y60</f>
        <v>2115</v>
      </c>
      <c r="X60" s="60">
        <v>1057</v>
      </c>
      <c r="Y60" s="60">
        <v>1058</v>
      </c>
      <c r="Z60" s="59">
        <f aca="true" t="shared" si="39" ref="Z60:Z66">+AA60+AB60</f>
        <v>0</v>
      </c>
      <c r="AA60" s="60">
        <v>0</v>
      </c>
      <c r="AB60" s="60">
        <v>0</v>
      </c>
      <c r="AC60" s="59">
        <f aca="true" t="shared" si="40" ref="AC60:AC66">+AD60+AE60</f>
        <v>253</v>
      </c>
      <c r="AD60" s="60">
        <v>16</v>
      </c>
      <c r="AE60" s="60">
        <v>237</v>
      </c>
      <c r="AF60" s="33">
        <f t="shared" si="29"/>
        <v>36.2</v>
      </c>
      <c r="AG60" s="33">
        <f t="shared" si="30"/>
        <v>33.5</v>
      </c>
      <c r="AH60" s="33">
        <f t="shared" si="31"/>
        <v>38.9</v>
      </c>
      <c r="AI60" s="33">
        <f t="shared" si="32"/>
        <v>26.7</v>
      </c>
      <c r="AJ60" s="33">
        <f t="shared" si="32"/>
        <v>29.2</v>
      </c>
      <c r="AK60" s="34">
        <f t="shared" si="32"/>
        <v>24.1</v>
      </c>
      <c r="AL60" s="18" t="s">
        <v>60</v>
      </c>
    </row>
    <row r="61" spans="1:38" s="36" customFormat="1" ht="12" customHeight="1">
      <c r="A61" s="15" t="s">
        <v>61</v>
      </c>
      <c r="B61" s="59">
        <f t="shared" si="33"/>
        <v>21010</v>
      </c>
      <c r="C61" s="59">
        <f>+G61+L61+O61+R61+U61+X61+AA61</f>
        <v>10695</v>
      </c>
      <c r="D61" s="59">
        <f>+I61+M61+P61+S61+V61+Y61+AB61</f>
        <v>10315</v>
      </c>
      <c r="E61" s="59">
        <f t="shared" si="34"/>
        <v>7338</v>
      </c>
      <c r="F61" s="59">
        <f t="shared" si="34"/>
        <v>7333</v>
      </c>
      <c r="G61" s="39">
        <v>3619</v>
      </c>
      <c r="H61" s="39">
        <v>3618</v>
      </c>
      <c r="I61" s="39">
        <v>3719</v>
      </c>
      <c r="J61" s="39">
        <v>3715</v>
      </c>
      <c r="K61" s="59">
        <f t="shared" si="35"/>
        <v>4139</v>
      </c>
      <c r="L61" s="39">
        <v>1757</v>
      </c>
      <c r="M61" s="39">
        <v>2382</v>
      </c>
      <c r="N61" s="59">
        <f t="shared" si="36"/>
        <v>2266</v>
      </c>
      <c r="O61" s="60">
        <v>1334</v>
      </c>
      <c r="P61" s="39">
        <v>932</v>
      </c>
      <c r="Q61" s="39">
        <f t="shared" si="8"/>
        <v>243</v>
      </c>
      <c r="R61" s="39">
        <v>217</v>
      </c>
      <c r="S61" s="39">
        <v>26</v>
      </c>
      <c r="T61" s="59">
        <f t="shared" si="37"/>
        <v>5254</v>
      </c>
      <c r="U61" s="60">
        <v>3034</v>
      </c>
      <c r="V61" s="60">
        <v>2220</v>
      </c>
      <c r="W61" s="59">
        <f t="shared" si="38"/>
        <v>1768</v>
      </c>
      <c r="X61" s="60">
        <v>732</v>
      </c>
      <c r="Y61" s="60">
        <v>1036</v>
      </c>
      <c r="Z61" s="59">
        <f t="shared" si="39"/>
        <v>2</v>
      </c>
      <c r="AA61" s="60">
        <v>2</v>
      </c>
      <c r="AB61" s="60">
        <v>0</v>
      </c>
      <c r="AC61" s="59">
        <f t="shared" si="40"/>
        <v>219</v>
      </c>
      <c r="AD61" s="60">
        <v>45</v>
      </c>
      <c r="AE61" s="60">
        <v>174</v>
      </c>
      <c r="AF61" s="33">
        <f t="shared" si="29"/>
        <v>34.9</v>
      </c>
      <c r="AG61" s="33">
        <f t="shared" si="30"/>
        <v>33.8</v>
      </c>
      <c r="AH61" s="33">
        <f t="shared" si="31"/>
        <v>36.1</v>
      </c>
      <c r="AI61" s="33">
        <f t="shared" si="32"/>
        <v>26</v>
      </c>
      <c r="AJ61" s="33">
        <f t="shared" si="32"/>
        <v>28.8</v>
      </c>
      <c r="AK61" s="34">
        <f t="shared" si="32"/>
        <v>23.2</v>
      </c>
      <c r="AL61" s="18" t="s">
        <v>61</v>
      </c>
    </row>
    <row r="62" spans="1:38" s="36" customFormat="1" ht="12" customHeight="1">
      <c r="A62" s="15" t="s">
        <v>62</v>
      </c>
      <c r="B62" s="59">
        <f t="shared" si="33"/>
        <v>13814</v>
      </c>
      <c r="C62" s="59">
        <f>+G62+L62+O62+R62+U62+X62+AA62</f>
        <v>7011</v>
      </c>
      <c r="D62" s="59">
        <f>+I62+M62+P62+S62+V62+Y62+AB62</f>
        <v>6803</v>
      </c>
      <c r="E62" s="59">
        <f t="shared" si="34"/>
        <v>5688</v>
      </c>
      <c r="F62" s="59">
        <f t="shared" si="34"/>
        <v>5683</v>
      </c>
      <c r="G62" s="39">
        <v>2665</v>
      </c>
      <c r="H62" s="39">
        <v>2662</v>
      </c>
      <c r="I62" s="39">
        <v>3023</v>
      </c>
      <c r="J62" s="39">
        <v>3021</v>
      </c>
      <c r="K62" s="59">
        <f t="shared" si="35"/>
        <v>2757</v>
      </c>
      <c r="L62" s="39">
        <v>1295</v>
      </c>
      <c r="M62" s="39">
        <v>1462</v>
      </c>
      <c r="N62" s="59">
        <f t="shared" si="36"/>
        <v>909</v>
      </c>
      <c r="O62" s="60">
        <v>515</v>
      </c>
      <c r="P62" s="60">
        <v>394</v>
      </c>
      <c r="Q62" s="39">
        <f t="shared" si="8"/>
        <v>85</v>
      </c>
      <c r="R62" s="60">
        <v>66</v>
      </c>
      <c r="S62" s="60">
        <v>19</v>
      </c>
      <c r="T62" s="59">
        <f t="shared" si="37"/>
        <v>3440</v>
      </c>
      <c r="U62" s="60">
        <v>2038</v>
      </c>
      <c r="V62" s="60">
        <v>1402</v>
      </c>
      <c r="W62" s="59">
        <f t="shared" si="38"/>
        <v>920</v>
      </c>
      <c r="X62" s="60">
        <v>421</v>
      </c>
      <c r="Y62" s="60">
        <v>499</v>
      </c>
      <c r="Z62" s="59">
        <f t="shared" si="39"/>
        <v>15</v>
      </c>
      <c r="AA62" s="60">
        <v>11</v>
      </c>
      <c r="AB62" s="60">
        <v>4</v>
      </c>
      <c r="AC62" s="59">
        <f t="shared" si="40"/>
        <v>81</v>
      </c>
      <c r="AD62" s="60">
        <v>9</v>
      </c>
      <c r="AE62" s="60">
        <v>72</v>
      </c>
      <c r="AF62" s="33">
        <f t="shared" si="29"/>
        <v>41.2</v>
      </c>
      <c r="AG62" s="33">
        <f t="shared" si="30"/>
        <v>38</v>
      </c>
      <c r="AH62" s="33">
        <f t="shared" si="31"/>
        <v>44.4</v>
      </c>
      <c r="AI62" s="33">
        <f t="shared" si="32"/>
        <v>25.5</v>
      </c>
      <c r="AJ62" s="33">
        <f t="shared" si="32"/>
        <v>29.2</v>
      </c>
      <c r="AK62" s="34">
        <f t="shared" si="32"/>
        <v>21.7</v>
      </c>
      <c r="AL62" s="18" t="s">
        <v>62</v>
      </c>
    </row>
    <row r="63" spans="1:38" s="36" customFormat="1" ht="12" customHeight="1">
      <c r="A63" s="15" t="s">
        <v>63</v>
      </c>
      <c r="B63" s="59">
        <f t="shared" si="33"/>
        <v>13557</v>
      </c>
      <c r="C63" s="59">
        <f>+G63+L63+O63+R63+U63+X63+AA63</f>
        <v>6797</v>
      </c>
      <c r="D63" s="59">
        <f>+I63+M63+P63+S63+V63+Y63+AB63</f>
        <v>6760</v>
      </c>
      <c r="E63" s="59">
        <f t="shared" si="34"/>
        <v>4910</v>
      </c>
      <c r="F63" s="59">
        <f t="shared" si="34"/>
        <v>4909</v>
      </c>
      <c r="G63" s="39">
        <v>2159</v>
      </c>
      <c r="H63" s="39">
        <v>2158</v>
      </c>
      <c r="I63" s="39">
        <v>2751</v>
      </c>
      <c r="J63" s="39">
        <v>2751</v>
      </c>
      <c r="K63" s="59">
        <f t="shared" si="35"/>
        <v>2604</v>
      </c>
      <c r="L63" s="39">
        <v>1234</v>
      </c>
      <c r="M63" s="39">
        <v>1370</v>
      </c>
      <c r="N63" s="59">
        <f t="shared" si="36"/>
        <v>572</v>
      </c>
      <c r="O63" s="60">
        <v>328</v>
      </c>
      <c r="P63" s="60">
        <v>244</v>
      </c>
      <c r="Q63" s="39">
        <f t="shared" si="8"/>
        <v>184</v>
      </c>
      <c r="R63" s="60">
        <v>161</v>
      </c>
      <c r="S63" s="60">
        <v>23</v>
      </c>
      <c r="T63" s="59">
        <f t="shared" si="37"/>
        <v>3969</v>
      </c>
      <c r="U63" s="60">
        <v>2238</v>
      </c>
      <c r="V63" s="60">
        <v>1731</v>
      </c>
      <c r="W63" s="59">
        <f t="shared" si="38"/>
        <v>1317</v>
      </c>
      <c r="X63" s="60">
        <v>676</v>
      </c>
      <c r="Y63" s="60">
        <v>641</v>
      </c>
      <c r="Z63" s="59">
        <f t="shared" si="39"/>
        <v>1</v>
      </c>
      <c r="AA63" s="60">
        <v>1</v>
      </c>
      <c r="AB63" s="60">
        <v>0</v>
      </c>
      <c r="AC63" s="59">
        <f t="shared" si="40"/>
        <v>83</v>
      </c>
      <c r="AD63" s="60">
        <v>20</v>
      </c>
      <c r="AE63" s="60">
        <v>63</v>
      </c>
      <c r="AF63" s="33">
        <f t="shared" si="29"/>
        <v>36.2</v>
      </c>
      <c r="AG63" s="33">
        <f t="shared" si="30"/>
        <v>31.8</v>
      </c>
      <c r="AH63" s="33">
        <f t="shared" si="31"/>
        <v>40.7</v>
      </c>
      <c r="AI63" s="33">
        <f t="shared" si="32"/>
        <v>29.9</v>
      </c>
      <c r="AJ63" s="33">
        <f t="shared" si="32"/>
        <v>33.2</v>
      </c>
      <c r="AK63" s="34">
        <f t="shared" si="32"/>
        <v>26.5</v>
      </c>
      <c r="AL63" s="18" t="s">
        <v>63</v>
      </c>
    </row>
    <row r="64" spans="1:38" s="36" customFormat="1" ht="9.75" customHeight="1">
      <c r="A64" s="15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9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3"/>
      <c r="AG64" s="33"/>
      <c r="AH64" s="33"/>
      <c r="AI64" s="33"/>
      <c r="AJ64" s="33"/>
      <c r="AK64" s="34"/>
      <c r="AL64" s="18"/>
    </row>
    <row r="65" spans="1:38" s="36" customFormat="1" ht="12" customHeight="1">
      <c r="A65" s="40" t="s">
        <v>64</v>
      </c>
      <c r="B65" s="59">
        <f t="shared" si="33"/>
        <v>21782</v>
      </c>
      <c r="C65" s="59">
        <f>+G65+L65+O65+R65+U65+X65+AA65</f>
        <v>10755</v>
      </c>
      <c r="D65" s="59">
        <f>+I65+M65+P65+S65+V65+Y65+AB65</f>
        <v>11027</v>
      </c>
      <c r="E65" s="59">
        <f t="shared" si="34"/>
        <v>7947</v>
      </c>
      <c r="F65" s="59">
        <f t="shared" si="34"/>
        <v>7941</v>
      </c>
      <c r="G65" s="39">
        <v>3406</v>
      </c>
      <c r="H65" s="39">
        <v>3402</v>
      </c>
      <c r="I65" s="39">
        <v>4541</v>
      </c>
      <c r="J65" s="39">
        <v>4539</v>
      </c>
      <c r="K65" s="59">
        <f t="shared" si="35"/>
        <v>4444</v>
      </c>
      <c r="L65" s="39">
        <v>2012</v>
      </c>
      <c r="M65" s="39">
        <v>2432</v>
      </c>
      <c r="N65" s="59">
        <f t="shared" si="36"/>
        <v>1361</v>
      </c>
      <c r="O65" s="39">
        <v>942</v>
      </c>
      <c r="P65" s="39">
        <v>419</v>
      </c>
      <c r="Q65" s="39">
        <f t="shared" si="8"/>
        <v>410</v>
      </c>
      <c r="R65" s="39">
        <v>341</v>
      </c>
      <c r="S65" s="39">
        <v>69</v>
      </c>
      <c r="T65" s="59">
        <f t="shared" si="37"/>
        <v>5500</v>
      </c>
      <c r="U65" s="39">
        <v>3092</v>
      </c>
      <c r="V65" s="39">
        <v>2408</v>
      </c>
      <c r="W65" s="59">
        <f t="shared" si="38"/>
        <v>2120</v>
      </c>
      <c r="X65" s="39">
        <v>962</v>
      </c>
      <c r="Y65" s="39">
        <v>1158</v>
      </c>
      <c r="Z65" s="59">
        <f t="shared" si="39"/>
        <v>0</v>
      </c>
      <c r="AA65" s="39">
        <v>0</v>
      </c>
      <c r="AB65" s="39">
        <v>0</v>
      </c>
      <c r="AC65" s="59">
        <f t="shared" si="40"/>
        <v>146</v>
      </c>
      <c r="AD65" s="39">
        <v>30</v>
      </c>
      <c r="AE65" s="39">
        <v>116</v>
      </c>
      <c r="AF65" s="33">
        <f t="shared" si="29"/>
        <v>36.5</v>
      </c>
      <c r="AG65" s="33">
        <f t="shared" si="30"/>
        <v>31.7</v>
      </c>
      <c r="AH65" s="33">
        <f t="shared" si="31"/>
        <v>41.2</v>
      </c>
      <c r="AI65" s="33">
        <f aca="true" t="shared" si="41" ref="AI65:AK66">ROUND((T65+AC65)/B65*100,1)</f>
        <v>25.9</v>
      </c>
      <c r="AJ65" s="33">
        <f t="shared" si="41"/>
        <v>29</v>
      </c>
      <c r="AK65" s="34">
        <f t="shared" si="41"/>
        <v>22.9</v>
      </c>
      <c r="AL65" s="18" t="s">
        <v>64</v>
      </c>
    </row>
    <row r="66" spans="1:38" s="36" customFormat="1" ht="12" customHeight="1">
      <c r="A66" s="15" t="s">
        <v>65</v>
      </c>
      <c r="B66" s="59">
        <f t="shared" si="33"/>
        <v>17485</v>
      </c>
      <c r="C66" s="59">
        <f>+G66+L66+O66+R66+U66+X66+AA66</f>
        <v>8755</v>
      </c>
      <c r="D66" s="59">
        <f>+I66+M66+P66+S66+V66+Y66+AB66</f>
        <v>8730</v>
      </c>
      <c r="E66" s="59">
        <f t="shared" si="34"/>
        <v>5272</v>
      </c>
      <c r="F66" s="59">
        <f t="shared" si="34"/>
        <v>5267</v>
      </c>
      <c r="G66" s="39">
        <v>2373</v>
      </c>
      <c r="H66" s="39">
        <v>2370</v>
      </c>
      <c r="I66" s="39">
        <v>2899</v>
      </c>
      <c r="J66" s="39">
        <v>2897</v>
      </c>
      <c r="K66" s="59">
        <f t="shared" si="35"/>
        <v>4251</v>
      </c>
      <c r="L66" s="39">
        <v>1931</v>
      </c>
      <c r="M66" s="39">
        <v>2320</v>
      </c>
      <c r="N66" s="59">
        <f t="shared" si="36"/>
        <v>401</v>
      </c>
      <c r="O66" s="39">
        <v>220</v>
      </c>
      <c r="P66" s="39">
        <v>181</v>
      </c>
      <c r="Q66" s="39">
        <f t="shared" si="8"/>
        <v>371</v>
      </c>
      <c r="R66" s="39">
        <v>298</v>
      </c>
      <c r="S66" s="39">
        <v>73</v>
      </c>
      <c r="T66" s="59">
        <f t="shared" si="37"/>
        <v>2273</v>
      </c>
      <c r="U66" s="39">
        <v>1307</v>
      </c>
      <c r="V66" s="39">
        <v>966</v>
      </c>
      <c r="W66" s="59">
        <f t="shared" si="38"/>
        <v>4916</v>
      </c>
      <c r="X66" s="39">
        <v>2625</v>
      </c>
      <c r="Y66" s="39">
        <v>2291</v>
      </c>
      <c r="Z66" s="59">
        <f t="shared" si="39"/>
        <v>1</v>
      </c>
      <c r="AA66" s="39">
        <v>1</v>
      </c>
      <c r="AB66" s="39">
        <v>0</v>
      </c>
      <c r="AC66" s="59">
        <f t="shared" si="40"/>
        <v>80</v>
      </c>
      <c r="AD66" s="39">
        <v>19</v>
      </c>
      <c r="AE66" s="39">
        <v>61</v>
      </c>
      <c r="AF66" s="33">
        <f t="shared" si="29"/>
        <v>30.2</v>
      </c>
      <c r="AG66" s="33">
        <f t="shared" si="30"/>
        <v>27.1</v>
      </c>
      <c r="AH66" s="33">
        <f t="shared" si="31"/>
        <v>33.2</v>
      </c>
      <c r="AI66" s="33">
        <f t="shared" si="41"/>
        <v>13.5</v>
      </c>
      <c r="AJ66" s="33">
        <f t="shared" si="41"/>
        <v>15.1</v>
      </c>
      <c r="AK66" s="34">
        <f t="shared" si="41"/>
        <v>11.8</v>
      </c>
      <c r="AL66" s="18" t="s">
        <v>65</v>
      </c>
    </row>
    <row r="67" spans="1:38" s="30" customFormat="1" ht="6" customHeight="1">
      <c r="A67" s="1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50"/>
      <c r="Q67" s="50"/>
      <c r="R67" s="50"/>
      <c r="S67" s="50"/>
      <c r="T67" s="50"/>
      <c r="U67" s="49"/>
      <c r="V67" s="50"/>
      <c r="W67" s="50"/>
      <c r="X67" s="49"/>
      <c r="Y67" s="50"/>
      <c r="Z67" s="50"/>
      <c r="AA67" s="49"/>
      <c r="AB67" s="50"/>
      <c r="AC67" s="50"/>
      <c r="AD67" s="50"/>
      <c r="AE67" s="50"/>
      <c r="AF67" s="50"/>
      <c r="AG67" s="50"/>
      <c r="AH67" s="50"/>
      <c r="AI67" s="50"/>
      <c r="AJ67" s="50"/>
      <c r="AK67" s="51"/>
      <c r="AL67" s="19"/>
    </row>
    <row r="68" spans="1:38" ht="6" customHeight="1">
      <c r="A68" s="54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53"/>
    </row>
    <row r="69" spans="1:38" s="52" customFormat="1" ht="12" customHeight="1">
      <c r="A69" s="70" t="s">
        <v>75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ht="12" customHeight="1">
      <c r="A70" s="52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AL70" s="53"/>
    </row>
    <row r="71" ht="12" customHeight="1">
      <c r="AL71" s="53"/>
    </row>
  </sheetData>
  <sheetProtection/>
  <mergeCells count="43">
    <mergeCell ref="AH5:AH6"/>
    <mergeCell ref="AI5:AI6"/>
    <mergeCell ref="AJ5:AJ6"/>
    <mergeCell ref="AK5:AK6"/>
    <mergeCell ref="AL3:AL6"/>
    <mergeCell ref="B3:D4"/>
    <mergeCell ref="E3:J4"/>
    <mergeCell ref="W3:Y4"/>
    <mergeCell ref="AI3:AK4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I5:I6"/>
    <mergeCell ref="K5:K6"/>
    <mergeCell ref="L5:L6"/>
    <mergeCell ref="M5:M6"/>
    <mergeCell ref="N5:N6"/>
    <mergeCell ref="O5:O6"/>
    <mergeCell ref="N3:P3"/>
    <mergeCell ref="N4:P4"/>
    <mergeCell ref="Q3:S3"/>
    <mergeCell ref="Q4:S4"/>
    <mergeCell ref="A3:A6"/>
    <mergeCell ref="B5:B6"/>
    <mergeCell ref="C5:C6"/>
    <mergeCell ref="D5:D6"/>
    <mergeCell ref="E5:E6"/>
    <mergeCell ref="G5:G6"/>
  </mergeCells>
  <printOptions horizontalCentered="1"/>
  <pageMargins left="0.4724409448818898" right="0.5118110236220472" top="0.5905511811023623" bottom="0.3937007874015748" header="0.31496062992125984" footer="0.5118110236220472"/>
  <pageSetup horizontalDpi="300" verticalDpi="300" orientation="portrait" paperSize="9" scale="99" r:id="rId1"/>
  <colBreaks count="2" manualBreakCount="2">
    <brk id="16" max="68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2004-02-09T07:17:02Z</dcterms:created>
  <dcterms:modified xsi:type="dcterms:W3CDTF">2012-10-10T05:31:18Z</dcterms:modified>
  <cp:category/>
  <cp:version/>
  <cp:contentType/>
  <cp:contentStatus/>
</cp:coreProperties>
</file>