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490w$\作業用\経営管理G\301_経営管理G\010_総量最適化・有効活用方策の検討\08_R05年度\18 公表(HP・報道提供)_060214\01 HP公表\"/>
    </mc:Choice>
  </mc:AlternateContent>
  <xr:revisionPtr revIDLastSave="0" documentId="13_ncr:1_{D6865865-F6C1-4938-9EBD-489AFFC44771}" xr6:coauthVersionLast="47" xr6:coauthVersionMax="47" xr10:uidLastSave="{00000000-0000-0000-0000-000000000000}"/>
  <bookViews>
    <workbookView xWindow="-108" yWindow="-108" windowWidth="23256" windowHeight="14160" xr2:uid="{FFBCCD6B-6A2F-4E5D-8F9D-EE0784EEA2E6}"/>
  </bookViews>
  <sheets>
    <sheet name="R5年度(築後25・50年目の施設)" sheetId="1" r:id="rId1"/>
  </sheets>
  <definedNames>
    <definedName name="_xlnm.Print_Area" localSheetId="0">'R5年度(築後25・50年目の施設)'!$A$1:$I$51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1" l="1"/>
  <c r="G42" i="1"/>
  <c r="G39" i="1"/>
  <c r="G36" i="1"/>
  <c r="G25" i="1"/>
  <c r="G20" i="1"/>
  <c r="G17" i="1"/>
  <c r="G12" i="1"/>
  <c r="G6" i="1"/>
</calcChain>
</file>

<file path=xl/sharedStrings.xml><?xml version="1.0" encoding="utf-8"?>
<sst xmlns="http://schemas.openxmlformats.org/spreadsheetml/2006/main" count="101" uniqueCount="75">
  <si>
    <t>&lt;50年目の点検施設&gt;</t>
    <rPh sb="8" eb="10">
      <t>シセツ</t>
    </rPh>
    <phoneticPr fontId="6"/>
  </si>
  <si>
    <t>部局</t>
    <phoneticPr fontId="6"/>
  </si>
  <si>
    <t>施設名</t>
    <phoneticPr fontId="6"/>
  </si>
  <si>
    <t>施設類型</t>
    <rPh sb="0" eb="2">
      <t>シセツ</t>
    </rPh>
    <rPh sb="2" eb="4">
      <t>ルイケイ</t>
    </rPh>
    <phoneticPr fontId="6"/>
  </si>
  <si>
    <t>財産名称</t>
    <rPh sb="0" eb="2">
      <t>ザイサン</t>
    </rPh>
    <rPh sb="2" eb="4">
      <t>メイショウ</t>
    </rPh>
    <phoneticPr fontId="6"/>
  </si>
  <si>
    <t>建築年月日</t>
    <rPh sb="0" eb="2">
      <t>ケンチク</t>
    </rPh>
    <rPh sb="2" eb="5">
      <t>ネンガッピ</t>
    </rPh>
    <phoneticPr fontId="6"/>
  </si>
  <si>
    <t>築後年数
(R５年度末)</t>
    <rPh sb="0" eb="1">
      <t>チク</t>
    </rPh>
    <rPh sb="1" eb="2">
      <t>ゴ</t>
    </rPh>
    <rPh sb="2" eb="4">
      <t>ネンスウ</t>
    </rPh>
    <rPh sb="8" eb="10">
      <t>ネンド</t>
    </rPh>
    <rPh sb="10" eb="11">
      <t>マツ</t>
    </rPh>
    <phoneticPr fontId="6"/>
  </si>
  <si>
    <t>延床面積
(㎡)</t>
    <rPh sb="0" eb="1">
      <t>ノ</t>
    </rPh>
    <rPh sb="1" eb="2">
      <t>ユカ</t>
    </rPh>
    <rPh sb="2" eb="4">
      <t>メンセキ</t>
    </rPh>
    <phoneticPr fontId="6"/>
  </si>
  <si>
    <t>大阪府豊能府税事務所</t>
  </si>
  <si>
    <t>庁舎</t>
    <rPh sb="0" eb="2">
      <t>チョウシャ</t>
    </rPh>
    <phoneticPr fontId="3"/>
  </si>
  <si>
    <t>豊能府民センター庁舎</t>
  </si>
  <si>
    <t>Ⅰ
（維持）</t>
    <phoneticPr fontId="3"/>
  </si>
  <si>
    <r>
      <rPr>
        <b/>
        <u/>
        <sz val="16"/>
        <color theme="1"/>
        <rFont val="Meiryo UI"/>
        <family val="3"/>
        <charset val="128"/>
      </rPr>
      <t>○維持</t>
    </r>
    <r>
      <rPr>
        <b/>
        <sz val="16"/>
        <color theme="1"/>
        <rFont val="Meiryo UI"/>
        <family val="3"/>
        <charset val="128"/>
      </rPr>
      <t xml:space="preserve">
</t>
    </r>
    <r>
      <rPr>
        <sz val="16"/>
        <color theme="1"/>
        <rFont val="Meiryo UI"/>
        <family val="3"/>
        <charset val="128"/>
      </rPr>
      <t>・予防保全</t>
    </r>
    <phoneticPr fontId="3"/>
  </si>
  <si>
    <t>1,000㎡未満2財産</t>
    <rPh sb="6" eb="8">
      <t>ミマン</t>
    </rPh>
    <rPh sb="9" eb="11">
      <t>ザイサン</t>
    </rPh>
    <phoneticPr fontId="3"/>
  </si>
  <si>
    <t>中河内府税事務所</t>
  </si>
  <si>
    <t>本館</t>
  </si>
  <si>
    <t>1,000㎡未満1財産</t>
    <rPh sb="6" eb="8">
      <t>ミマン</t>
    </rPh>
    <rPh sb="9" eb="11">
      <t>ザイサン</t>
    </rPh>
    <phoneticPr fontId="3"/>
  </si>
  <si>
    <t>大阪府夕陽丘庁舎</t>
  </si>
  <si>
    <t>大阪府港湾教育訓練センター</t>
  </si>
  <si>
    <t>その他
(普通財産)</t>
    <rPh sb="2" eb="3">
      <t>タ</t>
    </rPh>
    <rPh sb="5" eb="7">
      <t>フツウ</t>
    </rPh>
    <rPh sb="7" eb="9">
      <t>ザイサン</t>
    </rPh>
    <phoneticPr fontId="3"/>
  </si>
  <si>
    <t>実習棟</t>
  </si>
  <si>
    <t>西成高等学校</t>
  </si>
  <si>
    <t>学校</t>
    <rPh sb="0" eb="2">
      <t>ガッコウ</t>
    </rPh>
    <phoneticPr fontId="3"/>
  </si>
  <si>
    <t>管理棟</t>
  </si>
  <si>
    <r>
      <t xml:space="preserve">○維持
</t>
    </r>
    <r>
      <rPr>
        <sz val="16"/>
        <color theme="1"/>
        <rFont val="Meiryo UI"/>
        <family val="3"/>
        <charset val="128"/>
      </rPr>
      <t>・予防保全
・学校施設設備関係の工事等については、学校再編見通しを踏まえて実施すること</t>
    </r>
    <phoneticPr fontId="3"/>
  </si>
  <si>
    <t>Ⅰ
（維持）</t>
  </si>
  <si>
    <t>特別教室棟</t>
  </si>
  <si>
    <t>西渡り廊下</t>
  </si>
  <si>
    <t>体育館</t>
    <phoneticPr fontId="3"/>
  </si>
  <si>
    <t>1,000㎡未満12財産</t>
    <rPh sb="6" eb="8">
      <t>ミマン</t>
    </rPh>
    <rPh sb="10" eb="12">
      <t>ザイサン</t>
    </rPh>
    <phoneticPr fontId="3"/>
  </si>
  <si>
    <t>桜塚高等学校</t>
    <rPh sb="0" eb="2">
      <t>サクラヅカ</t>
    </rPh>
    <rPh sb="2" eb="6">
      <t>コウトウガッコウ</t>
    </rPh>
    <phoneticPr fontId="3"/>
  </si>
  <si>
    <t>１号館</t>
  </si>
  <si>
    <t>その他 体育館他3財産</t>
    <rPh sb="2" eb="3">
      <t>タ</t>
    </rPh>
    <rPh sb="7" eb="8">
      <t>ホカ</t>
    </rPh>
    <rPh sb="9" eb="11">
      <t>ザイサン</t>
    </rPh>
    <phoneticPr fontId="3"/>
  </si>
  <si>
    <t>1000㎡未満10財産</t>
    <rPh sb="5" eb="7">
      <t>ミマン</t>
    </rPh>
    <rPh sb="9" eb="11">
      <t>ザイサン</t>
    </rPh>
    <phoneticPr fontId="3"/>
  </si>
  <si>
    <t>長尾高等学校</t>
  </si>
  <si>
    <t>普通教室棟</t>
  </si>
  <si>
    <t>渡り廊下</t>
  </si>
  <si>
    <t>1,000㎡未満9財産</t>
    <rPh sb="6" eb="8">
      <t>ミマン</t>
    </rPh>
    <rPh sb="9" eb="11">
      <t>ザイサン</t>
    </rPh>
    <phoneticPr fontId="3"/>
  </si>
  <si>
    <t>河内別館</t>
  </si>
  <si>
    <t>警察施設</t>
    <rPh sb="0" eb="2">
      <t>ケイサツ</t>
    </rPh>
    <rPh sb="2" eb="4">
      <t>シセツ</t>
    </rPh>
    <phoneticPr fontId="3"/>
  </si>
  <si>
    <t>倉庫Ａ</t>
  </si>
  <si>
    <r>
      <rPr>
        <b/>
        <u/>
        <sz val="16"/>
        <color theme="1"/>
        <rFont val="Meiryo UI"/>
        <family val="3"/>
        <charset val="128"/>
      </rPr>
      <t>○維持</t>
    </r>
    <r>
      <rPr>
        <b/>
        <sz val="16"/>
        <color theme="1"/>
        <rFont val="Meiryo UI"/>
        <family val="3"/>
        <charset val="128"/>
      </rPr>
      <t xml:space="preserve">
</t>
    </r>
    <r>
      <rPr>
        <sz val="16"/>
        <color theme="1"/>
        <rFont val="Meiryo UI"/>
        <family val="3"/>
        <charset val="128"/>
      </rPr>
      <t>・予防保全
・「大阪府警察施設類型別計画」に基づき、点検・劣化度調査等を実施する中で、主要構造部のコンクリートの強度や中性化の進行を確認した結果において、劣化が著しい場合や物理的な狭隘の度合が著しく高い場合等、通常の維持・修繕を加えても、課題の解消、安全性や府民サービスの確保、多様化する警察ニーズへの対応ができない場合は、改修、増築、他施設の転用等で対応し、代替策がない場合は、建築後70年に満たない場合でも更新を検討する</t>
    </r>
    <phoneticPr fontId="3"/>
  </si>
  <si>
    <t>倉庫Ｂ</t>
  </si>
  <si>
    <t>活用方策</t>
    <phoneticPr fontId="6"/>
  </si>
  <si>
    <t>&lt;25年目の施設&gt;</t>
    <rPh sb="6" eb="8">
      <t>シセツ</t>
    </rPh>
    <phoneticPr fontId="6"/>
  </si>
  <si>
    <t>延床面積
（㎡）</t>
    <rPh sb="0" eb="1">
      <t>ノ</t>
    </rPh>
    <rPh sb="1" eb="2">
      <t>ユカ</t>
    </rPh>
    <rPh sb="2" eb="4">
      <t>メンセキ</t>
    </rPh>
    <phoneticPr fontId="6"/>
  </si>
  <si>
    <t>検討結果</t>
    <rPh sb="0" eb="2">
      <t>ケントウ</t>
    </rPh>
    <rPh sb="2" eb="4">
      <t>ケッカ</t>
    </rPh>
    <phoneticPr fontId="6"/>
  </si>
  <si>
    <t>桜宮高等学校</t>
    <rPh sb="0" eb="1">
      <t>サクラ</t>
    </rPh>
    <rPh sb="1" eb="2">
      <t>ミヤ</t>
    </rPh>
    <rPh sb="2" eb="6">
      <t>コウトウガッコウ</t>
    </rPh>
    <phoneticPr fontId="3"/>
  </si>
  <si>
    <t>管理・普通教室棟37</t>
    <phoneticPr fontId="3"/>
  </si>
  <si>
    <t>その他 屋体棟24他1財産</t>
    <rPh sb="2" eb="3">
      <t>タ</t>
    </rPh>
    <rPh sb="9" eb="10">
      <t>ホカ</t>
    </rPh>
    <rPh sb="11" eb="13">
      <t>ザイサン</t>
    </rPh>
    <phoneticPr fontId="3"/>
  </si>
  <si>
    <t>1,000㎡未満13財産</t>
    <rPh sb="6" eb="8">
      <t>ミマン</t>
    </rPh>
    <rPh sb="10" eb="12">
      <t>ザイサン</t>
    </rPh>
    <phoneticPr fontId="3"/>
  </si>
  <si>
    <t>春日丘高等学校</t>
    <rPh sb="0" eb="3">
      <t>カスガオカ</t>
    </rPh>
    <rPh sb="3" eb="7">
      <t>コウトウガッコウ</t>
    </rPh>
    <phoneticPr fontId="3"/>
  </si>
  <si>
    <t>管理・普通教室棟</t>
  </si>
  <si>
    <t>その他 6号館他3財産</t>
    <rPh sb="2" eb="3">
      <t>タ</t>
    </rPh>
    <rPh sb="5" eb="6">
      <t>ゴウ</t>
    </rPh>
    <rPh sb="6" eb="7">
      <t>ヤカタ</t>
    </rPh>
    <rPh sb="7" eb="8">
      <t>ホカ</t>
    </rPh>
    <rPh sb="9" eb="11">
      <t>ザイサン</t>
    </rPh>
    <phoneticPr fontId="3"/>
  </si>
  <si>
    <t>1,000㎡未満14財産</t>
    <rPh sb="6" eb="8">
      <t>ミマン</t>
    </rPh>
    <rPh sb="10" eb="12">
      <t>ザイサン</t>
    </rPh>
    <phoneticPr fontId="3"/>
  </si>
  <si>
    <t>岸和田高等学校</t>
    <phoneticPr fontId="3"/>
  </si>
  <si>
    <t>その他 体育館他1財産</t>
    <rPh sb="2" eb="3">
      <t>タ</t>
    </rPh>
    <rPh sb="7" eb="8">
      <t>ホカ</t>
    </rPh>
    <rPh sb="9" eb="11">
      <t>ザイサン</t>
    </rPh>
    <phoneticPr fontId="3"/>
  </si>
  <si>
    <t>宿舎15棟Ａ</t>
    <phoneticPr fontId="3"/>
  </si>
  <si>
    <t>宿舎16棟Ｂ</t>
    <phoneticPr fontId="3"/>
  </si>
  <si>
    <t>その他 宿舎17棟Ｃ他1財産</t>
    <rPh sb="10" eb="11">
      <t>ホカ</t>
    </rPh>
    <rPh sb="12" eb="14">
      <t>ザイサン</t>
    </rPh>
    <phoneticPr fontId="3"/>
  </si>
  <si>
    <t>1,000㎡未満3財産</t>
    <rPh sb="6" eb="8">
      <t>ミマン</t>
    </rPh>
    <rPh sb="9" eb="11">
      <t>ザイサン</t>
    </rPh>
    <phoneticPr fontId="3"/>
  </si>
  <si>
    <t>住吉警察署</t>
    <rPh sb="0" eb="2">
      <t>スミヨシ</t>
    </rPh>
    <rPh sb="2" eb="5">
      <t>ケイサツショ</t>
    </rPh>
    <phoneticPr fontId="3"/>
  </si>
  <si>
    <t>庁舎</t>
  </si>
  <si>
    <r>
      <rPr>
        <b/>
        <u/>
        <sz val="16"/>
        <color theme="1"/>
        <rFont val="Meiryo UI"/>
        <family val="3"/>
        <charset val="128"/>
      </rPr>
      <t>○維持</t>
    </r>
    <r>
      <rPr>
        <sz val="16"/>
        <color theme="1"/>
        <rFont val="Meiryo UI"/>
        <family val="3"/>
        <charset val="128"/>
      </rPr>
      <t xml:space="preserve">
・予防保全
・学校施設設備関係の工事等については、学校再編見通しを踏まえて実施すること</t>
    </r>
    <phoneticPr fontId="3"/>
  </si>
  <si>
    <r>
      <rPr>
        <b/>
        <u/>
        <sz val="16"/>
        <color theme="1"/>
        <rFont val="Meiryo UI"/>
        <family val="3"/>
        <charset val="128"/>
      </rPr>
      <t>○維持</t>
    </r>
    <r>
      <rPr>
        <sz val="16"/>
        <color theme="1"/>
        <rFont val="Meiryo UI"/>
        <family val="3"/>
        <charset val="128"/>
      </rPr>
      <t xml:space="preserve">
・予防保全
・「大阪府警察施設類型別計画」に基づき、点検・劣化度調査等を実施する中で、主要構造部のコンクリートの強度や中性化の進行を確認した結果において、劣化が著しい場合や物理的な狭隘の度合が著しく高い場合等、通常の維持・修繕を加えても、課題の解消、安全性や府民サービスの確保、多様化する警察ニーズへの対応ができない場合は、改修、増築、他施設の転用等で対応し、代替策がない場合は、建築後70年に満たない場合でも更新を検討する</t>
    </r>
    <phoneticPr fontId="3"/>
  </si>
  <si>
    <t>築後年数
(R5年度末)</t>
    <rPh sb="0" eb="1">
      <t>チク</t>
    </rPh>
    <rPh sb="1" eb="2">
      <t>ゴ</t>
    </rPh>
    <rPh sb="2" eb="4">
      <t>ネンスウ</t>
    </rPh>
    <rPh sb="8" eb="9">
      <t>ネン</t>
    </rPh>
    <rPh sb="9" eb="10">
      <t>ド</t>
    </rPh>
    <rPh sb="10" eb="11">
      <t>マツ</t>
    </rPh>
    <phoneticPr fontId="6"/>
  </si>
  <si>
    <t>大阪府警察堺北①待機宿舎</t>
    <phoneticPr fontId="3"/>
  </si>
  <si>
    <t>財務部</t>
    <rPh sb="0" eb="2">
      <t>ザイム</t>
    </rPh>
    <rPh sb="2" eb="3">
      <t>ブ</t>
    </rPh>
    <phoneticPr fontId="3"/>
  </si>
  <si>
    <t>商工労働部</t>
    <rPh sb="0" eb="4">
      <t>ショウコウロウドウ</t>
    </rPh>
    <rPh sb="4" eb="5">
      <t>ブ</t>
    </rPh>
    <phoneticPr fontId="3"/>
  </si>
  <si>
    <t>教育庁</t>
    <rPh sb="0" eb="2">
      <t>キョウイク</t>
    </rPh>
    <rPh sb="2" eb="3">
      <t>チョウ</t>
    </rPh>
    <phoneticPr fontId="3"/>
  </si>
  <si>
    <t>公安委員会</t>
    <rPh sb="0" eb="2">
      <t>コウアン</t>
    </rPh>
    <rPh sb="2" eb="5">
      <t>イインカイ</t>
    </rPh>
    <phoneticPr fontId="3"/>
  </si>
  <si>
    <t>（注）○「Ⅰ（維持）」について</t>
    <phoneticPr fontId="6"/>
  </si>
  <si>
    <t>　　・中長期保全計画に基づき、予防保全を実施。　</t>
    <phoneticPr fontId="6"/>
  </si>
  <si>
    <t>令和５年度　総量最適化・有効活用点検対象施設の点検結果＜築後25、50年目の点検＞</t>
    <phoneticPr fontId="3"/>
  </si>
  <si>
    <t>　　・点検・劣化度調査等を実施する中で、主要構造部のコンクリートの強度や中性化の進行を確認した結果において劣化が著しい場合や物理的な狭隘の度合が著しく高い
　　　場合など、通常の維持・修繕を加えても安全性や府民サービスを確保できない状態で、他の施設への集約化や有効活用等の代替策がない場合に限り、築後70年に満た
      ない場合でも更新を検討する。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</si>
</sst>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e\.mm\.dd"/>
    <numFmt numFmtId="177" formatCode="#,##0.00_);[Red]\(#,##0.00\)"/>
  </numFmts>
  <fonts count="13" x14ac:knownFonts="1">
    <font>
      <sz val="11"/>
      <color theme="1"/>
      <name val="游ゴシック"/>
      <family val="2"/>
      <charset val="128"/>
      <scheme val="minor"/>
    </font>
    <font>
      <sz val="11"/>
      <color theme="1"/>
      <name val="游ゴシック"/>
      <family val="2"/>
      <charset val="128"/>
      <scheme val="minor"/>
    </font>
    <font>
      <b/>
      <sz val="24"/>
      <name val="Meiryo UI"/>
      <family val="3"/>
      <charset val="128"/>
    </font>
    <font>
      <sz val="6"/>
      <name val="游ゴシック"/>
      <family val="2"/>
      <charset val="128"/>
      <scheme val="minor"/>
    </font>
    <font>
      <sz val="11"/>
      <name val="Meiryo UI"/>
      <family val="3"/>
      <charset val="128"/>
    </font>
    <font>
      <sz val="18"/>
      <name val="Meiryo UI"/>
      <family val="3"/>
      <charset val="128"/>
    </font>
    <font>
      <sz val="6"/>
      <name val="ＭＳ ゴシック"/>
      <family val="2"/>
      <charset val="128"/>
    </font>
    <font>
      <sz val="14"/>
      <name val="Meiryo UI"/>
      <family val="3"/>
      <charset val="128"/>
    </font>
    <font>
      <sz val="16"/>
      <name val="Meiryo UI"/>
      <family val="3"/>
      <charset val="128"/>
    </font>
    <font>
      <sz val="16"/>
      <color theme="1"/>
      <name val="Meiryo UI"/>
      <family val="3"/>
      <charset val="128"/>
    </font>
    <font>
      <b/>
      <sz val="16"/>
      <color theme="1"/>
      <name val="Meiryo UI"/>
      <family val="3"/>
      <charset val="128"/>
    </font>
    <font>
      <b/>
      <u/>
      <sz val="16"/>
      <color theme="1"/>
      <name val="Meiryo UI"/>
      <family val="3"/>
      <charset val="128"/>
    </font>
    <font>
      <b/>
      <sz val="16"/>
      <name val="Meiryo UI"/>
      <family val="3"/>
      <charset val="128"/>
    </font>
  </fonts>
  <fills count="5">
    <fill>
      <patternFill patternType="none"/>
    </fill>
    <fill>
      <patternFill patternType="gray125"/>
    </fill>
    <fill>
      <patternFill patternType="solid">
        <fgColor rgb="FFB8CCE4"/>
        <bgColor indexed="64"/>
      </patternFill>
    </fill>
    <fill>
      <patternFill patternType="solid">
        <fgColor rgb="FFA6A6A6"/>
        <bgColor indexed="64"/>
      </patternFill>
    </fill>
    <fill>
      <patternFill patternType="solid">
        <fgColor theme="0" tint="-0.34998626667073579"/>
        <bgColor indexed="64"/>
      </patternFill>
    </fill>
  </fills>
  <borders count="37">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ck">
        <color auto="1"/>
      </right>
      <top style="thick">
        <color auto="1"/>
      </top>
      <bottom/>
      <diagonal/>
    </border>
    <border>
      <left/>
      <right style="thick">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ck">
        <color auto="1"/>
      </right>
      <top/>
      <bottom style="thick">
        <color auto="1"/>
      </bottom>
      <diagonal/>
    </border>
    <border>
      <left/>
      <right style="thick">
        <color auto="1"/>
      </right>
      <top/>
      <bottom style="thick">
        <color auto="1"/>
      </bottom>
      <diagonal/>
    </border>
    <border>
      <left style="thin">
        <color auto="1"/>
      </left>
      <right/>
      <top style="thick">
        <color auto="1"/>
      </top>
      <bottom/>
      <diagonal/>
    </border>
    <border>
      <left style="thin">
        <color auto="1"/>
      </left>
      <right/>
      <top style="thick">
        <color auto="1"/>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bottom style="thin">
        <color auto="1"/>
      </bottom>
      <diagonal/>
    </border>
    <border>
      <left/>
      <right style="thick">
        <color auto="1"/>
      </right>
      <top style="thin">
        <color indexed="64"/>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style="thin">
        <color auto="1"/>
      </top>
      <bottom style="thick">
        <color auto="1"/>
      </bottom>
      <diagonal/>
    </border>
    <border>
      <left style="thick">
        <color indexed="64"/>
      </left>
      <right style="thick">
        <color indexed="64"/>
      </right>
      <top/>
      <bottom style="thin">
        <color auto="1"/>
      </bottom>
      <diagonal/>
    </border>
    <border>
      <left style="thick">
        <color indexed="64"/>
      </left>
      <right style="thick">
        <color indexed="64"/>
      </right>
      <top style="thin">
        <color indexed="64"/>
      </top>
      <bottom style="thin">
        <color auto="1"/>
      </bottom>
      <diagonal/>
    </border>
    <border>
      <left style="thick">
        <color indexed="64"/>
      </left>
      <right style="thick">
        <color indexed="64"/>
      </right>
      <top style="thin">
        <color auto="1"/>
      </top>
      <bottom/>
      <diagonal/>
    </border>
    <border>
      <left style="thick">
        <color indexed="64"/>
      </left>
      <right style="thick">
        <color indexed="64"/>
      </right>
      <top/>
      <bottom/>
      <diagonal/>
    </border>
    <border>
      <left style="thick">
        <color indexed="64"/>
      </left>
      <right style="thick">
        <color indexed="64"/>
      </right>
      <top style="thin">
        <color auto="1"/>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shrinkToFit="1"/>
    </xf>
    <xf numFmtId="0" fontId="7" fillId="0" borderId="0" xfId="0" applyFont="1" applyAlignment="1">
      <alignment horizontal="center" vertical="center"/>
    </xf>
    <xf numFmtId="0" fontId="9" fillId="0" borderId="2" xfId="0" applyFont="1" applyBorder="1" applyAlignment="1">
      <alignment vertical="center" wrapText="1"/>
    </xf>
    <xf numFmtId="176" fontId="9" fillId="0" borderId="2" xfId="0" applyNumberFormat="1" applyFont="1" applyBorder="1" applyAlignment="1">
      <alignment horizontal="right" vertical="center" shrinkToFit="1"/>
    </xf>
    <xf numFmtId="0" fontId="9" fillId="0" borderId="3" xfId="0" applyFont="1" applyBorder="1" applyAlignment="1">
      <alignment horizontal="right" vertical="center" shrinkToFit="1"/>
    </xf>
    <xf numFmtId="40" fontId="9" fillId="0" borderId="3" xfId="1" applyNumberFormat="1" applyFont="1" applyFill="1" applyBorder="1" applyAlignment="1">
      <alignment horizontal="right" vertical="center" wrapText="1"/>
    </xf>
    <xf numFmtId="40" fontId="9" fillId="0" borderId="4" xfId="1" applyNumberFormat="1" applyFont="1" applyFill="1" applyBorder="1" applyAlignment="1">
      <alignment horizontal="right" vertical="center" wrapText="1"/>
    </xf>
    <xf numFmtId="0" fontId="9" fillId="0" borderId="7" xfId="0" applyFont="1" applyBorder="1">
      <alignment vertical="center"/>
    </xf>
    <xf numFmtId="0" fontId="9" fillId="0" borderId="7" xfId="0" applyFont="1" applyBorder="1" applyAlignment="1">
      <alignment vertical="center" wrapText="1"/>
    </xf>
    <xf numFmtId="176" fontId="9" fillId="0" borderId="7" xfId="0" applyNumberFormat="1" applyFont="1" applyBorder="1" applyAlignment="1">
      <alignment horizontal="right" vertical="center" shrinkToFit="1"/>
    </xf>
    <xf numFmtId="0" fontId="9" fillId="0" borderId="4" xfId="0" applyFont="1" applyBorder="1" applyAlignment="1">
      <alignment horizontal="right" vertical="center" shrinkToFit="1"/>
    </xf>
    <xf numFmtId="0" fontId="9" fillId="0" borderId="6" xfId="0" applyFont="1" applyBorder="1" applyAlignment="1">
      <alignment vertical="center" wrapText="1"/>
    </xf>
    <xf numFmtId="176" fontId="9" fillId="0" borderId="6" xfId="0" applyNumberFormat="1" applyFont="1" applyBorder="1" applyAlignment="1">
      <alignment horizontal="right" vertical="center" shrinkToFit="1"/>
    </xf>
    <xf numFmtId="0" fontId="9" fillId="0" borderId="9" xfId="0" applyFont="1" applyBorder="1" applyAlignment="1">
      <alignment horizontal="right" vertical="center" shrinkToFit="1"/>
    </xf>
    <xf numFmtId="40" fontId="9" fillId="0" borderId="8" xfId="1" applyNumberFormat="1" applyFont="1" applyFill="1" applyBorder="1" applyAlignment="1">
      <alignment horizontal="right" vertical="center" wrapText="1"/>
    </xf>
    <xf numFmtId="0" fontId="7" fillId="0" borderId="0" xfId="0" applyFont="1" applyAlignment="1">
      <alignment horizontal="left" vertical="center" wrapText="1" shrinkToFit="1"/>
    </xf>
    <xf numFmtId="176" fontId="7" fillId="0" borderId="0" xfId="0" applyNumberFormat="1" applyFont="1" applyAlignment="1">
      <alignment horizontal="center" vertical="center"/>
    </xf>
    <xf numFmtId="3" fontId="7" fillId="0" borderId="0" xfId="0" applyNumberFormat="1" applyFont="1">
      <alignment vertical="center"/>
    </xf>
    <xf numFmtId="3" fontId="7" fillId="0" borderId="0" xfId="0" applyNumberFormat="1" applyFont="1" applyAlignment="1">
      <alignment horizontal="center" vertical="center" wrapText="1" shrinkToFit="1"/>
    </xf>
    <xf numFmtId="3" fontId="7" fillId="0" borderId="0" xfId="0" applyNumberFormat="1" applyFont="1" applyAlignment="1">
      <alignment vertical="center" wrapText="1" shrinkToFit="1"/>
    </xf>
    <xf numFmtId="176" fontId="9" fillId="0" borderId="2" xfId="0" applyNumberFormat="1" applyFont="1" applyBorder="1" applyAlignment="1">
      <alignment horizontal="right" vertical="center"/>
    </xf>
    <xf numFmtId="0" fontId="9" fillId="0" borderId="2" xfId="0" applyFont="1" applyBorder="1" applyAlignment="1">
      <alignment horizontal="right" vertical="center"/>
    </xf>
    <xf numFmtId="176" fontId="9" fillId="0" borderId="7" xfId="0" applyNumberFormat="1" applyFont="1" applyBorder="1" applyAlignment="1">
      <alignment horizontal="right" vertical="center"/>
    </xf>
    <xf numFmtId="0" fontId="9" fillId="0" borderId="7" xfId="0" applyFont="1" applyBorder="1" applyAlignment="1">
      <alignment horizontal="right" vertical="center"/>
    </xf>
    <xf numFmtId="40" fontId="9" fillId="0" borderId="25" xfId="1" applyNumberFormat="1" applyFont="1" applyFill="1" applyBorder="1" applyAlignment="1">
      <alignment horizontal="right" vertical="center" wrapText="1"/>
    </xf>
    <xf numFmtId="0" fontId="9" fillId="0" borderId="15" xfId="0" applyFont="1" applyBorder="1" applyAlignment="1">
      <alignment horizontal="left" vertical="center"/>
    </xf>
    <xf numFmtId="0" fontId="9" fillId="0" borderId="15" xfId="0" applyFont="1" applyBorder="1" applyAlignment="1">
      <alignment vertical="center" wrapText="1"/>
    </xf>
    <xf numFmtId="176" fontId="9" fillId="0" borderId="15" xfId="0" applyNumberFormat="1" applyFont="1" applyBorder="1" applyAlignment="1">
      <alignment horizontal="right" vertical="center"/>
    </xf>
    <xf numFmtId="0" fontId="9" fillId="0" borderId="15" xfId="0" applyFont="1" applyBorder="1" applyAlignment="1">
      <alignment horizontal="right" vertical="center"/>
    </xf>
    <xf numFmtId="40" fontId="9" fillId="0" borderId="24" xfId="1" applyNumberFormat="1" applyFont="1" applyFill="1" applyBorder="1" applyAlignment="1">
      <alignment horizontal="right" vertical="center" wrapText="1"/>
    </xf>
    <xf numFmtId="0" fontId="10" fillId="2" borderId="16" xfId="0" applyFont="1" applyFill="1" applyBorder="1" applyAlignment="1">
      <alignment horizontal="center" vertical="center" wrapText="1"/>
    </xf>
    <xf numFmtId="0" fontId="9" fillId="2" borderId="17" xfId="0" applyFont="1" applyFill="1" applyBorder="1" applyAlignment="1">
      <alignment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29" xfId="0" applyFont="1" applyFill="1" applyBorder="1" applyAlignment="1">
      <alignment vertical="center" wrapText="1"/>
    </xf>
    <xf numFmtId="0" fontId="10" fillId="2" borderId="30" xfId="0" applyFont="1" applyFill="1" applyBorder="1" applyAlignment="1">
      <alignment vertical="center" wrapText="1"/>
    </xf>
    <xf numFmtId="0" fontId="10" fillId="2" borderId="27" xfId="0" applyFont="1" applyFill="1" applyBorder="1" applyAlignment="1">
      <alignment vertical="center" wrapText="1"/>
    </xf>
    <xf numFmtId="0" fontId="9" fillId="0" borderId="7" xfId="0" applyFont="1" applyBorder="1" applyAlignment="1">
      <alignment horizontal="left" vertical="center" wrapText="1"/>
    </xf>
    <xf numFmtId="0" fontId="9" fillId="0" borderId="22"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6" xfId="0" applyFont="1" applyBorder="1" applyAlignment="1">
      <alignment vertical="center" wrapText="1"/>
    </xf>
    <xf numFmtId="0" fontId="9" fillId="0" borderId="1" xfId="0" applyFont="1" applyBorder="1">
      <alignment vertical="center"/>
    </xf>
    <xf numFmtId="0" fontId="9" fillId="0" borderId="2" xfId="0" applyFont="1" applyBorder="1">
      <alignment vertical="center"/>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5" xfId="0" applyFont="1" applyBorder="1" applyAlignment="1">
      <alignment horizontal="center" vertical="center" shrinkToFit="1"/>
    </xf>
    <xf numFmtId="0" fontId="12" fillId="4" borderId="13"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9" fillId="0" borderId="20" xfId="0" applyFont="1" applyBorder="1" applyAlignment="1">
      <alignment horizontal="center" vertical="center" textRotation="255"/>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77" fontId="10" fillId="2" borderId="35" xfId="0" applyNumberFormat="1" applyFont="1" applyFill="1" applyBorder="1" applyAlignment="1">
      <alignment horizontal="center" vertical="center" wrapText="1" shrinkToFit="1"/>
    </xf>
    <xf numFmtId="177" fontId="10" fillId="2" borderId="32" xfId="0" applyNumberFormat="1" applyFont="1" applyFill="1" applyBorder="1" applyAlignment="1">
      <alignment horizontal="center" vertical="center" wrapText="1" shrinkToFit="1"/>
    </xf>
    <xf numFmtId="177" fontId="9" fillId="2" borderId="30" xfId="0" applyNumberFormat="1" applyFont="1" applyFill="1" applyBorder="1" applyAlignment="1">
      <alignment horizontal="left" vertical="center" wrapText="1"/>
    </xf>
    <xf numFmtId="177" fontId="9" fillId="2" borderId="30" xfId="0" applyNumberFormat="1" applyFont="1" applyFill="1" applyBorder="1" applyAlignment="1">
      <alignment horizontal="left" vertical="center"/>
    </xf>
    <xf numFmtId="177" fontId="9" fillId="2" borderId="27" xfId="0" applyNumberFormat="1" applyFont="1" applyFill="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4" xfId="0" applyFont="1" applyBorder="1" applyAlignment="1">
      <alignment horizontal="center" vertical="center" shrinkToFit="1"/>
    </xf>
    <xf numFmtId="0" fontId="10" fillId="2" borderId="33"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8" fillId="4" borderId="11" xfId="0" applyFont="1" applyFill="1" applyBorder="1" applyAlignment="1">
      <alignment horizontal="center" vertical="center" wrapText="1" shrinkToFit="1"/>
    </xf>
    <xf numFmtId="0" fontId="8" fillId="4" borderId="15" xfId="0" applyFont="1" applyFill="1" applyBorder="1" applyAlignment="1">
      <alignment horizontal="center" vertical="center" wrapText="1" shrinkToFit="1"/>
    </xf>
    <xf numFmtId="0" fontId="8" fillId="4" borderId="18"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1"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10" fillId="2" borderId="28" xfId="0" applyFont="1" applyFill="1" applyBorder="1" applyAlignment="1">
      <alignment vertical="center" wrapText="1"/>
    </xf>
    <xf numFmtId="0" fontId="9" fillId="2" borderId="31" xfId="0" applyFont="1" applyFill="1" applyBorder="1" applyAlignment="1">
      <alignmen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11" fillId="2" borderId="29"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lignment vertical="center"/>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1" xfId="0" applyFont="1" applyBorder="1" applyAlignment="1">
      <alignment horizontal="center" vertical="center" textRotation="255"/>
    </xf>
    <xf numFmtId="0" fontId="10" fillId="2" borderId="27" xfId="0" applyFont="1" applyFill="1" applyBorder="1" applyAlignment="1">
      <alignment horizontal="left" vertical="center" wrapText="1"/>
    </xf>
    <xf numFmtId="0" fontId="10" fillId="2" borderId="28" xfId="0" applyFont="1" applyFill="1" applyBorder="1" applyAlignment="1">
      <alignment horizontal="left" vertical="center" wrapText="1"/>
    </xf>
    <xf numFmtId="3" fontId="10" fillId="2" borderId="32" xfId="0" applyNumberFormat="1" applyFont="1" applyFill="1" applyBorder="1" applyAlignment="1">
      <alignment horizontal="center" vertical="center" wrapText="1" shrinkToFit="1"/>
    </xf>
    <xf numFmtId="3" fontId="10" fillId="2" borderId="33" xfId="0" applyNumberFormat="1" applyFont="1" applyFill="1" applyBorder="1" applyAlignment="1">
      <alignment horizontal="center" vertical="center" wrapText="1" shrinkToFit="1"/>
    </xf>
    <xf numFmtId="3" fontId="10" fillId="2" borderId="34" xfId="0" applyNumberFormat="1" applyFont="1" applyFill="1" applyBorder="1" applyAlignment="1">
      <alignment horizontal="center" vertical="center" wrapText="1" shrinkToFit="1"/>
    </xf>
    <xf numFmtId="3" fontId="10" fillId="2" borderId="35" xfId="0" applyNumberFormat="1" applyFont="1" applyFill="1" applyBorder="1" applyAlignment="1">
      <alignment horizontal="center" vertical="center" wrapText="1" shrinkToFit="1"/>
    </xf>
    <xf numFmtId="0" fontId="8" fillId="0" borderId="0" xfId="0" applyFont="1" applyAlignment="1">
      <alignment horizontal="left" vertical="center" wrapText="1"/>
    </xf>
    <xf numFmtId="0" fontId="2" fillId="0" borderId="0" xfId="0" applyFont="1" applyAlignment="1">
      <alignment horizontal="center" vertical="center" wrapText="1"/>
    </xf>
    <xf numFmtId="0" fontId="8" fillId="3" borderId="1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8" xfId="0" applyFont="1" applyFill="1" applyBorder="1" applyAlignment="1">
      <alignment horizontal="center" vertical="center" wrapText="1" shrinkToFit="1"/>
    </xf>
    <xf numFmtId="0" fontId="8" fillId="3" borderId="24" xfId="0" applyFont="1" applyFill="1" applyBorder="1" applyAlignment="1">
      <alignment horizontal="center" vertical="center" wrapText="1" shrinkToFit="1"/>
    </xf>
    <xf numFmtId="0" fontId="8" fillId="3" borderId="19"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B8CCE4"/>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1C47-02B1-4A80-B191-5896FB05E6B0}">
  <sheetPr>
    <tabColor theme="4" tint="0.39997558519241921"/>
  </sheetPr>
  <dimension ref="A1:I51"/>
  <sheetViews>
    <sheetView showGridLines="0" tabSelected="1" zoomScale="80" zoomScaleNormal="80" zoomScaleSheetLayoutView="40" workbookViewId="0">
      <selection sqref="A1:I1"/>
    </sheetView>
  </sheetViews>
  <sheetFormatPr defaultColWidth="9" defaultRowHeight="18.600000000000001" x14ac:dyDescent="0.45"/>
  <cols>
    <col min="1" max="1" width="7.09765625" style="3" customWidth="1"/>
    <col min="2" max="2" width="35.59765625" style="3" customWidth="1"/>
    <col min="3" max="3" width="14.59765625" style="4" customWidth="1"/>
    <col min="4" max="4" width="32.59765625" style="4" customWidth="1"/>
    <col min="5" max="5" width="16.19921875" style="5" customWidth="1"/>
    <col min="6" max="6" width="15.59765625" style="3" customWidth="1"/>
    <col min="7" max="7" width="17.59765625" style="3" customWidth="1"/>
    <col min="8" max="8" width="16.69921875" style="5" customWidth="1"/>
    <col min="9" max="9" width="49.69921875" style="3" customWidth="1"/>
    <col min="10" max="16384" width="9" style="1"/>
  </cols>
  <sheetData>
    <row r="1" spans="1:9" ht="46.5" customHeight="1" x14ac:dyDescent="0.45">
      <c r="A1" s="105" t="s">
        <v>73</v>
      </c>
      <c r="B1" s="105"/>
      <c r="C1" s="105"/>
      <c r="D1" s="105"/>
      <c r="E1" s="105"/>
      <c r="F1" s="105"/>
      <c r="G1" s="105"/>
      <c r="H1" s="105"/>
      <c r="I1" s="105"/>
    </row>
    <row r="2" spans="1:9" ht="37.5" customHeight="1" thickBot="1" x14ac:dyDescent="0.5">
      <c r="A2" s="2" t="s">
        <v>0</v>
      </c>
    </row>
    <row r="3" spans="1:9" s="3" customFormat="1" ht="35.1" customHeight="1" thickTop="1" x14ac:dyDescent="0.45">
      <c r="A3" s="106" t="s">
        <v>1</v>
      </c>
      <c r="B3" s="108" t="s">
        <v>2</v>
      </c>
      <c r="C3" s="110" t="s">
        <v>3</v>
      </c>
      <c r="D3" s="112" t="s">
        <v>4</v>
      </c>
      <c r="E3" s="112" t="s">
        <v>5</v>
      </c>
      <c r="F3" s="114" t="s">
        <v>6</v>
      </c>
      <c r="G3" s="116" t="s">
        <v>7</v>
      </c>
      <c r="H3" s="118" t="s">
        <v>46</v>
      </c>
      <c r="I3" s="120" t="s">
        <v>43</v>
      </c>
    </row>
    <row r="4" spans="1:9" s="3" customFormat="1" ht="60" customHeight="1" thickBot="1" x14ac:dyDescent="0.5">
      <c r="A4" s="107"/>
      <c r="B4" s="109"/>
      <c r="C4" s="111"/>
      <c r="D4" s="113"/>
      <c r="E4" s="113"/>
      <c r="F4" s="115"/>
      <c r="G4" s="117"/>
      <c r="H4" s="119"/>
      <c r="I4" s="121"/>
    </row>
    <row r="5" spans="1:9" s="3" customFormat="1" ht="57" customHeight="1" thickTop="1" x14ac:dyDescent="0.45">
      <c r="A5" s="54" t="s">
        <v>67</v>
      </c>
      <c r="B5" s="47" t="s">
        <v>8</v>
      </c>
      <c r="C5" s="95" t="s">
        <v>9</v>
      </c>
      <c r="D5" s="6" t="s">
        <v>10</v>
      </c>
      <c r="E5" s="7">
        <v>26755</v>
      </c>
      <c r="F5" s="8">
        <v>50</v>
      </c>
      <c r="G5" s="9">
        <v>5835.14</v>
      </c>
      <c r="H5" s="100" t="s">
        <v>11</v>
      </c>
      <c r="I5" s="98" t="s">
        <v>12</v>
      </c>
    </row>
    <row r="6" spans="1:9" s="3" customFormat="1" ht="57" customHeight="1" x14ac:dyDescent="0.45">
      <c r="A6" s="97"/>
      <c r="B6" s="48"/>
      <c r="C6" s="95"/>
      <c r="D6" s="91" t="s">
        <v>13</v>
      </c>
      <c r="E6" s="92"/>
      <c r="F6" s="92"/>
      <c r="G6" s="10">
        <f>3.39+69.24</f>
        <v>72.63</v>
      </c>
      <c r="H6" s="101"/>
      <c r="I6" s="99"/>
    </row>
    <row r="7" spans="1:9" s="3" customFormat="1" ht="57" customHeight="1" x14ac:dyDescent="0.45">
      <c r="A7" s="97"/>
      <c r="B7" s="93" t="s">
        <v>14</v>
      </c>
      <c r="C7" s="95"/>
      <c r="D7" s="6" t="s">
        <v>15</v>
      </c>
      <c r="E7" s="7">
        <v>27118</v>
      </c>
      <c r="F7" s="8">
        <v>50</v>
      </c>
      <c r="G7" s="10">
        <v>2662.3</v>
      </c>
      <c r="H7" s="101"/>
      <c r="I7" s="99"/>
    </row>
    <row r="8" spans="1:9" s="3" customFormat="1" ht="57" customHeight="1" x14ac:dyDescent="0.45">
      <c r="A8" s="97"/>
      <c r="B8" s="48"/>
      <c r="C8" s="95"/>
      <c r="D8" s="91" t="s">
        <v>16</v>
      </c>
      <c r="E8" s="92"/>
      <c r="F8" s="92"/>
      <c r="G8" s="10">
        <v>32.700000000000003</v>
      </c>
      <c r="H8" s="101"/>
      <c r="I8" s="99"/>
    </row>
    <row r="9" spans="1:9" s="3" customFormat="1" ht="57" customHeight="1" x14ac:dyDescent="0.45">
      <c r="A9" s="97"/>
      <c r="B9" s="11" t="s">
        <v>17</v>
      </c>
      <c r="C9" s="96"/>
      <c r="D9" s="6" t="s">
        <v>15</v>
      </c>
      <c r="E9" s="7">
        <v>27087</v>
      </c>
      <c r="F9" s="8">
        <v>50</v>
      </c>
      <c r="G9" s="10">
        <v>6381.71</v>
      </c>
      <c r="H9" s="101"/>
      <c r="I9" s="99"/>
    </row>
    <row r="10" spans="1:9" s="3" customFormat="1" ht="57" customHeight="1" x14ac:dyDescent="0.45">
      <c r="A10" s="43" t="s">
        <v>68</v>
      </c>
      <c r="B10" s="93" t="s">
        <v>18</v>
      </c>
      <c r="C10" s="94" t="s">
        <v>19</v>
      </c>
      <c r="D10" s="12" t="s">
        <v>15</v>
      </c>
      <c r="E10" s="13">
        <v>26968</v>
      </c>
      <c r="F10" s="8">
        <v>50</v>
      </c>
      <c r="G10" s="10">
        <v>1547.29</v>
      </c>
      <c r="H10" s="102" t="s">
        <v>11</v>
      </c>
      <c r="I10" s="39" t="s">
        <v>12</v>
      </c>
    </row>
    <row r="11" spans="1:9" s="3" customFormat="1" ht="57" customHeight="1" x14ac:dyDescent="0.45">
      <c r="A11" s="44"/>
      <c r="B11" s="47"/>
      <c r="C11" s="95"/>
      <c r="D11" s="12" t="s">
        <v>20</v>
      </c>
      <c r="E11" s="13">
        <v>26968</v>
      </c>
      <c r="F11" s="8">
        <v>50</v>
      </c>
      <c r="G11" s="10">
        <v>406.53</v>
      </c>
      <c r="H11" s="103"/>
      <c r="I11" s="40"/>
    </row>
    <row r="12" spans="1:9" s="3" customFormat="1" ht="57" customHeight="1" x14ac:dyDescent="0.45">
      <c r="A12" s="54"/>
      <c r="B12" s="48"/>
      <c r="C12" s="96"/>
      <c r="D12" s="91" t="s">
        <v>13</v>
      </c>
      <c r="E12" s="92"/>
      <c r="F12" s="92"/>
      <c r="G12" s="10">
        <f>198.01+7</f>
        <v>205.01</v>
      </c>
      <c r="H12" s="100"/>
      <c r="I12" s="41"/>
    </row>
    <row r="13" spans="1:9" s="3" customFormat="1" ht="57" customHeight="1" x14ac:dyDescent="0.45">
      <c r="A13" s="43" t="s">
        <v>69</v>
      </c>
      <c r="B13" s="56" t="s">
        <v>21</v>
      </c>
      <c r="C13" s="49" t="s">
        <v>22</v>
      </c>
      <c r="D13" s="12" t="s">
        <v>23</v>
      </c>
      <c r="E13" s="13">
        <v>27118</v>
      </c>
      <c r="F13" s="8">
        <v>50</v>
      </c>
      <c r="G13" s="10">
        <v>5539.05</v>
      </c>
      <c r="H13" s="36" t="s">
        <v>25</v>
      </c>
      <c r="I13" s="88" t="s">
        <v>24</v>
      </c>
    </row>
    <row r="14" spans="1:9" s="3" customFormat="1" ht="57" customHeight="1" x14ac:dyDescent="0.45">
      <c r="A14" s="44"/>
      <c r="B14" s="56"/>
      <c r="C14" s="50"/>
      <c r="D14" s="12" t="s">
        <v>26</v>
      </c>
      <c r="E14" s="13">
        <v>27118</v>
      </c>
      <c r="F14" s="8">
        <v>50</v>
      </c>
      <c r="G14" s="10">
        <v>5778.12</v>
      </c>
      <c r="H14" s="37"/>
      <c r="I14" s="89"/>
    </row>
    <row r="15" spans="1:9" s="3" customFormat="1" ht="57" customHeight="1" x14ac:dyDescent="0.45">
      <c r="A15" s="44"/>
      <c r="B15" s="56"/>
      <c r="C15" s="50"/>
      <c r="D15" s="12" t="s">
        <v>27</v>
      </c>
      <c r="E15" s="13">
        <v>27118</v>
      </c>
      <c r="F15" s="8">
        <v>50</v>
      </c>
      <c r="G15" s="10">
        <v>360.75</v>
      </c>
      <c r="H15" s="37"/>
      <c r="I15" s="89"/>
    </row>
    <row r="16" spans="1:9" s="3" customFormat="1" ht="57" customHeight="1" x14ac:dyDescent="0.45">
      <c r="A16" s="44"/>
      <c r="B16" s="56"/>
      <c r="C16" s="50"/>
      <c r="D16" s="91" t="s">
        <v>28</v>
      </c>
      <c r="E16" s="92"/>
      <c r="F16" s="92"/>
      <c r="G16" s="10">
        <v>3037.38</v>
      </c>
      <c r="H16" s="37"/>
      <c r="I16" s="89"/>
    </row>
    <row r="17" spans="1:9" s="3" customFormat="1" ht="57" customHeight="1" x14ac:dyDescent="0.45">
      <c r="A17" s="44"/>
      <c r="B17" s="56"/>
      <c r="C17" s="50"/>
      <c r="D17" s="91" t="s">
        <v>29</v>
      </c>
      <c r="E17" s="92"/>
      <c r="F17" s="92"/>
      <c r="G17" s="10">
        <f>883.23+50+172.5+117+17.07+32.4+138+74.75+27+80.87</f>
        <v>1592.8200000000002</v>
      </c>
      <c r="H17" s="37"/>
      <c r="I17" s="89"/>
    </row>
    <row r="18" spans="1:9" s="3" customFormat="1" ht="57" customHeight="1" x14ac:dyDescent="0.45">
      <c r="A18" s="44"/>
      <c r="B18" s="65" t="s">
        <v>30</v>
      </c>
      <c r="C18" s="50"/>
      <c r="D18" s="12" t="s">
        <v>31</v>
      </c>
      <c r="E18" s="13">
        <v>26998</v>
      </c>
      <c r="F18" s="8">
        <v>50</v>
      </c>
      <c r="G18" s="10">
        <v>2094.2800000000002</v>
      </c>
      <c r="H18" s="37"/>
      <c r="I18" s="89"/>
    </row>
    <row r="19" spans="1:9" s="3" customFormat="1" ht="57" customHeight="1" x14ac:dyDescent="0.45">
      <c r="A19" s="44"/>
      <c r="B19" s="65"/>
      <c r="C19" s="50"/>
      <c r="D19" s="91" t="s">
        <v>32</v>
      </c>
      <c r="E19" s="92"/>
      <c r="F19" s="92"/>
      <c r="G19" s="10">
        <v>11714.74</v>
      </c>
      <c r="H19" s="37"/>
      <c r="I19" s="89"/>
    </row>
    <row r="20" spans="1:9" s="3" customFormat="1" ht="57" customHeight="1" x14ac:dyDescent="0.45">
      <c r="A20" s="44"/>
      <c r="B20" s="65"/>
      <c r="C20" s="50"/>
      <c r="D20" s="91" t="s">
        <v>33</v>
      </c>
      <c r="E20" s="92"/>
      <c r="F20" s="92"/>
      <c r="G20" s="10">
        <f>1811.4+91.26+100+11.1+138+145.2+9.94+105.79</f>
        <v>2412.69</v>
      </c>
      <c r="H20" s="37"/>
      <c r="I20" s="89"/>
    </row>
    <row r="21" spans="1:9" s="3" customFormat="1" ht="57" customHeight="1" x14ac:dyDescent="0.45">
      <c r="A21" s="44"/>
      <c r="B21" s="56" t="s">
        <v>34</v>
      </c>
      <c r="C21" s="50"/>
      <c r="D21" s="12" t="s">
        <v>35</v>
      </c>
      <c r="E21" s="13">
        <v>26969</v>
      </c>
      <c r="F21" s="8">
        <v>50</v>
      </c>
      <c r="G21" s="10">
        <v>5580.44</v>
      </c>
      <c r="H21" s="37"/>
      <c r="I21" s="89"/>
    </row>
    <row r="22" spans="1:9" s="3" customFormat="1" ht="57" customHeight="1" x14ac:dyDescent="0.45">
      <c r="A22" s="44"/>
      <c r="B22" s="56"/>
      <c r="C22" s="50"/>
      <c r="D22" s="12" t="s">
        <v>26</v>
      </c>
      <c r="E22" s="13">
        <v>26969</v>
      </c>
      <c r="F22" s="8">
        <v>50</v>
      </c>
      <c r="G22" s="10">
        <v>5674.79</v>
      </c>
      <c r="H22" s="37"/>
      <c r="I22" s="89"/>
    </row>
    <row r="23" spans="1:9" s="3" customFormat="1" ht="57" customHeight="1" x14ac:dyDescent="0.45">
      <c r="A23" s="44"/>
      <c r="B23" s="56"/>
      <c r="C23" s="50"/>
      <c r="D23" s="12" t="s">
        <v>36</v>
      </c>
      <c r="E23" s="13">
        <v>26969</v>
      </c>
      <c r="F23" s="8">
        <v>50</v>
      </c>
      <c r="G23" s="10">
        <v>358.28</v>
      </c>
      <c r="H23" s="37"/>
      <c r="I23" s="89"/>
    </row>
    <row r="24" spans="1:9" s="3" customFormat="1" ht="57" customHeight="1" x14ac:dyDescent="0.45">
      <c r="A24" s="44"/>
      <c r="B24" s="56"/>
      <c r="C24" s="50"/>
      <c r="D24" s="91" t="s">
        <v>28</v>
      </c>
      <c r="E24" s="92"/>
      <c r="F24" s="92"/>
      <c r="G24" s="10">
        <v>2674.91</v>
      </c>
      <c r="H24" s="37"/>
      <c r="I24" s="89"/>
    </row>
    <row r="25" spans="1:9" s="3" customFormat="1" ht="57" customHeight="1" x14ac:dyDescent="0.45">
      <c r="A25" s="44"/>
      <c r="B25" s="56"/>
      <c r="C25" s="50"/>
      <c r="D25" s="91" t="s">
        <v>37</v>
      </c>
      <c r="E25" s="92"/>
      <c r="F25" s="92"/>
      <c r="G25" s="10">
        <f>601.8+117+50+105+128.4+60+97+58.44</f>
        <v>1217.6399999999999</v>
      </c>
      <c r="H25" s="38"/>
      <c r="I25" s="90"/>
    </row>
    <row r="26" spans="1:9" s="3" customFormat="1" ht="109.95" customHeight="1" x14ac:dyDescent="0.45">
      <c r="A26" s="43" t="s">
        <v>70</v>
      </c>
      <c r="B26" s="64" t="s">
        <v>38</v>
      </c>
      <c r="C26" s="67" t="s">
        <v>39</v>
      </c>
      <c r="D26" s="12" t="s">
        <v>40</v>
      </c>
      <c r="E26" s="13">
        <v>27116</v>
      </c>
      <c r="F26" s="14">
        <v>50</v>
      </c>
      <c r="G26" s="10">
        <v>1394.1</v>
      </c>
      <c r="H26" s="70" t="s">
        <v>11</v>
      </c>
      <c r="I26" s="84" t="s">
        <v>41</v>
      </c>
    </row>
    <row r="27" spans="1:9" s="3" customFormat="1" ht="109.95" customHeight="1" x14ac:dyDescent="0.45">
      <c r="A27" s="44"/>
      <c r="B27" s="65"/>
      <c r="C27" s="68"/>
      <c r="D27" s="15" t="s">
        <v>42</v>
      </c>
      <c r="E27" s="16">
        <v>27116</v>
      </c>
      <c r="F27" s="17">
        <v>50</v>
      </c>
      <c r="G27" s="18">
        <v>929.4</v>
      </c>
      <c r="H27" s="36"/>
      <c r="I27" s="39"/>
    </row>
    <row r="28" spans="1:9" s="3" customFormat="1" ht="109.95" customHeight="1" thickBot="1" x14ac:dyDescent="0.5">
      <c r="A28" s="45"/>
      <c r="B28" s="66"/>
      <c r="C28" s="69"/>
      <c r="D28" s="86" t="s">
        <v>16</v>
      </c>
      <c r="E28" s="87"/>
      <c r="F28" s="87"/>
      <c r="G28" s="28">
        <v>16.5</v>
      </c>
      <c r="H28" s="71"/>
      <c r="I28" s="85"/>
    </row>
    <row r="29" spans="1:9" ht="19.2" thickTop="1" x14ac:dyDescent="0.45">
      <c r="H29" s="1"/>
      <c r="I29" s="1"/>
    </row>
    <row r="31" spans="1:9" s="3" customFormat="1" ht="26.25" customHeight="1" thickBot="1" x14ac:dyDescent="0.5">
      <c r="A31" s="2" t="s">
        <v>44</v>
      </c>
      <c r="B31" s="19"/>
      <c r="C31" s="4"/>
      <c r="E31" s="20"/>
      <c r="F31" s="21"/>
      <c r="H31" s="22"/>
      <c r="I31" s="23"/>
    </row>
    <row r="32" spans="1:9" s="3" customFormat="1" ht="35.1" customHeight="1" thickTop="1" x14ac:dyDescent="0.45">
      <c r="A32" s="78" t="s">
        <v>1</v>
      </c>
      <c r="B32" s="80" t="s">
        <v>2</v>
      </c>
      <c r="C32" s="82" t="s">
        <v>3</v>
      </c>
      <c r="D32" s="82" t="s">
        <v>4</v>
      </c>
      <c r="E32" s="82" t="s">
        <v>5</v>
      </c>
      <c r="F32" s="72" t="s">
        <v>65</v>
      </c>
      <c r="G32" s="74" t="s">
        <v>45</v>
      </c>
      <c r="H32" s="76" t="s">
        <v>46</v>
      </c>
      <c r="I32" s="52" t="s">
        <v>43</v>
      </c>
    </row>
    <row r="33" spans="1:9" s="3" customFormat="1" ht="60" customHeight="1" thickBot="1" x14ac:dyDescent="0.5">
      <c r="A33" s="79"/>
      <c r="B33" s="81"/>
      <c r="C33" s="83"/>
      <c r="D33" s="83"/>
      <c r="E33" s="83"/>
      <c r="F33" s="73"/>
      <c r="G33" s="75"/>
      <c r="H33" s="77"/>
      <c r="I33" s="53"/>
    </row>
    <row r="34" spans="1:9" ht="57" customHeight="1" thickTop="1" x14ac:dyDescent="0.45">
      <c r="A34" s="44" t="s">
        <v>69</v>
      </c>
      <c r="B34" s="55" t="s">
        <v>47</v>
      </c>
      <c r="C34" s="57" t="s">
        <v>22</v>
      </c>
      <c r="D34" s="6" t="s">
        <v>48</v>
      </c>
      <c r="E34" s="24">
        <v>35977</v>
      </c>
      <c r="F34" s="25">
        <v>25</v>
      </c>
      <c r="G34" s="9">
        <v>5922.07</v>
      </c>
      <c r="H34" s="59" t="s">
        <v>11</v>
      </c>
      <c r="I34" s="61" t="s">
        <v>63</v>
      </c>
    </row>
    <row r="35" spans="1:9" ht="57" customHeight="1" x14ac:dyDescent="0.45">
      <c r="A35" s="44"/>
      <c r="B35" s="56"/>
      <c r="C35" s="57"/>
      <c r="D35" s="42" t="s">
        <v>49</v>
      </c>
      <c r="E35" s="42"/>
      <c r="F35" s="42"/>
      <c r="G35" s="10">
        <v>8363.8799999999992</v>
      </c>
      <c r="H35" s="59"/>
      <c r="I35" s="62"/>
    </row>
    <row r="36" spans="1:9" ht="57" customHeight="1" x14ac:dyDescent="0.45">
      <c r="A36" s="44"/>
      <c r="B36" s="56"/>
      <c r="C36" s="57"/>
      <c r="D36" s="42" t="s">
        <v>50</v>
      </c>
      <c r="E36" s="42"/>
      <c r="F36" s="42"/>
      <c r="G36" s="10">
        <f>4017.93+14.87+5.28+14.31+25+27</f>
        <v>4104.3899999999994</v>
      </c>
      <c r="H36" s="59"/>
      <c r="I36" s="62"/>
    </row>
    <row r="37" spans="1:9" ht="57" customHeight="1" x14ac:dyDescent="0.45">
      <c r="A37" s="44"/>
      <c r="B37" s="56" t="s">
        <v>51</v>
      </c>
      <c r="C37" s="57"/>
      <c r="D37" s="12" t="s">
        <v>52</v>
      </c>
      <c r="E37" s="26">
        <v>36132</v>
      </c>
      <c r="F37" s="27">
        <v>25</v>
      </c>
      <c r="G37" s="10">
        <v>3765.59</v>
      </c>
      <c r="H37" s="59"/>
      <c r="I37" s="62"/>
    </row>
    <row r="38" spans="1:9" ht="57" customHeight="1" x14ac:dyDescent="0.45">
      <c r="A38" s="44"/>
      <c r="B38" s="56"/>
      <c r="C38" s="57"/>
      <c r="D38" s="42" t="s">
        <v>53</v>
      </c>
      <c r="E38" s="42"/>
      <c r="F38" s="42"/>
      <c r="G38" s="10">
        <v>10285.4</v>
      </c>
      <c r="H38" s="59"/>
      <c r="I38" s="62"/>
    </row>
    <row r="39" spans="1:9" ht="57" customHeight="1" x14ac:dyDescent="0.45">
      <c r="A39" s="44"/>
      <c r="B39" s="56"/>
      <c r="C39" s="57"/>
      <c r="D39" s="42" t="s">
        <v>54</v>
      </c>
      <c r="E39" s="42"/>
      <c r="F39" s="42"/>
      <c r="G39" s="10">
        <f>881.81+9.91+123.62+17.93+33.25+33.25+6+5.31+5.31+4.03+4.03+199.52</f>
        <v>1323.9699999999998</v>
      </c>
      <c r="H39" s="59"/>
      <c r="I39" s="62"/>
    </row>
    <row r="40" spans="1:9" ht="57" customHeight="1" x14ac:dyDescent="0.45">
      <c r="A40" s="44"/>
      <c r="B40" s="56" t="s">
        <v>55</v>
      </c>
      <c r="C40" s="57"/>
      <c r="D40" s="12" t="s">
        <v>15</v>
      </c>
      <c r="E40" s="26">
        <v>36189</v>
      </c>
      <c r="F40" s="27">
        <v>25</v>
      </c>
      <c r="G40" s="10">
        <v>8044.61</v>
      </c>
      <c r="H40" s="59"/>
      <c r="I40" s="62"/>
    </row>
    <row r="41" spans="1:9" ht="57" customHeight="1" x14ac:dyDescent="0.45">
      <c r="A41" s="44"/>
      <c r="B41" s="56"/>
      <c r="C41" s="57"/>
      <c r="D41" s="42" t="s">
        <v>56</v>
      </c>
      <c r="E41" s="42"/>
      <c r="F41" s="42"/>
      <c r="G41" s="10">
        <v>4530.8100000000004</v>
      </c>
      <c r="H41" s="59"/>
      <c r="I41" s="62"/>
    </row>
    <row r="42" spans="1:9" ht="57" customHeight="1" x14ac:dyDescent="0.45">
      <c r="A42" s="54"/>
      <c r="B42" s="56"/>
      <c r="C42" s="58"/>
      <c r="D42" s="42" t="s">
        <v>54</v>
      </c>
      <c r="E42" s="42"/>
      <c r="F42" s="42"/>
      <c r="G42" s="10">
        <f>1797.57+128.4+168.16+41.2+40.5+22.15+10.64+46.2+15.4+6.4+4</f>
        <v>2280.62</v>
      </c>
      <c r="H42" s="60"/>
      <c r="I42" s="63"/>
    </row>
    <row r="43" spans="1:9" ht="57" customHeight="1" x14ac:dyDescent="0.45">
      <c r="A43" s="43" t="s">
        <v>70</v>
      </c>
      <c r="B43" s="46" t="s">
        <v>66</v>
      </c>
      <c r="C43" s="49" t="s">
        <v>39</v>
      </c>
      <c r="D43" s="12" t="s">
        <v>57</v>
      </c>
      <c r="E43" s="26">
        <v>36035</v>
      </c>
      <c r="F43" s="27">
        <v>25</v>
      </c>
      <c r="G43" s="10">
        <v>6477.88</v>
      </c>
      <c r="H43" s="36" t="s">
        <v>11</v>
      </c>
      <c r="I43" s="39" t="s">
        <v>12</v>
      </c>
    </row>
    <row r="44" spans="1:9" ht="57" customHeight="1" x14ac:dyDescent="0.45">
      <c r="A44" s="44"/>
      <c r="B44" s="47"/>
      <c r="C44" s="50"/>
      <c r="D44" s="12" t="s">
        <v>58</v>
      </c>
      <c r="E44" s="26">
        <v>36035</v>
      </c>
      <c r="F44" s="27">
        <v>25</v>
      </c>
      <c r="G44" s="10">
        <v>6197.2</v>
      </c>
      <c r="H44" s="37"/>
      <c r="I44" s="40"/>
    </row>
    <row r="45" spans="1:9" ht="57" customHeight="1" x14ac:dyDescent="0.45">
      <c r="A45" s="44"/>
      <c r="B45" s="47"/>
      <c r="C45" s="50"/>
      <c r="D45" s="42" t="s">
        <v>59</v>
      </c>
      <c r="E45" s="42"/>
      <c r="F45" s="42"/>
      <c r="G45" s="10">
        <v>12293.86</v>
      </c>
      <c r="H45" s="37"/>
      <c r="I45" s="40"/>
    </row>
    <row r="46" spans="1:9" ht="57" customHeight="1" x14ac:dyDescent="0.45">
      <c r="A46" s="44"/>
      <c r="B46" s="48"/>
      <c r="C46" s="50"/>
      <c r="D46" s="42" t="s">
        <v>60</v>
      </c>
      <c r="E46" s="42"/>
      <c r="F46" s="42"/>
      <c r="G46" s="10">
        <f>120+170+61</f>
        <v>351</v>
      </c>
      <c r="H46" s="38"/>
      <c r="I46" s="41"/>
    </row>
    <row r="47" spans="1:9" ht="300" customHeight="1" thickBot="1" x14ac:dyDescent="0.5">
      <c r="A47" s="45"/>
      <c r="B47" s="29" t="s">
        <v>61</v>
      </c>
      <c r="C47" s="51"/>
      <c r="D47" s="30" t="s">
        <v>62</v>
      </c>
      <c r="E47" s="31">
        <v>36068</v>
      </c>
      <c r="F47" s="32">
        <v>25</v>
      </c>
      <c r="G47" s="33">
        <v>4618.04</v>
      </c>
      <c r="H47" s="34" t="s">
        <v>11</v>
      </c>
      <c r="I47" s="35" t="s">
        <v>64</v>
      </c>
    </row>
    <row r="48" spans="1:9" ht="19.2" thickTop="1" x14ac:dyDescent="0.45"/>
    <row r="49" spans="1:9" ht="22.5" customHeight="1" x14ac:dyDescent="0.45">
      <c r="A49" s="104" t="s">
        <v>71</v>
      </c>
      <c r="B49" s="104"/>
      <c r="C49" s="104"/>
      <c r="D49" s="104"/>
      <c r="E49" s="104"/>
      <c r="F49" s="104"/>
      <c r="G49" s="104"/>
      <c r="H49" s="104"/>
      <c r="I49" s="104"/>
    </row>
    <row r="50" spans="1:9" ht="22.5" customHeight="1" x14ac:dyDescent="0.45">
      <c r="A50" s="104" t="s">
        <v>72</v>
      </c>
      <c r="B50" s="104"/>
      <c r="C50" s="104"/>
      <c r="D50" s="104"/>
      <c r="E50" s="104"/>
      <c r="F50" s="104"/>
      <c r="G50" s="104"/>
      <c r="H50" s="104"/>
      <c r="I50" s="104"/>
    </row>
    <row r="51" spans="1:9" ht="69" customHeight="1" x14ac:dyDescent="0.45">
      <c r="A51" s="104" t="s">
        <v>74</v>
      </c>
      <c r="B51" s="104"/>
      <c r="C51" s="104"/>
      <c r="D51" s="104"/>
      <c r="E51" s="104"/>
      <c r="F51" s="104"/>
      <c r="G51" s="104"/>
      <c r="H51" s="104"/>
      <c r="I51" s="104"/>
    </row>
  </sheetData>
  <mergeCells count="75">
    <mergeCell ref="A49:I49"/>
    <mergeCell ref="A50:I50"/>
    <mergeCell ref="A51:I51"/>
    <mergeCell ref="A1:I1"/>
    <mergeCell ref="A3:A4"/>
    <mergeCell ref="B3:B4"/>
    <mergeCell ref="C3:C4"/>
    <mergeCell ref="D3:D4"/>
    <mergeCell ref="E3:E4"/>
    <mergeCell ref="F3:F4"/>
    <mergeCell ref="G3:G4"/>
    <mergeCell ref="H3:H4"/>
    <mergeCell ref="I3:I4"/>
    <mergeCell ref="A13:A25"/>
    <mergeCell ref="B13:B17"/>
    <mergeCell ref="C13:C25"/>
    <mergeCell ref="B21:B25"/>
    <mergeCell ref="H10:H12"/>
    <mergeCell ref="I10:I12"/>
    <mergeCell ref="D12:F12"/>
    <mergeCell ref="D16:F16"/>
    <mergeCell ref="D17:F17"/>
    <mergeCell ref="B18:B20"/>
    <mergeCell ref="D19:F19"/>
    <mergeCell ref="D20:F20"/>
    <mergeCell ref="I5:I9"/>
    <mergeCell ref="D6:F6"/>
    <mergeCell ref="B7:B8"/>
    <mergeCell ref="D8:F8"/>
    <mergeCell ref="H5:H9"/>
    <mergeCell ref="A10:A12"/>
    <mergeCell ref="B10:B12"/>
    <mergeCell ref="C10:C12"/>
    <mergeCell ref="A5:A9"/>
    <mergeCell ref="B5:B6"/>
    <mergeCell ref="C5:C9"/>
    <mergeCell ref="I26:I28"/>
    <mergeCell ref="D28:F28"/>
    <mergeCell ref="I13:I25"/>
    <mergeCell ref="D24:F24"/>
    <mergeCell ref="D25:F25"/>
    <mergeCell ref="H13:H25"/>
    <mergeCell ref="A26:A28"/>
    <mergeCell ref="B26:B28"/>
    <mergeCell ref="C26:C28"/>
    <mergeCell ref="H26:H28"/>
    <mergeCell ref="F32:F33"/>
    <mergeCell ref="G32:G33"/>
    <mergeCell ref="H32:H33"/>
    <mergeCell ref="A32:A33"/>
    <mergeCell ref="B32:B33"/>
    <mergeCell ref="C32:C33"/>
    <mergeCell ref="D32:D33"/>
    <mergeCell ref="E32:E33"/>
    <mergeCell ref="I32:I33"/>
    <mergeCell ref="A34:A42"/>
    <mergeCell ref="B34:B36"/>
    <mergeCell ref="C34:C42"/>
    <mergeCell ref="B37:B39"/>
    <mergeCell ref="D38:F38"/>
    <mergeCell ref="D39:F39"/>
    <mergeCell ref="B40:B42"/>
    <mergeCell ref="D41:F41"/>
    <mergeCell ref="D35:F35"/>
    <mergeCell ref="D36:F36"/>
    <mergeCell ref="H34:H42"/>
    <mergeCell ref="I34:I42"/>
    <mergeCell ref="H43:H46"/>
    <mergeCell ref="I43:I46"/>
    <mergeCell ref="D42:F42"/>
    <mergeCell ref="A43:A47"/>
    <mergeCell ref="B43:B46"/>
    <mergeCell ref="C43:C47"/>
    <mergeCell ref="D45:F45"/>
    <mergeCell ref="D46:F46"/>
  </mergeCells>
  <phoneticPr fontId="3"/>
  <printOptions horizontalCentered="1"/>
  <pageMargins left="0.59055118110236227" right="0" top="0.59055118110236227" bottom="0.59055118110236227" header="0.31496062992125984" footer="0.31496062992125984"/>
  <pageSetup paperSize="9" scale="40" orientation="portrait" r:id="rId1"/>
  <headerFooter>
    <oddFooter>&amp;C&amp;18&amp;P／2</oddFooter>
  </headerFooter>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R5年度(築後25・50年目の施設)</vt:lpstr>
      <vt:lpstr>'R5年度(築後25・50年目の施設)'!Print_Area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俊輔</dc:creator>
  <cp:lastModifiedBy>田中　俊輔</cp:lastModifiedBy>
  <cp:lastPrinted>2024-02-07T07:03:14Z</cp:lastPrinted>
  <dcterms:created xsi:type="dcterms:W3CDTF">2024-01-24T07:23:37Z</dcterms:created>
  <dcterms:modified xsi:type="dcterms:W3CDTF">2024-02-09T03:08:18Z</dcterms:modified>
</cp:coreProperties>
</file>