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80" windowHeight="6780" tabRatio="752"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externalReferences>
    <externalReference r:id="rId10"/>
  </externalReferences>
  <definedNames>
    <definedName name="_xlnm.Print_Area" localSheetId="0">'１，２法人概要'!$A$1:$V$30</definedName>
    <definedName name="_xlnm.Print_Area" localSheetId="5">'10　経営目標設定の考え方'!$A$1:$L$48</definedName>
    <definedName name="_xlnm.Print_Area" localSheetId="6">'11　R１目標'!$A$1:$M$34</definedName>
    <definedName name="_xlnm.Print_Area" localSheetId="1">'３、４事業概要'!$A$1:$M$87</definedName>
    <definedName name="_xlnm.Print_Area" localSheetId="2">'５　財務'!$A$1:$I$77</definedName>
    <definedName name="_xlnm.Print_Area" localSheetId="3">'６、７　Ｈ３０達成状況'!$A$1:$L$23</definedName>
    <definedName name="_xlnm.Print_Area" localSheetId="4">'８，９評価'!$A$1:$M$10</definedName>
  </definedNames>
  <calcPr fullCalcOnLoad="1"/>
</workbook>
</file>

<file path=xl/sharedStrings.xml><?xml version="1.0" encoding="utf-8"?>
<sst xmlns="http://schemas.openxmlformats.org/spreadsheetml/2006/main" count="539" uniqueCount="410">
  <si>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</si>
  <si>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</si>
  <si>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</si>
  <si>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</si>
  <si>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</si>
  <si>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</si>
  <si>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</si>
  <si>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</si>
  <si>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</si>
  <si>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</si>
  <si>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</si>
  <si>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</si>
  <si>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</si>
  <si>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</si>
  <si>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</si>
  <si>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</si>
  <si>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</si>
  <si>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</si>
  <si>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</si>
  <si>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</si>
  <si>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</si>
  <si>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</si>
  <si>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</si>
  <si>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</si>
  <si>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</si>
  <si>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</si>
  <si>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</si>
  <si>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</si>
  <si>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</si>
  <si>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</si>
  <si>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</si>
  <si>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</si>
  <si>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</si>
  <si>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</si>
  <si>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</si>
  <si>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</si>
  <si>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</si>
  <si>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</si>
  <si>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</si>
  <si>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</si>
  <si>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</si>
  <si>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</si>
  <si>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</si>
  <si>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</si>
  <si>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</si>
  <si>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</si>
  <si>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</si>
  <si>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</si>
  <si>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</si>
  <si>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</si>
  <si>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</si>
  <si>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</si>
  <si>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</si>
  <si>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</si>
  <si>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</si>
  <si>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</si>
  <si>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</si>
  <si>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</si>
  <si>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</si>
  <si>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</si>
  <si>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</si>
  <si>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</si>
  <si>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</si>
  <si>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</si>
  <si>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</si>
  <si>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</si>
  <si>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</si>
  <si>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</si>
  <si>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</si>
  <si>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</si>
  <si>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</si>
  <si>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</si>
  <si>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</si>
  <si>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</si>
  <si>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</si>
  <si>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</si>
  <si>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</si>
  <si>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</si>
  <si>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</si>
  <si>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</si>
  <si>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定数</t>
  </si>
  <si>
    <t>ＨＰアドレス　</t>
  </si>
  <si>
    <t>①</t>
  </si>
  <si>
    <t>②</t>
  </si>
  <si>
    <t>③</t>
  </si>
  <si>
    <t>④</t>
  </si>
  <si>
    <t>⑤</t>
  </si>
  <si>
    <t>４．大阪府の財政的関与の状況</t>
  </si>
  <si>
    <t>人</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</si>
  <si>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</si>
  <si>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</si>
  <si>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</si>
  <si>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</si>
  <si>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</si>
  <si>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</si>
  <si>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</si>
  <si>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</si>
  <si>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</si>
  <si>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</si>
  <si>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</si>
  <si>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</si>
  <si>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</si>
  <si>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</si>
  <si>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</si>
  <si>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</si>
  <si>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</si>
  <si>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B</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</si>
  <si>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</si>
  <si>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</si>
  <si>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</si>
  <si>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</si>
  <si>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</si>
  <si>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</si>
  <si>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</si>
  <si>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</si>
  <si>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</si>
  <si>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</si>
  <si>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</si>
  <si>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</si>
  <si>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</si>
  <si>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</si>
  <si>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</si>
  <si>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</si>
  <si>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</si>
  <si>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</si>
  <si>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</si>
  <si>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</si>
  <si>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</si>
  <si>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</si>
  <si>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</si>
  <si>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</si>
  <si>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</si>
  <si>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</si>
  <si>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</si>
  <si>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</si>
  <si>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</si>
  <si>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</si>
  <si>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</si>
  <si>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</si>
  <si>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</si>
  <si>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</si>
  <si>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</si>
  <si>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</si>
  <si>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</si>
  <si>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</si>
  <si>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</si>
  <si>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</si>
  <si>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</si>
  <si>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</si>
  <si>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</si>
  <si>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</si>
  <si>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</si>
  <si>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</si>
  <si>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</si>
  <si>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</si>
  <si>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</si>
  <si>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</si>
  <si>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</si>
  <si>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</si>
  <si>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</si>
  <si>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事業収益</t>
  </si>
  <si>
    <t>受取負担金</t>
  </si>
  <si>
    <t>その他の収入（受取利息収入等）</t>
  </si>
  <si>
    <t>経常費用</t>
  </si>
  <si>
    <t>事業費</t>
  </si>
  <si>
    <t>管理費</t>
  </si>
  <si>
    <t>経常外収益</t>
  </si>
  <si>
    <t>経常外費用</t>
  </si>
  <si>
    <t>　　　</t>
  </si>
  <si>
    <t>　　　　</t>
  </si>
  <si>
    <t>一般正味財産への振替</t>
  </si>
  <si>
    <t>その他流動資産</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</si>
  <si>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</si>
  <si>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</si>
  <si>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</si>
  <si>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</si>
  <si>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</si>
  <si>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</si>
  <si>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</si>
  <si>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</si>
  <si>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</si>
  <si>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</si>
  <si>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</si>
  <si>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</si>
  <si>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</si>
  <si>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</si>
  <si>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</si>
  <si>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</si>
  <si>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</si>
  <si>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</si>
  <si>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</si>
  <si>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</si>
  <si>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</si>
  <si>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</si>
  <si>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</si>
  <si>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</si>
  <si>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</si>
  <si>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</si>
  <si>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</si>
  <si>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</si>
  <si>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</si>
  <si>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</si>
  <si>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</si>
  <si>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</si>
  <si>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</si>
  <si>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</si>
  <si>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</si>
  <si>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</si>
  <si>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</si>
  <si>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</si>
  <si>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</si>
  <si>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理事長　　岩田　教之</t>
  </si>
  <si>
    <t>０６（６８７１）３３７７</t>
  </si>
  <si>
    <t>吹田市古江台４－１１９</t>
  </si>
  <si>
    <t>平成３年７月１日</t>
  </si>
  <si>
    <t>住宅まちづくり部タウン推進局管理課</t>
  </si>
  <si>
    <t>http://www.osaka-town.or.jp</t>
  </si>
  <si>
    <t>平成２５年４月１日</t>
  </si>
  <si>
    <t>理事長</t>
  </si>
  <si>
    <t>常務理事</t>
  </si>
  <si>
    <t>岩田　教之</t>
  </si>
  <si>
    <t>石木　慎一</t>
  </si>
  <si>
    <t>小川　　勉</t>
  </si>
  <si>
    <t>樫岡　宗吉</t>
  </si>
  <si>
    <t>比嘉　邦子</t>
  </si>
  <si>
    <t>渡邉　尚資</t>
  </si>
  <si>
    <t>（元大阪府総務部長）</t>
  </si>
  <si>
    <t>大阪府住宅まちづくり部理事</t>
  </si>
  <si>
    <t>淀川ヒューテック㈱取締役会長</t>
  </si>
  <si>
    <t>大阪府住宅まちづくり部タウン推進局長</t>
  </si>
  <si>
    <t>弁護士</t>
  </si>
  <si>
    <t>公認会計士</t>
  </si>
  <si>
    <t>名以上9名以内</t>
  </si>
  <si>
    <t>名以内</t>
  </si>
  <si>
    <t>理事及び監事は、評議員会の決議により選任する
理事長及び常務理事は、理事会の決議により理事の中から選定する</t>
  </si>
  <si>
    <t>大阪北摂霊園運営事業</t>
  </si>
  <si>
    <t>賃貸施設運営事業</t>
  </si>
  <si>
    <t>不動産賃貸事業</t>
  </si>
  <si>
    <t>近隣センター事業</t>
  </si>
  <si>
    <t>大阪北摂霊園の墓所の貸付、施設の管理運営を行っている。</t>
  </si>
  <si>
    <t>近隣センターの公共公益施設等の管理運営等を行い、また近隣センターオープンスペース等の引継ぎについて、まちづくりの主体である地元市による管理が望ましいことから協議・調整を行っている。</t>
  </si>
  <si>
    <t>大阪北摂霊園事業</t>
  </si>
  <si>
    <t>近隣センター事業</t>
  </si>
  <si>
    <t>（1）一般墓地の貸付</t>
  </si>
  <si>
    <t>（2）合葬式墓地の貸付</t>
  </si>
  <si>
    <t>（3）施設の管理</t>
  </si>
  <si>
    <t>・墓所、道路、園内各種施設の維持管理</t>
  </si>
  <si>
    <t>【千里・泉北地区】</t>
  </si>
  <si>
    <t>・近隣センターオープンスペースの地元市</t>
  </si>
  <si>
    <t>　への引継ぎ</t>
  </si>
  <si>
    <t>・施設の貸付</t>
  </si>
  <si>
    <t>・来客用駐車場の民間事業者による運営</t>
  </si>
  <si>
    <t>【千里地区】</t>
  </si>
  <si>
    <t>・霊園ニュース発行</t>
  </si>
  <si>
    <t>・土木関係の長期修繕計画</t>
  </si>
  <si>
    <t>策定及び工事</t>
  </si>
  <si>
    <t>・給水設備の更新工事等</t>
  </si>
  <si>
    <t>・経営改善計画の推進</t>
  </si>
  <si>
    <t>・若松台・晴美台・高倉台の引継ぎ</t>
  </si>
  <si>
    <t>　※高倉台の駐車場部分以外は</t>
  </si>
  <si>
    <t>　 　H29年度に引継ぎ済</t>
  </si>
  <si>
    <t>・公共公益的施設等</t>
  </si>
  <si>
    <t>・H27～高倉台29台</t>
  </si>
  <si>
    <t>・H28～高野台10台、佐竹台11台</t>
  </si>
  <si>
    <t>・H29～津雲台20台、古江台22台</t>
  </si>
  <si>
    <t>墓所整備区画数　24,623区画</t>
  </si>
  <si>
    <t>・霊園面積　983,497㎡</t>
  </si>
  <si>
    <t>【りんくう地区】</t>
  </si>
  <si>
    <t>・イベントの開催を通じ集客及びまちの</t>
  </si>
  <si>
    <t xml:space="preserve">  イメージアップを図る事業の推進</t>
  </si>
  <si>
    <t>【千里地区】</t>
  </si>
  <si>
    <t>（1）千里北地区センター</t>
  </si>
  <si>
    <t>（2）桃山台駅前地区</t>
  </si>
  <si>
    <t>（3）千里中央地区センター</t>
  </si>
  <si>
    <t>（4）千里南地区センター</t>
  </si>
  <si>
    <t>・土地信託方式によるホテル事業の推進</t>
  </si>
  <si>
    <t>【臨海地区】</t>
  </si>
  <si>
    <t>・堺・泉北臨海地域進出企業等との連絡</t>
  </si>
  <si>
    <t xml:space="preserve">   調整業務の推進</t>
  </si>
  <si>
    <t>にぎわいづくり事業</t>
  </si>
  <si>
    <t>土地・建物賃貸事業等</t>
  </si>
  <si>
    <t>駐車場事業</t>
  </si>
  <si>
    <t>土地信託事業</t>
  </si>
  <si>
    <t>その他の事業</t>
  </si>
  <si>
    <t>資産（土地等）の処分</t>
  </si>
  <si>
    <t>・りんくうリレーマラソンの開催</t>
  </si>
  <si>
    <t>-</t>
  </si>
  <si>
    <t>・クラブ臨海事務局</t>
  </si>
  <si>
    <t>光熱水費負担金</t>
  </si>
  <si>
    <t>その他使用料等</t>
  </si>
  <si>
    <t>（負担金）</t>
  </si>
  <si>
    <t>（賃借料）</t>
  </si>
  <si>
    <t>交番光熱水費</t>
  </si>
  <si>
    <t>交番建物賃借料</t>
  </si>
  <si>
    <t>雑収益</t>
  </si>
  <si>
    <t>雑支出</t>
  </si>
  <si>
    <r>
      <t>固定資産</t>
    </r>
    <r>
      <rPr>
        <sz val="11"/>
        <rFont val="ＭＳ Ｐゴシック"/>
        <family val="3"/>
      </rPr>
      <t>譲渡損</t>
    </r>
  </si>
  <si>
    <t>固定資産除却損</t>
  </si>
  <si>
    <t>寄付金支出</t>
  </si>
  <si>
    <t>その他の費用</t>
  </si>
  <si>
    <t>法人税、住民税及び事業税</t>
  </si>
  <si>
    <t>保有総額（Ａ）＜平成31年3月31日時点＞</t>
  </si>
  <si>
    <t>時価評価額（Ｂ）＜平成31年3月31日時点＞</t>
  </si>
  <si>
    <t>保有資産の早期処分</t>
  </si>
  <si>
    <t>保有資産売却件数</t>
  </si>
  <si>
    <t>件</t>
  </si>
  <si>
    <t>事業のスリム化</t>
  </si>
  <si>
    <t>近隣センター引継箇所数</t>
  </si>
  <si>
    <t>箇所</t>
  </si>
  <si>
    <t>事業予算規模 （管理費を除く）</t>
  </si>
  <si>
    <t>億円</t>
  </si>
  <si>
    <t>千里近隣センター内の駐車場の有料化</t>
  </si>
  <si>
    <t>大阪北摂霊園墓所の新規貸付数</t>
  </si>
  <si>
    <t>区画</t>
  </si>
  <si>
    <t>セミナー・説明会参加者数</t>
  </si>
  <si>
    <t>百万円</t>
  </si>
  <si>
    <t>未納者への訪問督促件数</t>
  </si>
  <si>
    <t>件</t>
  </si>
  <si>
    <t>事業収入の確保</t>
  </si>
  <si>
    <t>(55)</t>
  </si>
  <si>
    <t>法人経営の効率性確保</t>
  </si>
  <si>
    <t>保有資産の処分</t>
  </si>
  <si>
    <t>保有資産売却件数</t>
  </si>
  <si>
    <t>1
（累計6）</t>
  </si>
  <si>
    <t>○　(公財）大阪府都市整備推進センターとの早期統合に向けた手続きを進めるとともに、引き続き、千里地区における保有資産の処分を進めることが当法人の最重要課題。
○　そのため、中期経営計画の経営目標である「保有資産売却件数」を、最重点目標として設定する。　</t>
  </si>
  <si>
    <t>○　引き続き、保有資産の処分に向けて取り組んでいく。　</t>
  </si>
  <si>
    <t>○　資産処分に係る権利関係の整理を行うとともに、地元市における今後のまちづくり方針との整合性を図る必要があるものについては、関係者との協議・調整
　を行いながら、資産処分を進めていく。</t>
  </si>
  <si>
    <t>〇　千里地区の保有資産の処分に向けて、地元市や関係者等
　　と協議・調整を進め、課題等の解決を図る。
〇　平成31年度は、以下の保有資産の売却に取組む。
　　・南千里駅前の公共広場用地の一部
　　・桃山台駅前商業施設及び要員住宅</t>
  </si>
  <si>
    <t>②</t>
  </si>
  <si>
    <t>近隣センターの引継ぎ</t>
  </si>
  <si>
    <t>1</t>
  </si>
  <si>
    <t>累計17</t>
  </si>
  <si>
    <t>　近隣センターに係る越境物件の対応等の課題解決に向けて、地元市や関係者と協議調整を行い、地元市等への円滑な資産の引継ぎを目指す。</t>
  </si>
  <si>
    <t>事業予算規模 （管理費を除く。）の縮少</t>
  </si>
  <si>
    <t>事業予算規模 （管理費を除く。）</t>
  </si>
  <si>
    <t>　12　</t>
  </si>
  <si>
    <t>　保有資産の処分、引継ぎ等を鋭意進めるとともに、支出全般にわたる経費節減に努める。</t>
  </si>
  <si>
    <t>北摂霊園事業の経営健全化</t>
  </si>
  <si>
    <t>大阪北摂霊園墓所の新規貸付数</t>
  </si>
  <si>
    <t>セミナー・説明会参加者数</t>
  </si>
  <si>
    <t>大阪北摂霊園管理料未収入金</t>
  </si>
  <si>
    <t>未納者への訪問督促件数</t>
  </si>
  <si>
    <t>30</t>
  </si>
  <si>
    <t>－</t>
  </si>
  <si>
    <t>（　55　）</t>
  </si>
  <si>
    <t>累計468</t>
  </si>
  <si>
    <t>―</t>
  </si>
  <si>
    <t>　霊園の空き墓所について、広告宣伝の強化や民間業者との業務提携など行い、墓所新規貸付数の増加を目指す。</t>
  </si>
  <si>
    <t>　従来型墓所の墓離れが進む中、お墓に関する相談を含めた終活セミナーや霊園現地説明会等を開催し、当霊園の認知度の向上・魅力の発信を図り、新規貸付数の増加を目指す。</t>
  </si>
  <si>
    <t>　霊園事業の安定的な運営を図るため、未収入金対策として、電話や訪問等による督促の強化を図り、滞納解消に努める。</t>
  </si>
  <si>
    <t>⑤</t>
  </si>
  <si>
    <t>法人経営の効率性確保</t>
  </si>
  <si>
    <t>管理費の支出 (退職金を除く。)</t>
  </si>
  <si>
    <t>　支出全般にわたり、事務の効率化を図るなど、経費削減に努める。</t>
  </si>
  <si>
    <r>
      <rPr>
        <b/>
        <sz val="11"/>
        <rFont val="ＭＳ Ｐゴシック"/>
        <family val="3"/>
      </rPr>
      <t xml:space="preserve">○統　合
</t>
    </r>
    <r>
      <rPr>
        <sz val="11"/>
        <rFont val="ＭＳ Ｐゴシック"/>
        <family val="3"/>
      </rPr>
      <t xml:space="preserve"> ・(公財)大阪府都市整備推進センターとの早期統合をめざし、2019年9月までに「統合計画案」を策定した上で、同年中を目途に合併契約を締結し、公益法人認定法に基づく変更認定の申請手続きを行う
 ・引き続き、地元市や関係者との調整を行い、千里地区における保有資産の早期処分や近隣センターの円滑な引継ぎをすすめる
</t>
    </r>
  </si>
  <si>
    <t>中期経営計画
最終年度
目標値（R3）</t>
  </si>
  <si>
    <t>R3.6</t>
  </si>
  <si>
    <r>
      <rPr>
        <sz val="11"/>
        <rFont val="ＭＳ Ｐゴシック"/>
        <family val="3"/>
      </rPr>
      <t>大阪府域における都市圏の形成に寄与するため、千里丘陵地区及び泉北丘陵地区における居住者等の利便性を確保することを目的とする。（平成１７年１１月、財団法人大阪府千里センター及び財団法人大阪府泉北センターと統合。同法人の事業、職員等を継承）</t>
    </r>
  </si>
  <si>
    <t>新規貸付区画数　　50区画</t>
  </si>
  <si>
    <t>貸付区画数 22,463区画(H31.3.31現在）</t>
  </si>
  <si>
    <t>・宮山台・三原台・桃山台・赤坂台</t>
  </si>
  <si>
    <t>の引継ぎ</t>
  </si>
  <si>
    <t>・38施設</t>
  </si>
  <si>
    <t>・29施設</t>
  </si>
  <si>
    <t>・2社へ貸付</t>
  </si>
  <si>
    <t>収容台数　21台</t>
  </si>
  <si>
    <t>・信託土地　6,190㎡</t>
  </si>
  <si>
    <t>・2物件</t>
  </si>
  <si>
    <t>・3物件</t>
  </si>
  <si>
    <t>　将来の長期滞納者の増加を防ぐため、令和元年度の訪問督促を強化し、未収入金の増加の抑制を目指す。</t>
  </si>
  <si>
    <t>30/30
【100％】</t>
  </si>
  <si>
    <t>10/10
【100％】</t>
  </si>
  <si>
    <t>新規貸付区画数　　41区画</t>
  </si>
  <si>
    <t>法人統合</t>
  </si>
  <si>
    <t>・第1回統合協議会開催（H30.11）</t>
  </si>
  <si>
    <t>・第2回統合協議会開催（H31.4）</t>
  </si>
  <si>
    <t>新規貸付数　　207体</t>
  </si>
  <si>
    <t>新規貸付数　　150体</t>
  </si>
  <si>
    <t>千里ニュータウン居住者等の利用に供するため、専門店及び公共公益施設等の管理運営を行っている。</t>
  </si>
  <si>
    <t>千里中央地区センターなどで財団所有地の貸付を行っている。</t>
  </si>
  <si>
    <t>近隣センターの来客用駐車場等について、地元市に引き継ぐまでの間、時間貸し駐車場として管理運営を行っている。</t>
  </si>
  <si>
    <t>・案内チラシ・ポスター等作成</t>
  </si>
  <si>
    <t>・南千里駅前の公共広場用地一部</t>
  </si>
  <si>
    <t>売却（４筆中２筆）</t>
  </si>
  <si>
    <t>・第3回統合協議会開催（R元.7）</t>
  </si>
  <si>
    <t>〔現状認識〕
・当財団においては、できるだけ早い時期に（公財）大阪府都市整備推進センターとの統合が最重要ミッションである。そのために、最重点目標である保有資産の早期処分をはじめ、事業のスリム化、事業収入の確保、法人経営の効率性確保に努めてきたところである。
・①最重点目標とした保有資産の処分については、目標件数の2件売却を達成した。
・②事業のスリム化のうち、近隣センターの引継箇所数について、目標どおり3箇所の引継ぎを達成した。
・事業予算規模（管理費を除く）については、目標どおりの規模を達成した。
・千里近隣センター内の駐車場の有料化については、新千里北町近隣センター来客用駐車場を目標に計上し、駐車場の開設に向けて協議を進めてきた。しかし、豊中市から有料化について市の引継ぎ方針の中で検討したい意向があったので、有料化は困難と判断した。今後は、地元市の引継ぎ方針に即した適切な駐車場の有料化の方策について、管理組合及び地元市とともに協議を進める。
・③事業予算規模（管理費を除く）の縮少については、支出全般にわたる経費節減に努め、目標を達成した。
・④大阪北摂霊園墓所の新規貸付数については、北摂地域をメインとした広告展開の実施、併せて「終活」「お墓」セミナーの開催、ラジオＣＭの実施により霊園の周知を行った結果、H29年度より貸付数は増加したが、周知不足により目標達成までは至らなかった。平成31年度については、広告展開地域の拡大、民間業者との連携、より大規模なお墓に関するセミナーの開催、大阪北摂霊園の現地説明会等により、霊園の魅力を発信するとともに、認知度の向上を図り、新規貸付者数の増加を目指す。
・終活セミナーや現地説明会については、H30年度は延べ10回開催し、参加者数184名と目標数（180名）を上回った。
・未収入金のうち、過年度分は目標設定時に定めた回収率20%を達成した。当年度分は納付率の悪化(目標97.9%→実績92.2%)により、未収入金残高が大幅に増加したが、未納者への訪問督促件数については、目標（83件）を達成した。
・⑤法人経営の効率性確保として、管理費の支出（退職金を除く。）については、支出全般にわたり、事務の効率化を図るなど経費節減に努めた結果、目標を達成した。
〔今後の取り組み〕
・（公財）大阪府都市整備推進センターとの早期統合を目指し、今年９月までに「統合計画案」を策定したうえで、同年中を目途に両法人による合併契約を締結し、公益法人認定法に基づく変更申請の手続きを行う。
・大阪北摂霊園事業に関しては、より積極的なＰＲの実施及びセミナー開催等広告宣伝を充実し、新規貸付数の増加を目指す。
・当年度分の納付率の悪化については、管理料更新時期を迎え使用者への周知不足が要因であったことから、H31年度は管理料更新時期の使用者への周知徹底を行い、納付率アップを目指す。</t>
  </si>
  <si>
    <t>42/60
【70％】</t>
  </si>
  <si>
    <t>―</t>
  </si>
  <si>
    <t>H30度末に協議会を退会し、事業終了</t>
  </si>
  <si>
    <r>
      <rPr>
        <sz val="10"/>
        <color indexed="10"/>
        <rFont val="ＭＳ Ｐゴシック"/>
        <family val="3"/>
      </rPr>
      <t>・</t>
    </r>
    <r>
      <rPr>
        <sz val="10"/>
        <rFont val="ＭＳ Ｐゴシック"/>
        <family val="3"/>
      </rPr>
      <t>竹見台駐車場（月極）の管理運営</t>
    </r>
  </si>
  <si>
    <t>H30.6　信託受益権を売却</t>
  </si>
  <si>
    <t>H30.9　50周年事業及び解散</t>
  </si>
  <si>
    <t>・階段墓所の石積改良工事</t>
  </si>
  <si>
    <t>・墓域内案内サインの改修及び手すりの設置</t>
  </si>
  <si>
    <t>・幹線道路の舗装改修工事</t>
  </si>
  <si>
    <t>・中央ゾーン（休憩所含む）の整備検討等</t>
  </si>
  <si>
    <t>・見学会やセミナーの開催、</t>
  </si>
  <si>
    <t>自治体広報への広告掲載等</t>
  </si>
  <si>
    <t>法人統合に向けて、関係機関と積極的に</t>
  </si>
  <si>
    <t>協議・調整を行い、事業・資産の売却・引</t>
  </si>
  <si>
    <t>継ぎを進める</t>
  </si>
  <si>
    <t>大阪北摂霊園管理料未収入金</t>
  </si>
  <si>
    <t>管理費の支出 (退職金を除く)</t>
  </si>
  <si>
    <t>（現金預金）（その他流動資産）
現金預金の増加については、出資法人キャッシュ・マネジメント・システムの契約が終了し、全額繰上償還（4,060百万円）となったことが主な要因である。
（その他固定資産）
その他固定資産の増加については、投資有価証券の購入による増（1,412百万円）、泉北地区近隣Ｃ土地の堺市への引継ぎ等資産処分による減（779百万円）、りんくう地区の土地信託事業の低層棟部分の賃借人の地位等の継承による建設保証金の減（444百万円）が主な要因である。
（未払金）
未払金の増加については、H31.3.31付けで堺市に引継いだ泉北地区若松台、晴美台、高倉台近隣Ｃ引継負担金（319百万円）の支払が翌年度となったことが主な要因である。
（その他流動負債）
その他流動負債の減少については、H30年4月1日付けで所有権移転した桃山台第14駐車場用地売却に伴う前受金（3,412百万円）を収益に振り替えたことが主な要因である。
（その他固定負債）
その他固定負債の減少については、泉北近隣センター3箇所の堺市への引継ぎに伴う長期預り金の取崩し（319百万円）が主な要因である。
（一般正味財産）
一般正味財産の増加については、H30年4月1日付けで所有権移転した桃山台第14駐車場用地売却に伴う前受金（3,412百万円）を収益に振り替えたことが主な要因である。</t>
  </si>
  <si>
    <t xml:space="preserve">
（事業収益）
事業収益の減少については、桃山台第14駐車場売却による駐車場事業収益の減（31百万円）、ワシントンホテルに係る信託受益権売却に伴う土地信託事業等収益の減（80百万円）が主な要因である。
（経常外収益）
計上外収益の増加については、桃山台第14駐車場売却（3,412百万円）及びワシントンホテルに係る信託受益権売却に伴う増（575百万円）が主な要因である。
（固定資産譲渡損）
固定資産譲渡損の増加については、ワシントンホテルに係る信託受益権売却に伴う建設保証金（481百万円）を信託受益権売却先に引き継いだことが主な要因である。
（寄付金支出）
寄付金支出の増加については、H29年度まで固定資産譲渡損に計上していた近隣Ｃの引継ぎに伴う土地簿価相当額（76百万円）について、H30年度から会計処理を変更したことが要因である。
（その他の費用）
その他の費用の減少については、H28年度まで経常費用に計上していた北摂霊園事業における永代使用料返還債務について、会計処理を変更したことに伴い、H29年度に経常外費用として計上し、固定負債として必要総額を積み増しており、H30年度はそうした費用の発生が無かったことが主な要因である。</t>
  </si>
  <si>
    <t>〇保有資産売却（最重点目標）
　・２件の売却を行い目標を達成した。
〇事業のスリム化
　・「千里近隣センター内の駐車場の有料化」については、地元市の意向もあり、千里地区での駐車場有料化は目標を達成できなかったが、「近隣センター引継箇所数」については、泉北地区で３センターを引き継ぎ、目標を達成した。
　・「事業予算規模 （管理費を除く）」についても、経費節減に努め目標を達成した。
〇事業収入の確保
　・セミナー開催など積極的な広報活動により、「大阪北摂霊園の新規貸付数」については増加したものの、目標を達成できなかった。
　・「大阪北摂霊園管理料未収入金」については、管理料未納者への訪問督促を精力的に行ったものの、未収入金残高は増加した。
〇法人経営の効率性確保
　・「管理費の支出 (退職金を除く)」については、経費削減に努め目標を達成した。　</t>
  </si>
  <si>
    <t>（人件費比率）
人件費比率の低下については、退職給付費用がなかったことが要因である。
（流動比率）
流動比率の上昇については、H30年4月1日付けで所有権移転した桃山台第14駐車場用地売却に伴う前受金（3,412百万円）を収益に振り替えたことによる流動負債の減が主な要因である。</t>
  </si>
  <si>
    <t>（評価）
・「千里近隣センター内の駐車場の有料化」については、有料化に向けた地元市の意向を受け目標未達成となったものの、最重点目標の 「保有資産売却件数」及び「近隣センター引継箇所数」、「事業予算規模（管理費を除く）」、「管理費の支出（退職金を除く）」については目標を達成した。
・「大阪北摂霊園墓所の新規貸付数」及び「大阪北摂霊園管理料未収入金」については、ともにプロセス測定指標は達成したものの、目標未達成となっており、引き続き収支改善に取り組む必要がある。
（指導・助言）
・（公財）大阪府都市整備推進センターとの統合にあたっては、統合計画案の策定及び合併契約の締結等にかかる関係者との調整を引き続き計画的に進めること。
・大阪北摂霊園事業については、法人統合後も事業を継続していくことから、安定的な事業運営を実現するため、セミナーや広報等の実施や合葬式墓地等のニーズに合わせた墓地の提供により新規貸付数の増加に努めること。また、過年度滞納に加え現年度の管理料未収入金についても督促を強化することにより圧縮を図り、収支改善に取り組むこと。</t>
  </si>
  <si>
    <t>一般財団法人　大阪府タウン管理財団</t>
  </si>
  <si>
    <t>④</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</si>
</sst>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trike/>
      <sz val="10"/>
      <color indexed="10"/>
      <name val="ＭＳ Ｐゴシック"/>
      <family val="3"/>
    </font>
    <font>
      <b/>
      <sz val="12"/>
      <color indexed="8"/>
      <name val="ＭＳ Ｐゴシック"/>
      <family val="3"/>
    </font>
    <font>
      <sz val="12"/>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2060"/>
      <name val="ＭＳ Ｐゴシック"/>
      <family val="3"/>
    </font>
    <font>
      <sz val="10"/>
      <color rgb="FFFF0000"/>
      <name val="ＭＳ Ｐゴシック"/>
      <family val="3"/>
    </font>
    <font>
      <sz val="12"/>
      <color rgb="FF002060"/>
      <name val="ＭＳ Ｐゴシック"/>
      <family val="3"/>
    </font>
    <font>
      <strike/>
      <sz val="10"/>
      <color rgb="FFFF0000"/>
      <name val="ＭＳ Ｐゴシック"/>
      <family val="3"/>
    </font>
    <font>
      <b/>
      <sz val="12"/>
      <color theme="1"/>
      <name val="ＭＳ Ｐゴシック"/>
      <family val="3"/>
    </font>
    <font>
      <sz val="12"/>
      <color theme="1"/>
      <name val="ＭＳ Ｐゴシック"/>
      <family val="3"/>
    </font>
    <font>
      <sz val="12"/>
      <color rgb="FFFF0000"/>
      <name val="ＭＳ Ｐゴシック"/>
      <family val="3"/>
    </font>
    <font>
      <sz val="11"/>
      <color rgb="FF00206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medium"/>
      <right style="thin"/>
      <top style="medium"/>
      <bottom style="medium"/>
    </border>
    <border>
      <left style="thin"/>
      <right style="medium"/>
      <top style="thin"/>
      <bottom style="thin"/>
    </border>
    <border>
      <left style="medium"/>
      <right>
        <color indexed="63"/>
      </right>
      <top style="medium"/>
      <bottom style="medium"/>
    </border>
    <border>
      <left style="thin"/>
      <right style="medium"/>
      <top style="medium"/>
      <bottom style="medium"/>
    </border>
    <border>
      <left>
        <color indexed="63"/>
      </left>
      <right style="thin"/>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medium"/>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style="medium"/>
      <top style="hair"/>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color indexed="63"/>
      </left>
      <right style="medium"/>
      <top style="thin"/>
      <bottom>
        <color indexed="63"/>
      </bottom>
    </border>
    <border>
      <left style="thin"/>
      <right style="medium"/>
      <top style="medium"/>
      <bottom>
        <color indexed="63"/>
      </bottom>
    </border>
    <border>
      <left style="thin"/>
      <right>
        <color indexed="63"/>
      </right>
      <top style="hair"/>
      <bottom style="hair"/>
    </border>
    <border>
      <left style="double"/>
      <right style="medium"/>
      <top style="hair"/>
      <bottom style="hair"/>
    </border>
    <border>
      <left style="medium"/>
      <right style="medium"/>
      <top style="medium"/>
      <bottom style="thin"/>
    </border>
    <border>
      <left style="thin"/>
      <right>
        <color indexed="63"/>
      </right>
      <top style="medium"/>
      <bottom>
        <color indexed="63"/>
      </bottom>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medium"/>
    </border>
    <border>
      <left>
        <color indexed="63"/>
      </left>
      <right style="medium"/>
      <top>
        <color indexed="63"/>
      </top>
      <bottom>
        <color indexed="63"/>
      </bottom>
    </border>
    <border>
      <left>
        <color indexed="63"/>
      </left>
      <right style="thin"/>
      <top style="medium"/>
      <bottom>
        <color indexed="63"/>
      </bottom>
    </border>
    <border>
      <left>
        <color indexed="63"/>
      </left>
      <right>
        <color indexed="63"/>
      </right>
      <top style="hair"/>
      <bottom style="double"/>
    </border>
    <border>
      <left>
        <color indexed="63"/>
      </left>
      <right style="medium"/>
      <top style="hair"/>
      <bottom style="hair"/>
    </border>
    <border>
      <left>
        <color indexed="63"/>
      </left>
      <right style="medium"/>
      <top style="hair"/>
      <bottom style="double"/>
    </border>
    <border>
      <left>
        <color indexed="63"/>
      </left>
      <right style="medium"/>
      <top style="medium"/>
      <bottom style="medium"/>
    </border>
    <border>
      <left style="thin"/>
      <right>
        <color indexed="63"/>
      </right>
      <top style="thin"/>
      <bottom style="thin"/>
    </border>
    <border>
      <left>
        <color indexed="63"/>
      </left>
      <right>
        <color indexed="63"/>
      </right>
      <top style="medium"/>
      <bottom style="medium"/>
    </border>
    <border>
      <left>
        <color indexed="63"/>
      </left>
      <right style="medium"/>
      <top>
        <color indexed="63"/>
      </top>
      <bottom style="medium"/>
    </border>
    <border>
      <left style="double"/>
      <right style="medium"/>
      <top style="medium"/>
      <bottom style="medium"/>
    </border>
    <border>
      <left style="double"/>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color indexed="63"/>
      </right>
      <top style="hair"/>
      <bottom style="thin"/>
    </border>
    <border>
      <left>
        <color indexed="63"/>
      </left>
      <right style="medium"/>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double"/>
    </border>
    <border>
      <left>
        <color indexed="63"/>
      </left>
      <right>
        <color indexed="63"/>
      </right>
      <top>
        <color indexed="63"/>
      </top>
      <bottom style="double"/>
    </border>
    <border>
      <left>
        <color indexed="63"/>
      </left>
      <right>
        <color indexed="63"/>
      </right>
      <top style="double"/>
      <bottom style="thin"/>
    </border>
    <border>
      <left>
        <color indexed="63"/>
      </left>
      <right style="medium"/>
      <top style="medium"/>
      <bottom style="thin"/>
    </border>
    <border>
      <left style="thin"/>
      <right>
        <color indexed="63"/>
      </right>
      <top style="hair"/>
      <bottom style="double"/>
    </border>
    <border>
      <left>
        <color indexed="63"/>
      </left>
      <right>
        <color indexed="63"/>
      </right>
      <top style="hair"/>
      <bottom style="hair"/>
    </border>
    <border>
      <left style="medium"/>
      <right style="thin"/>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color indexed="63"/>
      </right>
      <top style="hair"/>
      <bottom style="thin"/>
    </border>
    <border>
      <left style="thin"/>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style="medium"/>
      <right style="medium"/>
      <top>
        <color indexed="63"/>
      </top>
      <bottom style="medium"/>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left style="thin"/>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style="thin"/>
      <top style="thin"/>
      <bottom style="double"/>
    </border>
    <border>
      <left style="thin"/>
      <right style="thin"/>
      <top style="thin"/>
      <bottom style="double"/>
    </border>
    <border>
      <left style="medium"/>
      <right>
        <color indexed="63"/>
      </right>
      <top style="thin"/>
      <bottom style="double"/>
    </border>
    <border>
      <left>
        <color indexed="63"/>
      </left>
      <right style="thin"/>
      <top style="thin"/>
      <bottom style="double"/>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double"/>
      <right style="medium"/>
      <top style="thin"/>
      <bottom>
        <color indexed="63"/>
      </bottom>
    </border>
    <border>
      <left style="thin"/>
      <right style="thin"/>
      <top style="hair"/>
      <bottom style="medium"/>
    </border>
    <border>
      <left style="double"/>
      <right style="medium"/>
      <top style="hair"/>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0" fillId="0" borderId="0" applyNumberFormat="0" applyFill="0" applyBorder="0" applyAlignment="0" applyProtection="0"/>
    <xf numFmtId="0" fontId="71" fillId="32" borderId="0" applyNumberFormat="0" applyBorder="0" applyAlignment="0" applyProtection="0"/>
  </cellStyleXfs>
  <cellXfs count="111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49" fontId="0" fillId="0" borderId="22" xfId="0" applyNumberFormat="1" applyFont="1" applyBorder="1" applyAlignment="1">
      <alignment vertical="center" shrinkToFit="1"/>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1" xfId="0" applyBorder="1" applyAlignment="1">
      <alignment vertical="center"/>
    </xf>
    <xf numFmtId="0" fontId="0" fillId="0" borderId="0" xfId="0" applyFont="1" applyAlignment="1">
      <alignment vertical="center"/>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5" xfId="0" applyFont="1" applyFill="1" applyBorder="1" applyAlignment="1">
      <alignment horizontal="center"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0" fillId="0" borderId="0" xfId="0" applyFont="1" applyAlignment="1">
      <alignment vertical="center"/>
    </xf>
    <xf numFmtId="0" fontId="0" fillId="0" borderId="11"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26"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38" fontId="0" fillId="35" borderId="23" xfId="50" applyFont="1" applyFill="1" applyBorder="1" applyAlignment="1">
      <alignment horizontal="center" vertical="center" shrinkToFit="1"/>
    </xf>
    <xf numFmtId="38" fontId="0" fillId="35" borderId="27" xfId="50" applyFont="1" applyFill="1" applyBorder="1" applyAlignment="1">
      <alignment horizontal="center" vertical="center" shrinkToFit="1"/>
    </xf>
    <xf numFmtId="38" fontId="0" fillId="35" borderId="28" xfId="50" applyFont="1" applyFill="1" applyBorder="1" applyAlignment="1">
      <alignment horizontal="center" vertical="center" shrinkToFit="1"/>
    </xf>
    <xf numFmtId="0" fontId="0" fillId="0" borderId="0" xfId="0" applyFont="1" applyAlignment="1">
      <alignment/>
    </xf>
    <xf numFmtId="0" fontId="0" fillId="0" borderId="29" xfId="0" applyFont="1" applyBorder="1" applyAlignment="1">
      <alignment/>
    </xf>
    <xf numFmtId="0" fontId="7" fillId="36" borderId="30"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1" xfId="0" applyFont="1" applyFill="1" applyBorder="1" applyAlignment="1">
      <alignment vertical="center"/>
    </xf>
    <xf numFmtId="0" fontId="5" fillId="0" borderId="32"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34" xfId="0" applyFont="1" applyFill="1" applyBorder="1" applyAlignment="1">
      <alignment horizontal="center" vertical="center" textRotation="255"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0" fontId="3" fillId="0" borderId="35"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36" xfId="0" applyFont="1" applyBorder="1" applyAlignment="1">
      <alignment horizontal="center" vertical="center"/>
    </xf>
    <xf numFmtId="0" fontId="0" fillId="33" borderId="26" xfId="0" applyFont="1" applyFill="1" applyBorder="1" applyAlignment="1">
      <alignment vertical="center" shrinkToFit="1"/>
    </xf>
    <xf numFmtId="0" fontId="0" fillId="35" borderId="30" xfId="0" applyFont="1" applyFill="1" applyBorder="1" applyAlignment="1">
      <alignment horizontal="center" vertical="center" shrinkToFit="1"/>
    </xf>
    <xf numFmtId="0" fontId="0" fillId="33" borderId="37"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38" xfId="0" applyFont="1" applyFill="1" applyBorder="1" applyAlignment="1">
      <alignment horizontal="center" vertical="center" shrinkToFit="1"/>
    </xf>
    <xf numFmtId="0" fontId="0" fillId="0" borderId="29"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39"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40"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42" xfId="52" applyNumberFormat="1" applyFont="1" applyFill="1" applyBorder="1" applyAlignment="1">
      <alignment vertical="center"/>
    </xf>
    <xf numFmtId="187" fontId="0" fillId="33" borderId="43"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7" borderId="27"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0" fontId="0" fillId="33" borderId="26"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41" xfId="52" applyNumberFormat="1" applyFont="1" applyFill="1" applyBorder="1" applyAlignment="1" applyProtection="1">
      <alignment vertical="center" shrinkToFit="1"/>
      <protection locked="0"/>
    </xf>
    <xf numFmtId="187" fontId="0" fillId="0" borderId="44"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38" fontId="0" fillId="0" borderId="0" xfId="50"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0" fontId="0" fillId="0" borderId="0" xfId="0" applyFont="1" applyAlignment="1">
      <alignment vertical="center"/>
    </xf>
    <xf numFmtId="0" fontId="0" fillId="0" borderId="43" xfId="0" applyFont="1" applyBorder="1" applyAlignment="1">
      <alignment horizontal="center" vertical="center" shrinkToFit="1"/>
    </xf>
    <xf numFmtId="0" fontId="3" fillId="36" borderId="41"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30" xfId="0" applyNumberFormat="1" applyFont="1" applyFill="1" applyBorder="1" applyAlignment="1" applyProtection="1">
      <alignment horizontal="center" vertical="center" shrinkToFit="1"/>
      <protection locked="0"/>
    </xf>
    <xf numFmtId="0" fontId="5" fillId="0" borderId="30" xfId="0" applyFont="1" applyFill="1" applyBorder="1" applyAlignment="1">
      <alignment horizontal="center" vertical="center" wrapText="1" shrinkToFit="1"/>
    </xf>
    <xf numFmtId="0" fontId="5" fillId="0" borderId="54" xfId="0" applyFont="1" applyFill="1" applyBorder="1" applyAlignment="1">
      <alignment horizontal="center" vertical="center" wrapText="1" shrinkToFit="1"/>
    </xf>
    <xf numFmtId="3" fontId="7" fillId="0" borderId="54" xfId="0" applyNumberFormat="1" applyFont="1" applyFill="1" applyBorder="1" applyAlignment="1" applyProtection="1">
      <alignment horizontal="center" vertical="center" shrinkToFit="1"/>
      <protection locked="0"/>
    </xf>
    <xf numFmtId="0" fontId="5" fillId="0" borderId="55" xfId="0" applyFont="1" applyFill="1" applyBorder="1" applyAlignment="1">
      <alignment horizontal="center" vertical="center" wrapText="1" shrinkToFit="1"/>
    </xf>
    <xf numFmtId="3" fontId="7" fillId="0" borderId="55"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47" xfId="0" applyNumberFormat="1" applyFont="1" applyFill="1" applyBorder="1" applyAlignment="1" applyProtection="1">
      <alignment vertical="center" shrinkToFit="1"/>
      <protection locked="0"/>
    </xf>
    <xf numFmtId="187" fontId="5" fillId="33" borderId="56" xfId="0" applyNumberFormat="1" applyFont="1" applyFill="1" applyBorder="1" applyAlignment="1" applyProtection="1">
      <alignment vertical="center" shrinkToFit="1"/>
      <protection locked="0"/>
    </xf>
    <xf numFmtId="0" fontId="7" fillId="37" borderId="57" xfId="0" applyFont="1" applyFill="1" applyBorder="1" applyAlignment="1" applyProtection="1">
      <alignment vertical="center"/>
      <protection/>
    </xf>
    <xf numFmtId="0" fontId="7" fillId="37" borderId="58" xfId="0" applyFont="1" applyFill="1" applyBorder="1" applyAlignment="1" applyProtection="1">
      <alignment vertical="center"/>
      <protection/>
    </xf>
    <xf numFmtId="0" fontId="7" fillId="37" borderId="37" xfId="0" applyFont="1" applyFill="1" applyBorder="1" applyAlignment="1" applyProtection="1">
      <alignment vertical="center"/>
      <protection/>
    </xf>
    <xf numFmtId="0" fontId="7" fillId="37" borderId="34" xfId="0" applyFont="1" applyFill="1" applyBorder="1" applyAlignment="1" applyProtection="1">
      <alignment vertical="center"/>
      <protection/>
    </xf>
    <xf numFmtId="0" fontId="0" fillId="37" borderId="29"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59"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0" fillId="0" borderId="44"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37" borderId="61" xfId="0" applyFont="1" applyFill="1" applyBorder="1" applyAlignment="1" applyProtection="1">
      <alignment vertical="center"/>
      <protection/>
    </xf>
    <xf numFmtId="187" fontId="0" fillId="0" borderId="0" xfId="52" applyNumberFormat="1" applyFont="1" applyAlignment="1">
      <alignment vertical="center"/>
    </xf>
    <xf numFmtId="187" fontId="0" fillId="35" borderId="6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46" xfId="0" applyFont="1" applyFill="1" applyBorder="1" applyAlignment="1">
      <alignment horizontal="left" vertical="center"/>
    </xf>
    <xf numFmtId="0" fontId="0" fillId="39" borderId="46" xfId="0" applyFont="1" applyFill="1" applyBorder="1" applyAlignment="1" applyProtection="1">
      <alignment horizontal="left" vertical="center"/>
      <protection/>
    </xf>
    <xf numFmtId="0" fontId="0" fillId="39" borderId="44" xfId="0" applyFont="1" applyFill="1" applyBorder="1" applyAlignment="1" applyProtection="1">
      <alignment horizontal="left" vertical="center" shrinkToFit="1"/>
      <protection/>
    </xf>
    <xf numFmtId="0" fontId="0" fillId="39" borderId="44"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38"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Alignment="1">
      <alignment horizontal="right"/>
    </xf>
    <xf numFmtId="187" fontId="3" fillId="0" borderId="0" xfId="52" applyNumberFormat="1" applyFont="1" applyAlignment="1">
      <alignment horizontal="right"/>
    </xf>
    <xf numFmtId="0" fontId="3" fillId="0" borderId="63" xfId="0" applyFont="1" applyFill="1" applyBorder="1" applyAlignment="1" applyProtection="1">
      <alignment horizontal="left" vertical="center"/>
      <protection/>
    </xf>
    <xf numFmtId="187" fontId="0" fillId="0" borderId="60" xfId="52" applyNumberFormat="1" applyFont="1" applyFill="1" applyBorder="1" applyAlignment="1">
      <alignment vertical="center" shrinkToFit="1"/>
    </xf>
    <xf numFmtId="0" fontId="3" fillId="0" borderId="59" xfId="0" applyFont="1" applyFill="1" applyBorder="1" applyAlignment="1" applyProtection="1">
      <alignment horizontal="left" vertical="center"/>
      <protection/>
    </xf>
    <xf numFmtId="187" fontId="0" fillId="0" borderId="58" xfId="52" applyNumberFormat="1" applyFont="1" applyFill="1" applyBorder="1" applyAlignment="1">
      <alignment vertical="center" shrinkToFit="1"/>
    </xf>
    <xf numFmtId="0" fontId="3" fillId="0" borderId="64"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7" xfId="0" applyFont="1" applyFill="1" applyBorder="1" applyAlignment="1" applyProtection="1">
      <alignment horizontal="left" vertical="center" wrapText="1"/>
      <protection/>
    </xf>
    <xf numFmtId="0" fontId="3" fillId="0" borderId="68"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0" fontId="3" fillId="0" borderId="64" xfId="0" applyFont="1" applyFill="1" applyBorder="1" applyAlignment="1" applyProtection="1">
      <alignment horizontal="left" vertical="center" wrapText="1"/>
      <protection/>
    </xf>
    <xf numFmtId="0" fontId="3" fillId="0" borderId="63"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4" xfId="0" applyFont="1" applyFill="1" applyBorder="1" applyAlignment="1">
      <alignment horizontal="left" vertical="center" shrinkToFit="1"/>
    </xf>
    <xf numFmtId="187" fontId="0" fillId="0" borderId="69" xfId="52" applyNumberFormat="1" applyFont="1" applyFill="1" applyBorder="1" applyAlignment="1">
      <alignment vertical="center" shrinkToFit="1"/>
    </xf>
    <xf numFmtId="187" fontId="0" fillId="0" borderId="35" xfId="52" applyNumberFormat="1" applyFont="1" applyFill="1" applyBorder="1" applyAlignment="1">
      <alignment vertical="center" shrinkToFit="1"/>
    </xf>
    <xf numFmtId="0" fontId="3" fillId="0" borderId="68" xfId="0" applyFont="1" applyFill="1" applyBorder="1" applyAlignment="1" applyProtection="1">
      <alignment horizontal="left" vertical="center" shrinkToFit="1"/>
      <protection/>
    </xf>
    <xf numFmtId="0" fontId="0" fillId="39" borderId="63" xfId="0" applyFont="1" applyFill="1" applyBorder="1" applyAlignment="1">
      <alignment horizontal="left" vertical="center"/>
    </xf>
    <xf numFmtId="187" fontId="0" fillId="39" borderId="60" xfId="52" applyNumberFormat="1" applyFont="1" applyFill="1" applyBorder="1" applyAlignment="1">
      <alignment vertical="center"/>
    </xf>
    <xf numFmtId="187" fontId="0" fillId="39" borderId="48" xfId="52" applyNumberFormat="1" applyFont="1" applyFill="1" applyBorder="1" applyAlignment="1">
      <alignment vertical="center"/>
    </xf>
    <xf numFmtId="0" fontId="0" fillId="39" borderId="59" xfId="0" applyFont="1" applyFill="1" applyBorder="1" applyAlignment="1" applyProtection="1">
      <alignment horizontal="left" vertical="center" shrinkToFit="1"/>
      <protection/>
    </xf>
    <xf numFmtId="187" fontId="0" fillId="39" borderId="58" xfId="52" applyNumberFormat="1" applyFont="1" applyFill="1" applyBorder="1" applyAlignment="1">
      <alignment vertical="center"/>
    </xf>
    <xf numFmtId="187" fontId="0" fillId="39" borderId="44" xfId="52" applyNumberFormat="1" applyFont="1" applyFill="1" applyBorder="1" applyAlignment="1">
      <alignment vertical="center"/>
    </xf>
    <xf numFmtId="0" fontId="0" fillId="39" borderId="64"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66" xfId="52" applyNumberFormat="1" applyFont="1" applyFill="1" applyBorder="1" applyAlignment="1">
      <alignment vertical="center"/>
    </xf>
    <xf numFmtId="0" fontId="0" fillId="39" borderId="64" xfId="0" applyFont="1" applyFill="1" applyBorder="1" applyAlignment="1" applyProtection="1">
      <alignment horizontal="left" vertical="center"/>
      <protection/>
    </xf>
    <xf numFmtId="0" fontId="0" fillId="39" borderId="47" xfId="0" applyFont="1" applyFill="1" applyBorder="1" applyAlignment="1" applyProtection="1">
      <alignment horizontal="left" vertical="center"/>
      <protection/>
    </xf>
    <xf numFmtId="187" fontId="0" fillId="39" borderId="60" xfId="52" applyNumberFormat="1" applyFont="1" applyFill="1" applyBorder="1" applyAlignment="1">
      <alignment vertical="center" shrinkToFit="1"/>
    </xf>
    <xf numFmtId="0" fontId="0" fillId="0" borderId="63" xfId="0" applyFont="1" applyFill="1" applyBorder="1" applyAlignment="1" applyProtection="1">
      <alignment horizontal="left" vertical="center"/>
      <protection/>
    </xf>
    <xf numFmtId="0" fontId="0" fillId="0" borderId="70" xfId="0" applyFont="1" applyFill="1" applyBorder="1" applyAlignment="1" applyProtection="1">
      <alignment vertical="center"/>
      <protection/>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0" fontId="0" fillId="0" borderId="64"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3" fontId="5" fillId="0" borderId="74" xfId="0" applyNumberFormat="1" applyFont="1" applyFill="1" applyBorder="1" applyAlignment="1" applyProtection="1">
      <alignment horizontal="center" vertical="center" wrapText="1" shrinkToFit="1"/>
      <protection locked="0"/>
    </xf>
    <xf numFmtId="0" fontId="13" fillId="2" borderId="75" xfId="0" applyFont="1" applyFill="1" applyBorder="1" applyAlignment="1">
      <alignment horizontal="center" vertical="center" textRotation="255"/>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73" xfId="0" applyNumberFormat="1" applyFont="1" applyFill="1" applyBorder="1" applyAlignment="1" applyProtection="1">
      <alignment vertical="center" shrinkToFit="1"/>
      <protection locked="0"/>
    </xf>
    <xf numFmtId="187" fontId="3" fillId="39" borderId="76" xfId="0" applyNumberFormat="1" applyFont="1" applyFill="1" applyBorder="1" applyAlignment="1" applyProtection="1">
      <alignment vertical="center" shrinkToFit="1"/>
      <protection locked="0"/>
    </xf>
    <xf numFmtId="187" fontId="3" fillId="39" borderId="77"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3"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30" xfId="0" applyFont="1" applyFill="1" applyBorder="1" applyAlignment="1">
      <alignment horizontal="center" vertical="center" wrapText="1" shrinkToFit="1"/>
    </xf>
    <xf numFmtId="0" fontId="2" fillId="2" borderId="79" xfId="0" applyFont="1" applyFill="1" applyBorder="1" applyAlignment="1">
      <alignment horizontal="center" vertical="center" wrapText="1"/>
    </xf>
    <xf numFmtId="0" fontId="2" fillId="2" borderId="78" xfId="0" applyFont="1" applyFill="1" applyBorder="1" applyAlignment="1">
      <alignment horizontal="center" vertical="center" wrapText="1" shrinkToFit="1"/>
    </xf>
    <xf numFmtId="0" fontId="0" fillId="34" borderId="19" xfId="0" applyFont="1" applyFill="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5" fillId="0" borderId="7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32" xfId="0" applyFont="1" applyFill="1" applyBorder="1" applyAlignment="1">
      <alignment horizontal="center" vertical="center" wrapText="1" shrinkToFit="1"/>
    </xf>
    <xf numFmtId="3" fontId="7" fillId="0" borderId="32"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38" fontId="72" fillId="0" borderId="38" xfId="52" applyFont="1" applyFill="1" applyBorder="1" applyAlignment="1" applyProtection="1">
      <alignment horizontal="center" vertical="center" shrinkToFit="1"/>
      <protection locked="0"/>
    </xf>
    <xf numFmtId="38" fontId="15" fillId="0" borderId="38" xfId="52"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80" xfId="0" applyFont="1" applyFill="1" applyBorder="1" applyAlignment="1">
      <alignment vertical="center"/>
    </xf>
    <xf numFmtId="0" fontId="5" fillId="0" borderId="31" xfId="0" applyFont="1" applyFill="1" applyBorder="1" applyAlignment="1">
      <alignment vertical="center" wrapText="1" shrinkToFit="1"/>
    </xf>
    <xf numFmtId="0" fontId="7" fillId="37" borderId="81"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0" fillId="0" borderId="46"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44"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3" xfId="0" applyBorder="1" applyAlignment="1">
      <alignment vertical="center"/>
    </xf>
    <xf numFmtId="187" fontId="0" fillId="37" borderId="18"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78" fontId="5" fillId="0" borderId="31" xfId="0" applyNumberFormat="1" applyFont="1" applyFill="1" applyBorder="1" applyAlignment="1">
      <alignment horizontal="center" vertical="center" wrapText="1" shrinkToFit="1"/>
    </xf>
    <xf numFmtId="178" fontId="5" fillId="0" borderId="61" xfId="0" applyNumberFormat="1" applyFont="1" applyFill="1" applyBorder="1" applyAlignment="1">
      <alignment horizontal="center" vertical="center" wrapText="1" shrinkToFit="1"/>
    </xf>
    <xf numFmtId="178" fontId="5" fillId="0" borderId="74" xfId="0" applyNumberFormat="1" applyFont="1" applyFill="1" applyBorder="1" applyAlignment="1">
      <alignment horizontal="center" vertical="center" wrapText="1" shrinkToFit="1"/>
    </xf>
    <xf numFmtId="178" fontId="5" fillId="0" borderId="32" xfId="0" applyNumberFormat="1" applyFont="1" applyFill="1" applyBorder="1" applyAlignment="1">
      <alignment horizontal="center" vertical="center" wrapText="1" shrinkToFit="1"/>
    </xf>
    <xf numFmtId="178" fontId="5" fillId="0" borderId="80" xfId="0" applyNumberFormat="1" applyFont="1" applyFill="1" applyBorder="1" applyAlignment="1">
      <alignment horizontal="center" vertical="center" wrapText="1" shrinkToFit="1"/>
    </xf>
    <xf numFmtId="0" fontId="0" fillId="0" borderId="47" xfId="0" applyFont="1" applyBorder="1" applyAlignment="1" applyProtection="1">
      <alignment horizontal="left" vertical="center"/>
      <protection locked="0"/>
    </xf>
    <xf numFmtId="0" fontId="0" fillId="0" borderId="83" xfId="0" applyBorder="1" applyAlignment="1">
      <alignment horizontal="left" vertical="center"/>
    </xf>
    <xf numFmtId="0" fontId="0" fillId="0" borderId="0" xfId="0" applyFont="1" applyAlignment="1" applyProtection="1">
      <alignment horizontal="right" vertical="center" shrinkToFit="1"/>
      <protection locked="0"/>
    </xf>
    <xf numFmtId="0" fontId="0" fillId="0" borderId="0" xfId="0" applyAlignment="1" applyProtection="1">
      <alignment vertical="center" shrinkToFit="1"/>
      <protection locked="0"/>
    </xf>
    <xf numFmtId="0" fontId="0" fillId="0" borderId="0" xfId="0" applyFont="1" applyAlignment="1" applyProtection="1">
      <alignment horizontal="right" vertical="center"/>
      <protection locked="0"/>
    </xf>
    <xf numFmtId="0" fontId="0" fillId="0" borderId="10" xfId="0" applyFont="1" applyBorder="1" applyAlignment="1" applyProtection="1">
      <alignment vertical="center" wrapText="1"/>
      <protection locked="0"/>
    </xf>
    <xf numFmtId="0" fontId="0" fillId="0" borderId="84" xfId="0" applyBorder="1" applyAlignment="1">
      <alignment vertical="center"/>
    </xf>
    <xf numFmtId="0" fontId="0" fillId="0" borderId="79" xfId="0" applyFont="1" applyBorder="1" applyAlignment="1" applyProtection="1">
      <alignment vertical="center" wrapText="1"/>
      <protection locked="0"/>
    </xf>
    <xf numFmtId="0" fontId="0" fillId="0" borderId="19" xfId="0" applyFont="1" applyBorder="1" applyAlignment="1" applyProtection="1">
      <alignment vertical="center"/>
      <protection locked="0"/>
    </xf>
    <xf numFmtId="0" fontId="0" fillId="0" borderId="29" xfId="0" applyBorder="1" applyAlignment="1">
      <alignment vertical="center"/>
    </xf>
    <xf numFmtId="0" fontId="0" fillId="0" borderId="12" xfId="0" applyFont="1" applyBorder="1" applyAlignment="1" applyProtection="1">
      <alignment vertical="center"/>
      <protection locked="0"/>
    </xf>
    <xf numFmtId="0" fontId="0" fillId="0" borderId="51" xfId="0" applyBorder="1" applyAlignment="1">
      <alignment vertical="center"/>
    </xf>
    <xf numFmtId="0" fontId="3" fillId="0" borderId="11" xfId="0" applyFont="1" applyBorder="1" applyAlignment="1">
      <alignment vertical="center"/>
    </xf>
    <xf numFmtId="0" fontId="3" fillId="0" borderId="84" xfId="0" applyFont="1" applyBorder="1" applyAlignment="1">
      <alignment vertical="center"/>
    </xf>
    <xf numFmtId="0" fontId="3" fillId="0" borderId="47" xfId="0" applyFont="1" applyBorder="1" applyAlignment="1" applyProtection="1">
      <alignment vertical="center"/>
      <protection locked="0"/>
    </xf>
    <xf numFmtId="0" fontId="3" fillId="0" borderId="29" xfId="0" applyFont="1" applyBorder="1" applyAlignment="1">
      <alignment vertical="center"/>
    </xf>
    <xf numFmtId="0" fontId="3" fillId="0" borderId="82" xfId="0" applyFont="1" applyBorder="1" applyAlignment="1" applyProtection="1">
      <alignment vertical="center"/>
      <protection locked="0"/>
    </xf>
    <xf numFmtId="0" fontId="3" fillId="0" borderId="13" xfId="0" applyFont="1" applyBorder="1" applyAlignment="1">
      <alignment vertical="center"/>
    </xf>
    <xf numFmtId="0" fontId="3" fillId="0" borderId="51" xfId="0" applyFont="1" applyBorder="1" applyAlignment="1">
      <alignment vertical="center"/>
    </xf>
    <xf numFmtId="0" fontId="3" fillId="0" borderId="79" xfId="0" applyFont="1" applyBorder="1" applyAlignment="1" applyProtection="1">
      <alignment vertical="center"/>
      <protection locked="0"/>
    </xf>
    <xf numFmtId="0" fontId="3" fillId="0" borderId="83" xfId="0" applyFont="1" applyBorder="1" applyAlignment="1">
      <alignment vertical="center"/>
    </xf>
    <xf numFmtId="0" fontId="0" fillId="0" borderId="10" xfId="0" applyFont="1" applyBorder="1" applyAlignment="1" applyProtection="1">
      <alignment vertical="center"/>
      <protection locked="0"/>
    </xf>
    <xf numFmtId="0" fontId="0" fillId="39" borderId="85" xfId="0" applyFill="1" applyBorder="1" applyAlignment="1">
      <alignment vertical="center" shrinkToFit="1"/>
    </xf>
    <xf numFmtId="0" fontId="0" fillId="39" borderId="86" xfId="0" applyFill="1" applyBorder="1" applyAlignment="1">
      <alignment horizontal="right" vertical="center" shrinkToFit="1"/>
    </xf>
    <xf numFmtId="0" fontId="0" fillId="39" borderId="87" xfId="0" applyFill="1" applyBorder="1" applyAlignment="1">
      <alignment horizontal="right" vertical="center" shrinkToFit="1"/>
    </xf>
    <xf numFmtId="0" fontId="0" fillId="39" borderId="45" xfId="0" applyFont="1" applyFill="1" applyBorder="1" applyAlignment="1" applyProtection="1">
      <alignment horizontal="left" vertical="center"/>
      <protection/>
    </xf>
    <xf numFmtId="187" fontId="0" fillId="39" borderId="58" xfId="52" applyNumberFormat="1" applyFont="1" applyFill="1" applyBorder="1" applyAlignment="1">
      <alignment vertical="center" shrinkToFit="1"/>
    </xf>
    <xf numFmtId="0" fontId="0" fillId="39" borderId="76"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0" fontId="5" fillId="0" borderId="63" xfId="0" applyFont="1" applyBorder="1" applyAlignment="1" applyProtection="1">
      <alignment horizontal="center" vertical="center" shrinkToFit="1"/>
      <protection locked="0"/>
    </xf>
    <xf numFmtId="0" fontId="5" fillId="0" borderId="37" xfId="0" applyFont="1" applyBorder="1" applyAlignment="1">
      <alignment vertical="center" wrapText="1"/>
    </xf>
    <xf numFmtId="0" fontId="5" fillId="0" borderId="35" xfId="0" applyFont="1" applyBorder="1" applyAlignment="1">
      <alignment horizontal="left" vertical="center" wrapText="1"/>
    </xf>
    <xf numFmtId="0" fontId="5" fillId="0" borderId="28" xfId="0" applyFont="1" applyFill="1" applyBorder="1" applyAlignment="1">
      <alignment horizontal="center" vertical="center" shrinkToFit="1"/>
    </xf>
    <xf numFmtId="0" fontId="5" fillId="0" borderId="38" xfId="0" applyFont="1" applyFill="1" applyBorder="1" applyAlignment="1">
      <alignment horizontal="center" vertical="center" wrapText="1" shrinkToFit="1"/>
    </xf>
    <xf numFmtId="3" fontId="7" fillId="0" borderId="38" xfId="0" applyNumberFormat="1" applyFont="1" applyFill="1" applyBorder="1" applyAlignment="1" applyProtection="1">
      <alignment horizontal="center" vertical="center" shrinkToFit="1"/>
      <protection locked="0"/>
    </xf>
    <xf numFmtId="0" fontId="7" fillId="0" borderId="38" xfId="0" applyFont="1" applyBorder="1" applyAlignment="1">
      <alignment horizontal="center" vertical="center" wrapText="1"/>
    </xf>
    <xf numFmtId="180" fontId="5" fillId="0" borderId="88" xfId="0" applyNumberFormat="1" applyFont="1" applyFill="1" applyBorder="1" applyAlignment="1">
      <alignment horizontal="center" vertical="center" wrapText="1" shrinkToFit="1"/>
    </xf>
    <xf numFmtId="0" fontId="5" fillId="39" borderId="37" xfId="0" applyFont="1" applyFill="1" applyBorder="1" applyAlignment="1">
      <alignment vertical="center" wrapText="1"/>
    </xf>
    <xf numFmtId="0" fontId="5" fillId="39" borderId="19" xfId="0" applyFont="1" applyFill="1" applyBorder="1" applyAlignment="1">
      <alignment vertical="center" wrapText="1"/>
    </xf>
    <xf numFmtId="0" fontId="5" fillId="39" borderId="12" xfId="0" applyFont="1" applyFill="1" applyBorder="1" applyAlignment="1">
      <alignment vertical="center" wrapText="1"/>
    </xf>
    <xf numFmtId="0" fontId="73" fillId="0" borderId="47" xfId="0" applyFont="1" applyBorder="1" applyAlignment="1" applyProtection="1">
      <alignment vertical="center"/>
      <protection locked="0"/>
    </xf>
    <xf numFmtId="0" fontId="73" fillId="0" borderId="82" xfId="0" applyFont="1" applyBorder="1" applyAlignment="1" applyProtection="1">
      <alignment vertical="center"/>
      <protection locked="0"/>
    </xf>
    <xf numFmtId="183" fontId="5" fillId="42" borderId="32" xfId="0" applyNumberFormat="1" applyFont="1" applyFill="1" applyBorder="1" applyAlignment="1" applyProtection="1">
      <alignment horizontal="center" vertical="center" wrapText="1" shrinkToFit="1"/>
      <protection locked="0"/>
    </xf>
    <xf numFmtId="178" fontId="5" fillId="42" borderId="30" xfId="0" applyNumberFormat="1" applyFont="1" applyFill="1" applyBorder="1" applyAlignment="1">
      <alignment horizontal="center" vertical="center" wrapText="1" shrinkToFit="1"/>
    </xf>
    <xf numFmtId="178" fontId="5" fillId="42" borderId="55" xfId="0" applyNumberFormat="1" applyFont="1" applyFill="1" applyBorder="1" applyAlignment="1">
      <alignment horizontal="center" vertical="center" wrapText="1" shrinkToFit="1"/>
    </xf>
    <xf numFmtId="178" fontId="5" fillId="42" borderId="32" xfId="0" applyNumberFormat="1" applyFont="1" applyFill="1" applyBorder="1" applyAlignment="1">
      <alignment horizontal="center" vertical="center" wrapText="1" shrinkToFit="1"/>
    </xf>
    <xf numFmtId="178" fontId="5" fillId="42" borderId="54" xfId="0" applyNumberFormat="1" applyFont="1" applyFill="1" applyBorder="1" applyAlignment="1">
      <alignment horizontal="center" vertical="center" wrapText="1" shrinkToFit="1"/>
    </xf>
    <xf numFmtId="180" fontId="5" fillId="42" borderId="38" xfId="0" applyNumberFormat="1" applyFont="1" applyFill="1" applyBorder="1" applyAlignment="1">
      <alignment horizontal="center" vertical="center" wrapText="1" shrinkToFit="1"/>
    </xf>
    <xf numFmtId="0" fontId="0" fillId="0" borderId="26" xfId="0" applyFont="1" applyBorder="1" applyAlignment="1" applyProtection="1">
      <alignment horizontal="center" vertical="center" shrinkToFit="1"/>
      <protection locked="0"/>
    </xf>
    <xf numFmtId="0" fontId="0" fillId="0" borderId="89" xfId="0" applyFont="1" applyBorder="1" applyAlignment="1" applyProtection="1">
      <alignment horizontal="center" vertical="center" shrinkToFit="1"/>
      <protection locked="0"/>
    </xf>
    <xf numFmtId="0" fontId="0"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right" vertical="center"/>
    </xf>
    <xf numFmtId="0" fontId="0" fillId="0" borderId="0" xfId="0" applyFont="1" applyAlignment="1">
      <alignment horizontal="right" vertical="center"/>
    </xf>
    <xf numFmtId="0" fontId="0" fillId="33" borderId="28" xfId="0" applyFill="1" applyBorder="1" applyAlignment="1">
      <alignment horizontal="center" vertical="center" shrinkToFit="1"/>
    </xf>
    <xf numFmtId="0" fontId="3" fillId="0" borderId="40" xfId="0" applyFont="1" applyBorder="1" applyAlignment="1" applyProtection="1">
      <alignment horizontal="distributed" vertical="center" shrinkToFit="1"/>
      <protection locked="0"/>
    </xf>
    <xf numFmtId="0" fontId="3" fillId="0" borderId="41" xfId="0" applyFont="1" applyBorder="1" applyAlignment="1" applyProtection="1">
      <alignment horizontal="center" vertical="center" shrinkToFit="1"/>
      <protection locked="0"/>
    </xf>
    <xf numFmtId="49" fontId="0" fillId="0" borderId="33" xfId="0" applyNumberFormat="1" applyFont="1" applyBorder="1" applyAlignment="1" applyProtection="1">
      <alignment horizontal="center" vertical="center" shrinkToFit="1"/>
      <protection locked="0"/>
    </xf>
    <xf numFmtId="0" fontId="3" fillId="0" borderId="42" xfId="0" applyFont="1" applyBorder="1" applyAlignment="1" applyProtection="1">
      <alignment horizontal="distributed" vertical="center" shrinkToFit="1"/>
      <protection locked="0"/>
    </xf>
    <xf numFmtId="0" fontId="3" fillId="0" borderId="43" xfId="0" applyFont="1" applyBorder="1" applyAlignment="1" applyProtection="1">
      <alignment horizontal="center" vertical="center" shrinkToFit="1"/>
      <protection locked="0"/>
    </xf>
    <xf numFmtId="49" fontId="0" fillId="0" borderId="26" xfId="0" applyNumberFormat="1" applyFont="1" applyBorder="1" applyAlignment="1" applyProtection="1">
      <alignment horizontal="center" vertical="center" shrinkToFit="1"/>
      <protection locked="0"/>
    </xf>
    <xf numFmtId="49" fontId="0" fillId="0" borderId="89" xfId="0" applyNumberFormat="1" applyFont="1" applyBorder="1" applyAlignment="1" applyProtection="1">
      <alignment horizontal="center" vertical="center" shrinkToFit="1"/>
      <protection locked="0"/>
    </xf>
    <xf numFmtId="0" fontId="3" fillId="0" borderId="43" xfId="0" applyFont="1" applyBorder="1" applyAlignment="1" applyProtection="1">
      <alignment vertical="center" shrinkToFit="1"/>
      <protection locked="0"/>
    </xf>
    <xf numFmtId="178" fontId="0" fillId="0" borderId="0" xfId="0" applyNumberFormat="1" applyAlignment="1">
      <alignment horizontal="center" vertical="center" shrinkToFit="1"/>
    </xf>
    <xf numFmtId="178" fontId="5" fillId="0" borderId="0" xfId="0" applyNumberFormat="1" applyFont="1" applyAlignment="1" applyProtection="1">
      <alignment horizontal="center" vertical="center" shrinkToFit="1"/>
      <protection locked="0"/>
    </xf>
    <xf numFmtId="178" fontId="0" fillId="0" borderId="0" xfId="0" applyNumberFormat="1" applyAlignment="1" applyProtection="1">
      <alignment horizontal="center" vertical="center" shrinkToFit="1"/>
      <protection locked="0"/>
    </xf>
    <xf numFmtId="49" fontId="0" fillId="0" borderId="0" xfId="0" applyNumberFormat="1" applyFont="1" applyAlignment="1">
      <alignment horizontal="left" vertical="center" shrinkToFit="1"/>
    </xf>
    <xf numFmtId="183" fontId="5" fillId="0" borderId="0" xfId="0" applyNumberFormat="1" applyFont="1" applyAlignment="1">
      <alignment horizontal="right" vertical="center"/>
    </xf>
    <xf numFmtId="0" fontId="3" fillId="0" borderId="0" xfId="0" applyFont="1" applyAlignment="1">
      <alignment horizontal="center" vertical="center"/>
    </xf>
    <xf numFmtId="176" fontId="5" fillId="0" borderId="0" xfId="0" applyNumberFormat="1" applyFont="1" applyAlignment="1">
      <alignment horizontal="center" vertical="center" shrinkToFit="1"/>
    </xf>
    <xf numFmtId="0" fontId="0" fillId="0" borderId="42" xfId="0" applyFont="1" applyBorder="1" applyAlignment="1" applyProtection="1">
      <alignment horizontal="distributed" vertical="center" shrinkToFit="1"/>
      <protection locked="0"/>
    </xf>
    <xf numFmtId="0" fontId="0" fillId="0" borderId="43" xfId="0" applyFont="1" applyBorder="1" applyAlignment="1" applyProtection="1">
      <alignment vertical="center" shrinkToFit="1"/>
      <protection locked="0"/>
    </xf>
    <xf numFmtId="0" fontId="0" fillId="0" borderId="42" xfId="0" applyFont="1" applyBorder="1" applyAlignment="1" applyProtection="1">
      <alignment vertical="center" shrinkToFit="1"/>
      <protection locked="0"/>
    </xf>
    <xf numFmtId="0" fontId="0" fillId="0" borderId="10" xfId="0" applyBorder="1" applyAlignment="1">
      <alignment horizontal="left" vertical="center"/>
    </xf>
    <xf numFmtId="0" fontId="0" fillId="0" borderId="11" xfId="0" applyFont="1" applyBorder="1" applyAlignment="1">
      <alignment horizontal="left" vertical="center"/>
    </xf>
    <xf numFmtId="0" fontId="0" fillId="0" borderId="11" xfId="0" applyFont="1" applyBorder="1" applyAlignment="1">
      <alignment horizontal="center" vertical="center"/>
    </xf>
    <xf numFmtId="0" fontId="0" fillId="0" borderId="31" xfId="0" applyFont="1" applyBorder="1" applyAlignment="1">
      <alignment horizontal="center" vertical="center"/>
    </xf>
    <xf numFmtId="0" fontId="0" fillId="0" borderId="19" xfId="0" applyFont="1" applyBorder="1" applyAlignment="1">
      <alignment horizontal="right" vertical="center"/>
    </xf>
    <xf numFmtId="0" fontId="0" fillId="0" borderId="83" xfId="0" applyFont="1" applyBorder="1" applyAlignment="1">
      <alignment horizontal="center" vertical="center"/>
    </xf>
    <xf numFmtId="0" fontId="0" fillId="0" borderId="90" xfId="0" applyBorder="1" applyAlignment="1">
      <alignment horizontal="right" vertical="center" shrinkToFit="1"/>
    </xf>
    <xf numFmtId="180" fontId="5" fillId="0" borderId="0" xfId="0" applyNumberFormat="1" applyFont="1" applyAlignment="1">
      <alignment vertical="center"/>
    </xf>
    <xf numFmtId="0" fontId="0" fillId="0" borderId="90" xfId="0" applyFont="1" applyBorder="1" applyAlignment="1">
      <alignment horizontal="center" vertical="center"/>
    </xf>
    <xf numFmtId="0" fontId="0" fillId="0" borderId="88" xfId="0" applyFont="1" applyBorder="1" applyAlignment="1">
      <alignment horizontal="center" vertical="center"/>
    </xf>
    <xf numFmtId="0" fontId="0" fillId="0" borderId="91" xfId="0" applyFont="1" applyBorder="1" applyAlignment="1">
      <alignment vertical="center"/>
    </xf>
    <xf numFmtId="0" fontId="0" fillId="33" borderId="16" xfId="0" applyFill="1" applyBorder="1" applyAlignment="1">
      <alignment horizontal="center" vertical="center" shrinkToFit="1"/>
    </xf>
    <xf numFmtId="0" fontId="0" fillId="33" borderId="23" xfId="0" applyFill="1" applyBorder="1" applyAlignment="1">
      <alignment horizontal="center" vertical="center" shrinkToFit="1"/>
    </xf>
    <xf numFmtId="0" fontId="0" fillId="33" borderId="92" xfId="0" applyFill="1" applyBorder="1" applyAlignment="1">
      <alignment horizontal="center" vertical="center" wrapText="1" shrinkToFit="1"/>
    </xf>
    <xf numFmtId="38" fontId="5" fillId="0" borderId="46" xfId="52" applyFont="1" applyBorder="1" applyAlignment="1" applyProtection="1">
      <alignment horizontal="right" vertical="center" shrinkToFit="1"/>
      <protection locked="0"/>
    </xf>
    <xf numFmtId="38" fontId="5" fillId="0" borderId="79" xfId="52" applyFont="1" applyBorder="1" applyAlignment="1" applyProtection="1">
      <alignment vertical="center" shrinkToFit="1"/>
      <protection locked="0"/>
    </xf>
    <xf numFmtId="38" fontId="5" fillId="0" borderId="93" xfId="52" applyFont="1" applyBorder="1" applyAlignment="1" applyProtection="1">
      <alignment horizontal="right" vertical="center" shrinkToFit="1"/>
      <protection locked="0"/>
    </xf>
    <xf numFmtId="0" fontId="2" fillId="0" borderId="0" xfId="0" applyFont="1" applyAlignment="1">
      <alignment vertical="center"/>
    </xf>
    <xf numFmtId="0" fontId="5" fillId="0" borderId="0" xfId="0" applyFont="1" applyAlignment="1">
      <alignment horizontal="center" vertical="center"/>
    </xf>
    <xf numFmtId="0" fontId="0" fillId="33" borderId="27" xfId="0" applyFill="1" applyBorder="1" applyAlignment="1">
      <alignment horizontal="center" vertical="center" shrinkToFit="1"/>
    </xf>
    <xf numFmtId="187" fontId="74" fillId="33" borderId="94" xfId="0" applyNumberFormat="1" applyFont="1" applyFill="1" applyBorder="1" applyAlignment="1">
      <alignment vertical="center" shrinkToFit="1"/>
    </xf>
    <xf numFmtId="187" fontId="74" fillId="33" borderId="95" xfId="0" applyNumberFormat="1" applyFont="1" applyFill="1" applyBorder="1" applyAlignment="1">
      <alignment vertical="center" shrinkToFit="1"/>
    </xf>
    <xf numFmtId="187" fontId="74" fillId="33" borderId="96" xfId="0" applyNumberFormat="1" applyFont="1" applyFill="1" applyBorder="1" applyAlignment="1">
      <alignment vertical="center" shrinkToFit="1"/>
    </xf>
    <xf numFmtId="187" fontId="5" fillId="0" borderId="11" xfId="0" applyNumberFormat="1" applyFont="1" applyBorder="1" applyAlignment="1">
      <alignment horizontal="right" vertical="center" shrinkToFit="1"/>
    </xf>
    <xf numFmtId="0" fontId="0" fillId="0" borderId="0" xfId="0" applyFont="1" applyAlignment="1">
      <alignment horizontal="left" vertical="center"/>
    </xf>
    <xf numFmtId="38" fontId="0" fillId="0" borderId="97" xfId="0" applyNumberFormat="1" applyBorder="1" applyAlignment="1" applyProtection="1">
      <alignment vertical="center"/>
      <protection locked="0"/>
    </xf>
    <xf numFmtId="187" fontId="5" fillId="0" borderId="19" xfId="0" applyNumberFormat="1" applyFont="1" applyBorder="1" applyAlignment="1">
      <alignment vertical="center" shrinkToFit="1"/>
    </xf>
    <xf numFmtId="187" fontId="5" fillId="0" borderId="0" xfId="0" applyNumberFormat="1" applyFont="1" applyAlignment="1">
      <alignment vertical="center" shrinkToFit="1"/>
    </xf>
    <xf numFmtId="38" fontId="0" fillId="0" borderId="50" xfId="0" applyNumberFormat="1" applyBorder="1" applyAlignment="1" applyProtection="1">
      <alignment vertical="center"/>
      <protection locked="0"/>
    </xf>
    <xf numFmtId="187" fontId="0" fillId="0" borderId="63" xfId="52" applyNumberFormat="1" applyFont="1" applyBorder="1" applyAlignment="1">
      <alignment vertical="center" shrinkToFit="1"/>
    </xf>
    <xf numFmtId="187" fontId="0" fillId="0" borderId="64" xfId="52" applyNumberFormat="1" applyFont="1" applyBorder="1" applyAlignment="1">
      <alignment vertical="center" shrinkToFit="1"/>
    </xf>
    <xf numFmtId="187" fontId="0" fillId="0" borderId="59" xfId="52" applyNumberFormat="1" applyFont="1" applyBorder="1" applyAlignment="1">
      <alignment vertical="center" shrinkToFit="1"/>
    </xf>
    <xf numFmtId="187" fontId="0" fillId="0" borderId="68" xfId="52" applyNumberFormat="1" applyFont="1" applyBorder="1" applyAlignment="1">
      <alignment vertical="center" shrinkToFit="1"/>
    </xf>
    <xf numFmtId="187" fontId="0" fillId="0" borderId="47" xfId="52" applyNumberFormat="1" applyFont="1" applyBorder="1" applyAlignment="1">
      <alignment vertical="center" shrinkToFit="1"/>
    </xf>
    <xf numFmtId="187" fontId="0" fillId="0" borderId="76" xfId="52" applyNumberFormat="1" applyFont="1" applyBorder="1" applyAlignment="1">
      <alignment vertical="center" shrinkToFit="1"/>
    </xf>
    <xf numFmtId="187" fontId="0" fillId="0" borderId="57" xfId="52" applyNumberFormat="1" applyFont="1" applyBorder="1" applyAlignment="1">
      <alignment vertical="center" shrinkToFit="1"/>
    </xf>
    <xf numFmtId="187" fontId="0" fillId="0" borderId="82" xfId="52" applyNumberFormat="1" applyFont="1" applyBorder="1" applyAlignment="1">
      <alignment vertical="center" shrinkToFit="1"/>
    </xf>
    <xf numFmtId="187" fontId="0" fillId="37" borderId="98" xfId="52" applyNumberFormat="1" applyFill="1" applyBorder="1" applyAlignment="1">
      <alignment vertical="center" shrinkToFit="1"/>
    </xf>
    <xf numFmtId="187" fontId="0" fillId="37" borderId="34" xfId="52" applyNumberFormat="1" applyFill="1" applyBorder="1" applyAlignment="1">
      <alignment vertical="center" shrinkToFit="1"/>
    </xf>
    <xf numFmtId="187" fontId="0" fillId="37" borderId="50" xfId="52" applyNumberFormat="1" applyFill="1" applyBorder="1" applyAlignment="1">
      <alignment vertical="center" shrinkToFit="1"/>
    </xf>
    <xf numFmtId="187" fontId="0" fillId="37" borderId="21" xfId="52" applyNumberFormat="1" applyFill="1" applyBorder="1" applyAlignment="1">
      <alignment vertical="center" shrinkToFit="1"/>
    </xf>
    <xf numFmtId="187" fontId="0" fillId="39" borderId="57" xfId="52" applyNumberFormat="1" applyFill="1" applyBorder="1" applyAlignment="1">
      <alignment vertical="center"/>
    </xf>
    <xf numFmtId="187" fontId="0" fillId="39" borderId="76" xfId="52" applyNumberFormat="1" applyFill="1" applyBorder="1" applyAlignment="1">
      <alignment vertical="center"/>
    </xf>
    <xf numFmtId="187" fontId="0" fillId="39" borderId="45" xfId="52" applyNumberFormat="1" applyFill="1" applyBorder="1" applyAlignment="1">
      <alignment vertical="center"/>
    </xf>
    <xf numFmtId="187" fontId="0" fillId="37" borderId="81" xfId="52" applyNumberFormat="1" applyFill="1" applyBorder="1" applyAlignment="1">
      <alignment vertical="center" shrinkToFit="1"/>
    </xf>
    <xf numFmtId="187" fontId="0" fillId="39" borderId="57" xfId="52" applyNumberFormat="1" applyFill="1" applyBorder="1" applyAlignment="1">
      <alignment vertical="center" shrinkToFit="1"/>
    </xf>
    <xf numFmtId="187" fontId="0" fillId="39" borderId="76" xfId="52" applyNumberFormat="1" applyFill="1" applyBorder="1" applyAlignment="1">
      <alignment vertical="center" shrinkToFit="1"/>
    </xf>
    <xf numFmtId="187" fontId="0" fillId="39" borderId="45" xfId="52" applyNumberFormat="1" applyFill="1" applyBorder="1" applyAlignment="1">
      <alignment vertical="center" shrinkToFit="1"/>
    </xf>
    <xf numFmtId="187" fontId="0" fillId="37" borderId="20" xfId="52" applyNumberFormat="1" applyFill="1" applyBorder="1" applyAlignment="1">
      <alignment vertical="center"/>
    </xf>
    <xf numFmtId="187" fontId="0" fillId="0" borderId="34" xfId="52" applyNumberFormat="1" applyFont="1" applyBorder="1" applyAlignment="1">
      <alignment vertical="center" shrinkToFit="1"/>
    </xf>
    <xf numFmtId="187" fontId="0" fillId="0" borderId="86" xfId="52" applyNumberFormat="1" applyFont="1" applyBorder="1" applyAlignment="1">
      <alignment vertical="center" shrinkToFit="1"/>
    </xf>
    <xf numFmtId="187" fontId="0" fillId="0" borderId="99" xfId="52" applyNumberFormat="1" applyFont="1" applyBorder="1" applyAlignment="1">
      <alignment vertical="center" shrinkToFit="1"/>
    </xf>
    <xf numFmtId="187" fontId="0" fillId="0" borderId="100" xfId="52" applyNumberFormat="1" applyFont="1" applyBorder="1" applyAlignment="1">
      <alignment vertical="center" shrinkToFit="1"/>
    </xf>
    <xf numFmtId="187" fontId="0" fillId="37" borderId="90" xfId="52" applyNumberFormat="1" applyFill="1" applyBorder="1" applyAlignment="1">
      <alignment vertical="center" shrinkToFit="1"/>
    </xf>
    <xf numFmtId="49" fontId="0" fillId="0" borderId="94" xfId="0" applyNumberFormat="1" applyFont="1" applyBorder="1" applyAlignment="1" applyProtection="1">
      <alignment horizontal="center" vertical="center" shrinkToFit="1"/>
      <protection locked="0"/>
    </xf>
    <xf numFmtId="49" fontId="0" fillId="0" borderId="89" xfId="0" applyNumberFormat="1" applyFont="1" applyBorder="1" applyAlignment="1" applyProtection="1">
      <alignment horizontal="center" vertical="center" shrinkToFit="1"/>
      <protection locked="0"/>
    </xf>
    <xf numFmtId="178" fontId="5" fillId="39" borderId="32" xfId="0" applyNumberFormat="1" applyFont="1" applyFill="1" applyBorder="1" applyAlignment="1">
      <alignment horizontal="center" vertical="center" wrapText="1" shrinkToFit="1"/>
    </xf>
    <xf numFmtId="0" fontId="0" fillId="0" borderId="29" xfId="0" applyFont="1" applyBorder="1" applyAlignment="1">
      <alignment vertical="center"/>
    </xf>
    <xf numFmtId="0" fontId="0" fillId="0" borderId="47" xfId="0" applyFont="1" applyBorder="1" applyAlignment="1" applyProtection="1">
      <alignment vertical="center"/>
      <protection locked="0"/>
    </xf>
    <xf numFmtId="0" fontId="0" fillId="0" borderId="47" xfId="0" applyFont="1" applyBorder="1" applyAlignment="1" applyProtection="1">
      <alignment horizontal="left" vertical="center"/>
      <protection locked="0"/>
    </xf>
    <xf numFmtId="0" fontId="0" fillId="0" borderId="83" xfId="0" applyFont="1" applyBorder="1" applyAlignment="1">
      <alignment horizontal="left" vertical="center"/>
    </xf>
    <xf numFmtId="0" fontId="4" fillId="0" borderId="11" xfId="0" applyFont="1" applyBorder="1" applyAlignment="1">
      <alignment vertical="top" shrinkToFit="1"/>
    </xf>
    <xf numFmtId="0" fontId="3" fillId="0" borderId="47" xfId="0" applyFont="1" applyBorder="1" applyAlignment="1" applyProtection="1">
      <alignment horizontal="center" vertical="center"/>
      <protection locked="0"/>
    </xf>
    <xf numFmtId="0" fontId="3" fillId="0" borderId="47" xfId="0" applyFont="1" applyBorder="1" applyAlignment="1" applyProtection="1">
      <alignment vertical="center" wrapText="1"/>
      <protection locked="0"/>
    </xf>
    <xf numFmtId="0" fontId="0" fillId="0" borderId="83" xfId="0" applyFont="1" applyBorder="1" applyAlignment="1">
      <alignment vertical="center" wrapText="1"/>
    </xf>
    <xf numFmtId="0" fontId="0" fillId="0" borderId="47" xfId="0" applyFont="1" applyBorder="1" applyAlignment="1">
      <alignment vertical="center" wrapText="1"/>
    </xf>
    <xf numFmtId="0" fontId="3" fillId="0" borderId="47" xfId="0" applyFont="1" applyBorder="1" applyAlignment="1" applyProtection="1">
      <alignment vertical="center" shrinkToFit="1"/>
      <protection locked="0"/>
    </xf>
    <xf numFmtId="0" fontId="0" fillId="0" borderId="29" xfId="0" applyFont="1" applyBorder="1" applyAlignment="1">
      <alignment vertical="center" shrinkToFit="1"/>
    </xf>
    <xf numFmtId="187" fontId="74" fillId="33" borderId="25" xfId="0" applyNumberFormat="1" applyFont="1" applyFill="1" applyBorder="1" applyAlignment="1">
      <alignment vertical="center" shrinkToFit="1"/>
    </xf>
    <xf numFmtId="187" fontId="74" fillId="33" borderId="16" xfId="0" applyNumberFormat="1" applyFont="1" applyFill="1" applyBorder="1" applyAlignment="1">
      <alignment vertical="center" shrinkToFit="1"/>
    </xf>
    <xf numFmtId="187" fontId="74" fillId="33" borderId="23" xfId="0" applyNumberFormat="1" applyFont="1" applyFill="1" applyBorder="1" applyAlignment="1">
      <alignment vertical="center" shrinkToFit="1"/>
    </xf>
    <xf numFmtId="187" fontId="74" fillId="33" borderId="92" xfId="0" applyNumberFormat="1" applyFont="1" applyFill="1" applyBorder="1" applyAlignment="1">
      <alignment vertical="center" shrinkToFit="1"/>
    </xf>
    <xf numFmtId="49" fontId="0" fillId="0" borderId="18" xfId="0" applyNumberFormat="1" applyFont="1" applyBorder="1" applyAlignment="1">
      <alignment horizontal="center" vertical="center" shrinkToFit="1"/>
    </xf>
    <xf numFmtId="0" fontId="11" fillId="0" borderId="0" xfId="0" applyFont="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0" fillId="0" borderId="90" xfId="0" applyBorder="1" applyAlignment="1">
      <alignment horizontal="center" vertical="center" shrinkToFit="1"/>
    </xf>
    <xf numFmtId="0" fontId="0" fillId="0" borderId="90" xfId="0" applyBorder="1" applyAlignment="1">
      <alignment vertical="center" shrinkToFit="1"/>
    </xf>
    <xf numFmtId="0" fontId="0" fillId="33" borderId="25"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0" borderId="90" xfId="0" applyFont="1" applyBorder="1" applyAlignment="1">
      <alignment horizontal="center" vertical="center"/>
    </xf>
    <xf numFmtId="0" fontId="0" fillId="0" borderId="39" xfId="0" applyFont="1" applyBorder="1" applyAlignment="1">
      <alignment horizontal="center" vertical="center"/>
    </xf>
    <xf numFmtId="0" fontId="0" fillId="33" borderId="16" xfId="0" applyFont="1" applyFill="1" applyBorder="1" applyAlignment="1">
      <alignment horizontal="center" vertical="center"/>
    </xf>
    <xf numFmtId="0" fontId="0" fillId="33" borderId="13" xfId="0"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33" borderId="57" xfId="0"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33" borderId="101" xfId="0" applyFill="1" applyBorder="1" applyAlignment="1">
      <alignment horizontal="center" vertical="center" shrinkToFit="1"/>
    </xf>
    <xf numFmtId="0" fontId="0" fillId="33" borderId="102" xfId="0" applyFill="1" applyBorder="1" applyAlignment="1">
      <alignment horizontal="center" vertical="center" shrinkToFit="1"/>
    </xf>
    <xf numFmtId="0" fontId="0" fillId="33" borderId="62" xfId="0" applyFill="1" applyBorder="1" applyAlignment="1">
      <alignment horizontal="center" vertical="center" textRotation="255" shrinkToFit="1"/>
    </xf>
    <xf numFmtId="0" fontId="0" fillId="33" borderId="37" xfId="0" applyFill="1" applyBorder="1" applyAlignment="1">
      <alignment horizontal="center" vertical="center" textRotation="255" shrinkToFit="1"/>
    </xf>
    <xf numFmtId="0" fontId="0" fillId="33" borderId="22" xfId="0" applyFill="1" applyBorder="1" applyAlignment="1">
      <alignment horizontal="center" vertical="center" textRotation="255" shrinkToFit="1"/>
    </xf>
    <xf numFmtId="0" fontId="0" fillId="33" borderId="84" xfId="0"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94" xfId="0" applyFill="1" applyBorder="1" applyAlignment="1">
      <alignment horizontal="center" vertical="center" shrinkToFit="1"/>
    </xf>
    <xf numFmtId="0" fontId="0" fillId="33" borderId="103" xfId="0" applyFont="1" applyFill="1" applyBorder="1" applyAlignment="1">
      <alignment horizontal="center" vertical="center" shrinkToFit="1"/>
    </xf>
    <xf numFmtId="0" fontId="0" fillId="33" borderId="47" xfId="0" applyFill="1" applyBorder="1" applyAlignment="1">
      <alignment horizontal="center" vertical="center" shrinkToFit="1"/>
    </xf>
    <xf numFmtId="0" fontId="0" fillId="33" borderId="0" xfId="0" applyFont="1" applyFill="1" applyAlignment="1">
      <alignment horizontal="center" vertical="center" shrinkToFit="1"/>
    </xf>
    <xf numFmtId="0" fontId="0" fillId="33" borderId="35" xfId="0" applyFill="1" applyBorder="1" applyAlignment="1">
      <alignment horizontal="center" vertical="center" textRotation="255" shrinkToFit="1"/>
    </xf>
    <xf numFmtId="0" fontId="0" fillId="33" borderId="36" xfId="0"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80" xfId="0" applyFont="1" applyFill="1" applyBorder="1" applyAlignment="1">
      <alignment horizontal="center" vertical="center"/>
    </xf>
    <xf numFmtId="0" fontId="3" fillId="0" borderId="89"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0" fillId="33" borderId="40" xfId="0" applyFont="1" applyFill="1" applyBorder="1" applyAlignment="1">
      <alignment horizontal="center" vertical="center" textRotation="255" shrinkToFit="1"/>
    </xf>
    <xf numFmtId="0" fontId="0" fillId="33" borderId="60" xfId="0" applyFont="1" applyFill="1" applyBorder="1" applyAlignment="1">
      <alignment horizontal="center" vertical="center" textRotation="255" shrinkToFit="1"/>
    </xf>
    <xf numFmtId="0" fontId="0" fillId="33" borderId="1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0" borderId="20" xfId="0" applyBorder="1" applyAlignment="1">
      <alignment horizontal="left" vertical="center" shrinkToFit="1"/>
    </xf>
    <xf numFmtId="0" fontId="0" fillId="0" borderId="13" xfId="0" applyFont="1" applyBorder="1" applyAlignment="1">
      <alignment horizontal="right" vertical="center"/>
    </xf>
    <xf numFmtId="0" fontId="0" fillId="33" borderId="10" xfId="0" applyFill="1" applyBorder="1" applyAlignment="1">
      <alignment horizontal="left" vertical="center"/>
    </xf>
    <xf numFmtId="0" fontId="0" fillId="33" borderId="11"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53" xfId="0" applyFill="1" applyBorder="1" applyAlignment="1">
      <alignment horizontal="center" vertical="center" shrinkToFit="1"/>
    </xf>
    <xf numFmtId="0" fontId="0" fillId="33" borderId="81" xfId="0" applyFill="1" applyBorder="1" applyAlignment="1">
      <alignment horizontal="center" vertical="center" shrinkToFit="1"/>
    </xf>
    <xf numFmtId="0" fontId="0" fillId="33" borderId="20" xfId="0" applyFill="1" applyBorder="1" applyAlignment="1">
      <alignment horizontal="center" vertical="center" shrinkToFit="1"/>
    </xf>
    <xf numFmtId="178" fontId="74" fillId="0" borderId="89" xfId="0" applyNumberFormat="1" applyFont="1" applyBorder="1" applyAlignment="1">
      <alignment vertical="center" shrinkToFit="1"/>
    </xf>
    <xf numFmtId="178" fontId="74" fillId="0" borderId="81" xfId="0" applyNumberFormat="1" applyFont="1" applyBorder="1" applyAlignment="1">
      <alignment vertical="center" shrinkToFit="1"/>
    </xf>
    <xf numFmtId="49" fontId="0" fillId="0" borderId="43" xfId="0" applyNumberFormat="1" applyFont="1" applyBorder="1" applyAlignment="1">
      <alignment horizontal="center" vertical="center" shrinkToFit="1"/>
    </xf>
    <xf numFmtId="49" fontId="0" fillId="0" borderId="26" xfId="0" applyNumberFormat="1" applyFont="1" applyBorder="1" applyAlignment="1">
      <alignment horizontal="center" vertical="center" shrinkToFit="1"/>
    </xf>
    <xf numFmtId="178" fontId="0" fillId="33" borderId="12" xfId="0" applyNumberFormat="1" applyFill="1" applyBorder="1" applyAlignment="1">
      <alignment horizontal="center" vertical="center" shrinkToFit="1"/>
    </xf>
    <xf numFmtId="178" fontId="0" fillId="33" borderId="13" xfId="0" applyNumberFormat="1" applyFill="1" applyBorder="1" applyAlignment="1">
      <alignment horizontal="center" vertical="center" shrinkToFit="1"/>
    </xf>
    <xf numFmtId="178" fontId="0" fillId="33" borderId="82" xfId="0" applyNumberFormat="1" applyFill="1" applyBorder="1" applyAlignment="1">
      <alignment horizontal="center" vertical="center" shrinkToFit="1"/>
    </xf>
    <xf numFmtId="178" fontId="0" fillId="33" borderId="51" xfId="0" applyNumberForma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0" fillId="0" borderId="13" xfId="0" applyBorder="1" applyAlignment="1">
      <alignment horizontal="center" vertical="center" shrinkToFit="1"/>
    </xf>
    <xf numFmtId="0" fontId="0" fillId="0" borderId="51" xfId="0" applyBorder="1" applyAlignment="1">
      <alignment horizontal="center" vertical="center" shrinkToFit="1"/>
    </xf>
    <xf numFmtId="0" fontId="0" fillId="0" borderId="82" xfId="0" applyBorder="1" applyAlignment="1">
      <alignment vertical="center" shrinkToFit="1"/>
    </xf>
    <xf numFmtId="0" fontId="0" fillId="0" borderId="13" xfId="0" applyBorder="1" applyAlignment="1">
      <alignment vertical="center" shrinkToFit="1"/>
    </xf>
    <xf numFmtId="0" fontId="0" fillId="0" borderId="91" xfId="0" applyBorder="1" applyAlignment="1">
      <alignment vertical="center" shrinkToFit="1"/>
    </xf>
    <xf numFmtId="0" fontId="0" fillId="0" borderId="81" xfId="0" applyFont="1" applyBorder="1" applyAlignment="1" applyProtection="1">
      <alignment vertical="center" shrinkToFit="1"/>
      <protection locked="0"/>
    </xf>
    <xf numFmtId="183" fontId="5" fillId="0" borderId="81" xfId="0" applyNumberFormat="1" applyFont="1" applyBorder="1" applyAlignment="1" applyProtection="1">
      <alignment horizontal="right" vertical="center"/>
      <protection locked="0"/>
    </xf>
    <xf numFmtId="49" fontId="0" fillId="0" borderId="81" xfId="0" applyNumberFormat="1" applyFont="1" applyBorder="1" applyAlignment="1">
      <alignment vertical="center" shrinkToFit="1"/>
    </xf>
    <xf numFmtId="183" fontId="5" fillId="0" borderId="34" xfId="0" applyNumberFormat="1" applyFont="1" applyBorder="1" applyAlignment="1" applyProtection="1">
      <alignment horizontal="right" vertical="center"/>
      <protection locked="0"/>
    </xf>
    <xf numFmtId="0" fontId="0" fillId="0" borderId="81" xfId="0" applyFont="1" applyBorder="1" applyAlignment="1" applyProtection="1">
      <alignment vertical="center"/>
      <protection locked="0"/>
    </xf>
    <xf numFmtId="0" fontId="0" fillId="33" borderId="49" xfId="0" applyFill="1" applyBorder="1" applyAlignment="1">
      <alignment horizontal="center" vertical="center" shrinkToFit="1"/>
    </xf>
    <xf numFmtId="0" fontId="0" fillId="33" borderId="105" xfId="0" applyFill="1" applyBorder="1" applyAlignment="1">
      <alignment horizontal="center" vertical="center" shrinkToFit="1"/>
    </xf>
    <xf numFmtId="0" fontId="0" fillId="33" borderId="50" xfId="0" applyFill="1" applyBorder="1" applyAlignment="1">
      <alignment horizontal="center" vertical="center" shrinkToFit="1"/>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0" fillId="0" borderId="80" xfId="0"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84"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Alignment="1">
      <alignment horizontal="center" vertical="center" wrapText="1" shrinkToFit="1"/>
    </xf>
    <xf numFmtId="178" fontId="3" fillId="33" borderId="29"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98"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106" xfId="0" applyBorder="1" applyAlignment="1">
      <alignment vertical="center" wrapText="1" shrinkToFit="1"/>
    </xf>
    <xf numFmtId="0" fontId="0" fillId="0" borderId="106" xfId="0" applyFont="1" applyBorder="1" applyAlignment="1">
      <alignment vertical="center" wrapText="1" shrinkToFit="1"/>
    </xf>
    <xf numFmtId="183" fontId="5" fillId="0" borderId="107" xfId="0" applyNumberFormat="1" applyFont="1" applyBorder="1" applyAlignment="1" applyProtection="1">
      <alignment horizontal="right" vertical="center"/>
      <protection locked="0"/>
    </xf>
    <xf numFmtId="0" fontId="0" fillId="0" borderId="108" xfId="0" applyFont="1" applyBorder="1" applyAlignment="1" applyProtection="1">
      <alignment vertical="center"/>
      <protection locked="0"/>
    </xf>
    <xf numFmtId="183" fontId="5" fillId="0" borderId="108" xfId="0" applyNumberFormat="1" applyFont="1" applyBorder="1" applyAlignment="1" applyProtection="1">
      <alignment horizontal="right" vertical="center"/>
      <protection locked="0"/>
    </xf>
    <xf numFmtId="0" fontId="0" fillId="33" borderId="42"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43" xfId="0" applyFont="1" applyFill="1" applyBorder="1" applyAlignment="1">
      <alignment horizontal="distributed" vertical="center"/>
    </xf>
    <xf numFmtId="0" fontId="0" fillId="0" borderId="43" xfId="0" applyFont="1" applyBorder="1" applyAlignment="1" applyProtection="1">
      <alignment horizontal="left" vertical="center" shrinkToFit="1"/>
      <protection locked="0"/>
    </xf>
    <xf numFmtId="0" fontId="4" fillId="33" borderId="43" xfId="0" applyFont="1" applyFill="1" applyBorder="1" applyAlignment="1">
      <alignment horizontal="distributed" vertical="center" shrinkToFit="1"/>
    </xf>
    <xf numFmtId="49" fontId="0" fillId="0" borderId="89" xfId="44" applyNumberFormat="1" applyFont="1" applyBorder="1" applyAlignment="1">
      <alignment horizontal="center" vertical="center" shrinkToFit="1"/>
    </xf>
    <xf numFmtId="49" fontId="0" fillId="0" borderId="81" xfId="44" applyNumberFormat="1" applyFont="1" applyBorder="1" applyAlignment="1">
      <alignment horizontal="center" vertical="center" shrinkToFit="1"/>
    </xf>
    <xf numFmtId="49" fontId="0" fillId="0" borderId="61" xfId="44" applyNumberFormat="1" applyFont="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Alignment="1">
      <alignment horizontal="center" vertical="center" shrinkToFit="1"/>
    </xf>
    <xf numFmtId="0" fontId="0" fillId="33" borderId="29" xfId="0" applyFont="1" applyFill="1" applyBorder="1" applyAlignment="1">
      <alignment horizontal="center" vertical="center" shrinkToFit="1"/>
    </xf>
    <xf numFmtId="0" fontId="0" fillId="0" borderId="5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2"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43" xfId="0" applyFont="1" applyFill="1" applyBorder="1" applyAlignment="1">
      <alignment horizontal="distributed" vertical="center" shrinkToFit="1"/>
    </xf>
    <xf numFmtId="0" fontId="0" fillId="0" borderId="89" xfId="0" applyFont="1" applyBorder="1" applyAlignment="1" applyProtection="1">
      <alignment horizontal="center" vertical="center" shrinkToFit="1"/>
      <protection locked="0"/>
    </xf>
    <xf numFmtId="0" fontId="0" fillId="0" borderId="8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43"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94" xfId="0" applyFont="1" applyBorder="1" applyAlignment="1" applyProtection="1">
      <alignment horizontal="left" vertical="center" shrinkToFit="1"/>
      <protection locked="0"/>
    </xf>
    <xf numFmtId="0" fontId="3" fillId="0" borderId="97" xfId="0" applyFont="1" applyBorder="1" applyAlignment="1" applyProtection="1">
      <alignment horizontal="left" vertical="center" shrinkToFit="1"/>
      <protection locked="0"/>
    </xf>
    <xf numFmtId="180" fontId="8" fillId="0" borderId="107" xfId="0" applyNumberFormat="1" applyFont="1" applyBorder="1" applyAlignment="1">
      <alignment horizontal="center" vertical="center" shrinkToFit="1"/>
    </xf>
    <xf numFmtId="0" fontId="0" fillId="0" borderId="0" xfId="0" applyAlignment="1">
      <alignment horizontal="right" vertical="center"/>
    </xf>
    <xf numFmtId="0" fontId="0" fillId="0" borderId="0" xfId="0" applyFont="1" applyAlignment="1">
      <alignment horizontal="right" vertical="center"/>
    </xf>
    <xf numFmtId="0" fontId="0" fillId="33" borderId="40" xfId="0" applyFont="1" applyFill="1" applyBorder="1" applyAlignment="1">
      <alignment horizontal="distributed" vertical="center" shrinkToFit="1"/>
    </xf>
    <xf numFmtId="0" fontId="0" fillId="33" borderId="97" xfId="0" applyFont="1" applyFill="1" applyBorder="1" applyAlignment="1">
      <alignment horizontal="distributed" vertical="center" shrinkToFit="1"/>
    </xf>
    <xf numFmtId="0" fontId="0" fillId="33" borderId="41" xfId="0" applyFont="1" applyFill="1" applyBorder="1" applyAlignment="1">
      <alignment horizontal="distributed" vertical="center" shrinkToFit="1"/>
    </xf>
    <xf numFmtId="0" fontId="0" fillId="0" borderId="41" xfId="0" applyFont="1" applyBorder="1" applyAlignment="1" applyProtection="1">
      <alignment horizontal="center" vertical="center" shrinkToFit="1"/>
      <protection locked="0"/>
    </xf>
    <xf numFmtId="0" fontId="0" fillId="33" borderId="41" xfId="0" applyFont="1" applyFill="1" applyBorder="1" applyAlignment="1">
      <alignment horizontal="center" vertical="center" shrinkToFit="1"/>
    </xf>
    <xf numFmtId="58" fontId="0" fillId="0" borderId="41" xfId="0" applyNumberFormat="1"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3" fillId="0" borderId="47"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0" fillId="33" borderId="96" xfId="0" applyFont="1" applyFill="1" applyBorder="1" applyAlignment="1">
      <alignment horizontal="left" vertical="center"/>
    </xf>
    <xf numFmtId="0" fontId="0" fillId="33" borderId="103" xfId="0" applyFont="1" applyFill="1" applyBorder="1" applyAlignment="1">
      <alignment horizontal="left" vertical="center"/>
    </xf>
    <xf numFmtId="0" fontId="0" fillId="33" borderId="109" xfId="0" applyFont="1" applyFill="1" applyBorder="1" applyAlignment="1">
      <alignment horizontal="left" vertical="center"/>
    </xf>
    <xf numFmtId="0" fontId="0" fillId="33" borderId="4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9" borderId="110" xfId="0" applyFill="1" applyBorder="1" applyAlignment="1">
      <alignment horizontal="left" vertical="center" shrinkToFit="1"/>
    </xf>
    <xf numFmtId="0" fontId="0" fillId="39" borderId="85" xfId="0" applyFill="1" applyBorder="1" applyAlignment="1">
      <alignment horizontal="left" vertical="center" shrinkToFit="1"/>
    </xf>
    <xf numFmtId="0" fontId="3" fillId="39" borderId="73" xfId="0" applyFont="1" applyFill="1" applyBorder="1" applyAlignment="1" applyProtection="1">
      <alignment horizontal="left" vertical="center"/>
      <protection locked="0"/>
    </xf>
    <xf numFmtId="0" fontId="0" fillId="0" borderId="111" xfId="0" applyBorder="1" applyAlignment="1">
      <alignment horizontal="left" vertical="center"/>
    </xf>
    <xf numFmtId="0" fontId="0" fillId="0" borderId="86" xfId="0" applyBorder="1" applyAlignment="1">
      <alignment horizontal="left" vertical="center"/>
    </xf>
    <xf numFmtId="0" fontId="0" fillId="39" borderId="76" xfId="0" applyFill="1" applyBorder="1" applyAlignment="1">
      <alignment horizontal="left" vertical="center" shrinkToFit="1"/>
    </xf>
    <xf numFmtId="0" fontId="0" fillId="39" borderId="111" xfId="0" applyFill="1" applyBorder="1" applyAlignment="1">
      <alignment horizontal="left" vertical="center" shrinkToFit="1"/>
    </xf>
    <xf numFmtId="0" fontId="0" fillId="0" borderId="60"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25" xfId="0" applyFont="1" applyBorder="1" applyAlignment="1">
      <alignment horizontal="left" vertical="center"/>
    </xf>
    <xf numFmtId="0" fontId="0" fillId="0" borderId="16" xfId="0" applyFont="1" applyBorder="1" applyAlignment="1">
      <alignment horizontal="left" vertical="center"/>
    </xf>
    <xf numFmtId="0" fontId="0" fillId="0" borderId="28" xfId="0" applyFont="1" applyBorder="1" applyAlignment="1">
      <alignment horizontal="left" vertical="center"/>
    </xf>
    <xf numFmtId="0" fontId="0" fillId="33" borderId="112"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0" xfId="0" applyFont="1" applyFill="1" applyBorder="1" applyAlignment="1">
      <alignment horizontal="left" vertical="center"/>
    </xf>
    <xf numFmtId="0" fontId="0" fillId="0" borderId="37"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33" borderId="96" xfId="0" applyFont="1" applyFill="1" applyBorder="1" applyAlignment="1">
      <alignment horizontal="left" vertical="center" shrinkToFit="1"/>
    </xf>
    <xf numFmtId="0" fontId="0" fillId="33" borderId="103" xfId="0" applyFont="1" applyFill="1" applyBorder="1" applyAlignment="1">
      <alignment horizontal="left" vertical="center" shrinkToFit="1"/>
    </xf>
    <xf numFmtId="0" fontId="0" fillId="33" borderId="109" xfId="0" applyFont="1" applyFill="1" applyBorder="1" applyAlignment="1">
      <alignment horizontal="left" vertical="center" shrinkToFit="1"/>
    </xf>
    <xf numFmtId="0" fontId="3" fillId="0" borderId="40"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33" borderId="113"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115" xfId="0" applyFont="1" applyFill="1" applyBorder="1" applyAlignment="1">
      <alignment horizontal="center" vertical="center"/>
    </xf>
    <xf numFmtId="0" fontId="0" fillId="0" borderId="116" xfId="0" applyFont="1" applyBorder="1" applyAlignment="1">
      <alignment horizontal="left" vertical="center"/>
    </xf>
    <xf numFmtId="0" fontId="0" fillId="0" borderId="117" xfId="0" applyFont="1" applyBorder="1" applyAlignment="1">
      <alignment horizontal="left" vertical="center"/>
    </xf>
    <xf numFmtId="0" fontId="0" fillId="0" borderId="118" xfId="0" applyFont="1" applyBorder="1" applyAlignment="1">
      <alignment horizontal="left" vertical="center"/>
    </xf>
    <xf numFmtId="0" fontId="0" fillId="33" borderId="27"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88" xfId="0" applyFont="1" applyFill="1" applyBorder="1" applyAlignment="1">
      <alignment horizontal="center" vertical="center"/>
    </xf>
    <xf numFmtId="187" fontId="0" fillId="0" borderId="40" xfId="0" applyNumberFormat="1" applyFont="1" applyBorder="1" applyAlignment="1">
      <alignment horizontal="left" vertical="center"/>
    </xf>
    <xf numFmtId="187" fontId="0" fillId="0" borderId="41" xfId="0" applyNumberFormat="1" applyFont="1" applyBorder="1" applyAlignment="1">
      <alignment horizontal="left" vertical="center"/>
    </xf>
    <xf numFmtId="187" fontId="0" fillId="0" borderId="33" xfId="0" applyNumberFormat="1" applyFont="1" applyBorder="1" applyAlignment="1">
      <alignment horizontal="left" vertical="center"/>
    </xf>
    <xf numFmtId="0" fontId="0" fillId="0" borderId="47" xfId="0" applyFont="1" applyBorder="1" applyAlignment="1" applyProtection="1">
      <alignment horizontal="left" vertical="center"/>
      <protection locked="0"/>
    </xf>
    <xf numFmtId="0" fontId="0" fillId="0" borderId="83" xfId="0" applyFont="1" applyBorder="1" applyAlignment="1">
      <alignment horizontal="left" vertical="center"/>
    </xf>
    <xf numFmtId="0" fontId="0" fillId="0" borderId="47" xfId="0" applyFont="1" applyBorder="1" applyAlignment="1" applyProtection="1">
      <alignment horizontal="left" vertical="center"/>
      <protection locked="0"/>
    </xf>
    <xf numFmtId="0" fontId="0" fillId="0" borderId="83" xfId="0" applyBorder="1" applyAlignment="1">
      <alignment horizontal="left" vertical="center"/>
    </xf>
    <xf numFmtId="0" fontId="0" fillId="0" borderId="82" xfId="0" applyFont="1" applyBorder="1" applyAlignment="1" applyProtection="1">
      <alignment horizontal="left" vertical="center"/>
      <protection locked="0"/>
    </xf>
    <xf numFmtId="0" fontId="0" fillId="0" borderId="91" xfId="0" applyBorder="1" applyAlignment="1">
      <alignment horizontal="left" vertical="center"/>
    </xf>
    <xf numFmtId="0" fontId="5" fillId="0" borderId="0" xfId="0" applyFont="1" applyAlignment="1">
      <alignment horizontal="center" vertical="center" shrinkToFit="1"/>
    </xf>
    <xf numFmtId="0" fontId="0" fillId="0" borderId="47" xfId="0" applyFont="1" applyBorder="1" applyAlignment="1" applyProtection="1">
      <alignment horizontal="left" vertical="center" shrinkToFit="1"/>
      <protection locked="0"/>
    </xf>
    <xf numFmtId="0" fontId="0" fillId="0" borderId="83" xfId="0" applyFont="1" applyBorder="1" applyAlignment="1" applyProtection="1">
      <alignment horizontal="left" vertical="center" shrinkToFit="1"/>
      <protection locked="0"/>
    </xf>
    <xf numFmtId="0" fontId="0" fillId="0" borderId="79" xfId="0" applyFont="1" applyBorder="1" applyAlignment="1" applyProtection="1">
      <alignment horizontal="left" vertical="center"/>
      <protection locked="0"/>
    </xf>
    <xf numFmtId="0" fontId="0" fillId="0" borderId="31" xfId="0" applyBorder="1" applyAlignment="1">
      <alignment horizontal="left" vertical="center"/>
    </xf>
    <xf numFmtId="0" fontId="3" fillId="0" borderId="83" xfId="0" applyFont="1" applyBorder="1" applyAlignment="1" applyProtection="1">
      <alignment horizontal="left" vertical="center" shrinkToFit="1"/>
      <protection locked="0"/>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84"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1" xfId="0" applyFont="1" applyFill="1" applyBorder="1" applyAlignment="1">
      <alignment horizontal="center" vertical="center"/>
    </xf>
    <xf numFmtId="0" fontId="0" fillId="43" borderId="94" xfId="0" applyFont="1" applyFill="1" applyBorder="1" applyAlignment="1">
      <alignment horizontal="center" vertical="center"/>
    </xf>
    <xf numFmtId="0" fontId="0" fillId="43" borderId="103" xfId="0" applyFont="1" applyFill="1" applyBorder="1" applyAlignment="1">
      <alignment horizontal="center" vertical="center"/>
    </xf>
    <xf numFmtId="0" fontId="0" fillId="43" borderId="97" xfId="0" applyFont="1" applyFill="1" applyBorder="1" applyAlignment="1">
      <alignment horizontal="center" vertical="center"/>
    </xf>
    <xf numFmtId="0" fontId="0" fillId="43" borderId="79"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82" xfId="0" applyFont="1" applyFill="1" applyBorder="1" applyAlignment="1">
      <alignment horizontal="center" vertical="center"/>
    </xf>
    <xf numFmtId="0" fontId="0" fillId="43" borderId="91" xfId="0" applyFont="1" applyFill="1" applyBorder="1" applyAlignment="1">
      <alignment horizontal="center" vertical="center"/>
    </xf>
    <xf numFmtId="0" fontId="0" fillId="43" borderId="14" xfId="0" applyFill="1" applyBorder="1" applyAlignment="1">
      <alignment horizontal="center" vertical="center"/>
    </xf>
    <xf numFmtId="0" fontId="0" fillId="43" borderId="14" xfId="0" applyFont="1" applyFill="1" applyBorder="1" applyAlignment="1">
      <alignment horizontal="center" vertical="center"/>
    </xf>
    <xf numFmtId="0" fontId="75" fillId="0" borderId="47" xfId="0" applyFont="1" applyBorder="1" applyAlignment="1" applyProtection="1">
      <alignment horizontal="left" vertical="center"/>
      <protection locked="0"/>
    </xf>
    <xf numFmtId="0" fontId="3" fillId="0" borderId="83" xfId="0" applyFont="1" applyBorder="1" applyAlignment="1">
      <alignment horizontal="left" vertical="center"/>
    </xf>
    <xf numFmtId="49" fontId="0" fillId="0" borderId="34" xfId="0" applyNumberFormat="1" applyFont="1" applyBorder="1" applyAlignment="1">
      <alignment horizontal="left" vertical="center" shrinkToFit="1"/>
    </xf>
    <xf numFmtId="0" fontId="4" fillId="0" borderId="34" xfId="0" applyFont="1" applyBorder="1" applyAlignment="1" applyProtection="1">
      <alignment horizontal="left" vertical="center" wrapText="1" shrinkToFit="1"/>
      <protection locked="0"/>
    </xf>
    <xf numFmtId="0" fontId="4" fillId="0" borderId="74" xfId="0" applyFont="1" applyBorder="1" applyAlignment="1" applyProtection="1">
      <alignment horizontal="left" vertical="center" wrapText="1" shrinkToFit="1"/>
      <protection locked="0"/>
    </xf>
    <xf numFmtId="0" fontId="4" fillId="0" borderId="98" xfId="0" applyFont="1" applyBorder="1" applyAlignment="1" applyProtection="1">
      <alignment horizontal="left" vertical="center" wrapText="1" shrinkToFit="1"/>
      <protection locked="0"/>
    </xf>
    <xf numFmtId="0" fontId="4" fillId="0" borderId="100" xfId="0" applyFont="1" applyBorder="1" applyAlignment="1" applyProtection="1">
      <alignment horizontal="left" vertical="center" wrapText="1" shrinkToFit="1"/>
      <protection locked="0"/>
    </xf>
    <xf numFmtId="0" fontId="0" fillId="0" borderId="119" xfId="0" applyFont="1" applyBorder="1" applyAlignment="1">
      <alignment horizontal="center" vertical="center" shrinkToFit="1"/>
    </xf>
    <xf numFmtId="0" fontId="0" fillId="0" borderId="99" xfId="0" applyFont="1" applyBorder="1" applyAlignment="1">
      <alignment horizontal="center" vertical="center" shrinkToFit="1"/>
    </xf>
    <xf numFmtId="49" fontId="0" fillId="0" borderId="18" xfId="0" applyNumberFormat="1" applyFont="1" applyBorder="1" applyAlignment="1">
      <alignment horizontal="left" vertical="center" shrinkToFit="1"/>
    </xf>
    <xf numFmtId="0" fontId="4" fillId="0" borderId="13" xfId="0" applyFont="1" applyBorder="1" applyAlignment="1" applyProtection="1">
      <alignment horizontal="left" vertical="center" wrapText="1" shrinkToFit="1"/>
      <protection locked="0"/>
    </xf>
    <xf numFmtId="0" fontId="4" fillId="0" borderId="91" xfId="0" applyFont="1" applyBorder="1" applyAlignment="1" applyProtection="1">
      <alignment horizontal="left" vertical="center" wrapText="1" shrinkToFit="1"/>
      <protection locked="0"/>
    </xf>
    <xf numFmtId="0" fontId="0" fillId="0" borderId="120" xfId="0" applyFont="1" applyBorder="1" applyAlignment="1">
      <alignment horizontal="center" vertical="center" shrinkToFit="1"/>
    </xf>
    <xf numFmtId="0" fontId="0" fillId="0" borderId="121" xfId="0" applyFont="1" applyBorder="1" applyAlignment="1">
      <alignment horizontal="center" vertical="center" shrinkToFit="1"/>
    </xf>
    <xf numFmtId="49" fontId="0" fillId="0" borderId="34" xfId="0" applyNumberFormat="1" applyFont="1" applyBorder="1" applyAlignment="1" applyProtection="1">
      <alignment horizontal="left" vertical="center" shrinkToFit="1"/>
      <protection locked="0"/>
    </xf>
    <xf numFmtId="49" fontId="0" fillId="0" borderId="122" xfId="0" applyNumberFormat="1" applyFont="1" applyBorder="1" applyAlignment="1" applyProtection="1">
      <alignment horizontal="left" vertical="center" shrinkToFit="1"/>
      <protection locked="0"/>
    </xf>
    <xf numFmtId="0" fontId="0" fillId="0" borderId="45" xfId="0" applyFont="1" applyBorder="1" applyAlignment="1">
      <alignment horizontal="center" vertical="center" shrinkToFit="1"/>
    </xf>
    <xf numFmtId="0" fontId="0" fillId="0" borderId="98" xfId="0" applyFont="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0" fontId="4" fillId="0" borderId="10" xfId="0" applyFont="1" applyBorder="1" applyAlignment="1" applyProtection="1">
      <alignment horizontal="left" vertical="center" wrapText="1" shrinkToFit="1"/>
      <protection locked="0"/>
    </xf>
    <xf numFmtId="0" fontId="4" fillId="0" borderId="11" xfId="0" applyFont="1" applyBorder="1" applyAlignment="1" applyProtection="1">
      <alignment horizontal="left" vertical="center" wrapText="1" shrinkToFit="1"/>
      <protection locked="0"/>
    </xf>
    <xf numFmtId="0" fontId="4" fillId="0" borderId="31" xfId="0" applyFont="1" applyBorder="1" applyAlignment="1" applyProtection="1">
      <alignment horizontal="left" vertical="center" wrapText="1" shrinkToFit="1"/>
      <protection locked="0"/>
    </xf>
    <xf numFmtId="0" fontId="4" fillId="0" borderId="17" xfId="0" applyFont="1" applyBorder="1" applyAlignment="1" applyProtection="1">
      <alignment horizontal="left" vertical="center" wrapText="1" shrinkToFit="1"/>
      <protection locked="0"/>
    </xf>
    <xf numFmtId="0" fontId="4" fillId="0" borderId="18" xfId="0" applyFont="1" applyBorder="1" applyAlignment="1" applyProtection="1">
      <alignment horizontal="left" vertical="center" wrapText="1" shrinkToFit="1"/>
      <protection locked="0"/>
    </xf>
    <xf numFmtId="0" fontId="3" fillId="0" borderId="47" xfId="0" applyFont="1" applyBorder="1" applyAlignment="1" applyProtection="1">
      <alignment vertical="center" shrinkToFit="1"/>
      <protection locked="0"/>
    </xf>
    <xf numFmtId="0" fontId="0" fillId="0" borderId="29" xfId="0" applyFont="1" applyBorder="1" applyAlignment="1">
      <alignment vertical="center" shrinkToFit="1"/>
    </xf>
    <xf numFmtId="0" fontId="7" fillId="0" borderId="0" xfId="0" applyFont="1" applyAlignment="1">
      <alignment horizontal="left" vertical="center"/>
    </xf>
    <xf numFmtId="0" fontId="5" fillId="0" borderId="89"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20" xfId="0" applyFont="1" applyBorder="1" applyAlignment="1">
      <alignment horizontal="center" vertical="center" shrinkToFit="1"/>
    </xf>
    <xf numFmtId="0" fontId="2" fillId="0" borderId="0" xfId="0" applyFont="1" applyAlignment="1">
      <alignment horizontal="left"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33" borderId="88" xfId="0" applyFont="1" applyFill="1" applyBorder="1" applyAlignment="1">
      <alignment horizontal="center" vertical="center" shrinkToFit="1"/>
    </xf>
    <xf numFmtId="0" fontId="0" fillId="35" borderId="27" xfId="0" applyFont="1" applyFill="1" applyBorder="1" applyAlignment="1">
      <alignment horizontal="left" vertical="center" shrinkToFit="1"/>
    </xf>
    <xf numFmtId="0" fontId="0" fillId="35" borderId="90" xfId="0" applyFont="1" applyFill="1" applyBorder="1" applyAlignment="1">
      <alignment horizontal="left" vertical="center" shrinkToFit="1"/>
    </xf>
    <xf numFmtId="0" fontId="0" fillId="35" borderId="88"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26" xfId="0" applyFont="1" applyFill="1" applyBorder="1" applyAlignment="1">
      <alignment horizontal="left" vertical="center" shrinkToFit="1"/>
    </xf>
    <xf numFmtId="0" fontId="0" fillId="35" borderId="27" xfId="0" applyFont="1" applyFill="1" applyBorder="1" applyAlignment="1">
      <alignment horizontal="center" vertical="center" shrinkToFit="1"/>
    </xf>
    <xf numFmtId="0" fontId="0" fillId="35" borderId="90" xfId="0" applyFont="1" applyFill="1" applyBorder="1" applyAlignment="1">
      <alignment horizontal="center" vertical="center" shrinkToFit="1"/>
    </xf>
    <xf numFmtId="0" fontId="0" fillId="35" borderId="88" xfId="0" applyFont="1" applyFill="1" applyBorder="1" applyAlignment="1">
      <alignment horizontal="center" vertical="center" shrinkToFit="1"/>
    </xf>
    <xf numFmtId="38" fontId="3" fillId="36" borderId="41" xfId="50" applyFont="1" applyFill="1" applyBorder="1" applyAlignment="1">
      <alignment horizontal="center" vertical="center" shrinkToFit="1"/>
    </xf>
    <xf numFmtId="0" fontId="2" fillId="37" borderId="48" xfId="0" applyFont="1" applyFill="1" applyBorder="1" applyAlignment="1">
      <alignment horizontal="left" vertical="center" shrinkToFit="1"/>
    </xf>
    <xf numFmtId="0" fontId="2" fillId="37" borderId="63" xfId="0" applyFont="1" applyFill="1" applyBorder="1" applyAlignment="1">
      <alignment horizontal="left" vertical="center" shrinkToFit="1"/>
    </xf>
    <xf numFmtId="0" fontId="7" fillId="33" borderId="49" xfId="0" applyFont="1" applyFill="1" applyBorder="1" applyAlignment="1" applyProtection="1">
      <alignment horizontal="left" vertical="center"/>
      <protection/>
    </xf>
    <xf numFmtId="0" fontId="7" fillId="33" borderId="105" xfId="0" applyFont="1" applyFill="1" applyBorder="1" applyAlignment="1" applyProtection="1">
      <alignment horizontal="left" vertical="center"/>
      <protection/>
    </xf>
    <xf numFmtId="0" fontId="7" fillId="33" borderId="80" xfId="0" applyFont="1" applyFill="1" applyBorder="1" applyAlignment="1" applyProtection="1">
      <alignment horizontal="left" vertical="center"/>
      <protection/>
    </xf>
    <xf numFmtId="0" fontId="7" fillId="37" borderId="10" xfId="0" applyFont="1" applyFill="1" applyBorder="1" applyAlignment="1">
      <alignment vertical="center" shrinkToFit="1"/>
    </xf>
    <xf numFmtId="0" fontId="7" fillId="37" borderId="103" xfId="0" applyFont="1" applyFill="1" applyBorder="1" applyAlignment="1">
      <alignmen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4" fillId="0" borderId="30" xfId="0" applyFont="1" applyBorder="1" applyAlignment="1">
      <alignment horizontal="left" vertical="top" wrapText="1" shrinkToFit="1"/>
    </xf>
    <xf numFmtId="0" fontId="4" fillId="0" borderId="24" xfId="0" applyFont="1" applyBorder="1" applyAlignment="1">
      <alignment horizontal="left" vertical="top" wrapText="1" shrinkToFit="1"/>
    </xf>
    <xf numFmtId="0" fontId="0" fillId="0" borderId="30"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3" xfId="0" applyFont="1" applyFill="1" applyBorder="1" applyAlignment="1">
      <alignment horizontal="center" vertical="center" textRotation="255"/>
    </xf>
    <xf numFmtId="0" fontId="7" fillId="37" borderId="96" xfId="0" applyFont="1" applyFill="1" applyBorder="1" applyAlignment="1">
      <alignment vertical="center" shrinkToFit="1"/>
    </xf>
    <xf numFmtId="0" fontId="7" fillId="37" borderId="90" xfId="0" applyFont="1" applyFill="1" applyBorder="1" applyAlignment="1" applyProtection="1">
      <alignment horizontal="left" vertical="center"/>
      <protection/>
    </xf>
    <xf numFmtId="0" fontId="11" fillId="0" borderId="30"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123" xfId="0" applyFont="1" applyBorder="1" applyAlignment="1" applyProtection="1">
      <alignment horizontal="left" vertical="top" wrapText="1"/>
      <protection locked="0"/>
    </xf>
    <xf numFmtId="0" fontId="0" fillId="38" borderId="53" xfId="0" applyFont="1" applyFill="1" applyBorder="1" applyAlignment="1" applyProtection="1">
      <alignment horizontal="center" vertical="center"/>
      <protection/>
    </xf>
    <xf numFmtId="0" fontId="0" fillId="38" borderId="81"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7" fillId="37" borderId="19" xfId="0" applyFont="1" applyFill="1" applyBorder="1" applyAlignment="1">
      <alignment horizontal="left" vertical="center" shrinkToFit="1"/>
    </xf>
    <xf numFmtId="0" fontId="7" fillId="37" borderId="98" xfId="0" applyFont="1" applyFill="1" applyBorder="1" applyAlignment="1">
      <alignment horizontal="left" vertical="center" shrinkToFit="1"/>
    </xf>
    <xf numFmtId="0" fontId="7" fillId="37" borderId="100" xfId="0" applyFont="1" applyFill="1" applyBorder="1" applyAlignment="1">
      <alignment horizontal="left" vertical="center" shrinkToFit="1"/>
    </xf>
    <xf numFmtId="0" fontId="0" fillId="33" borderId="53" xfId="0" applyFont="1" applyFill="1" applyBorder="1" applyAlignment="1" applyProtection="1">
      <alignment horizontal="left" vertical="center" shrinkToFit="1"/>
      <protection/>
    </xf>
    <xf numFmtId="0" fontId="0" fillId="33" borderId="8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4" fillId="0" borderId="30"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23" xfId="0" applyFont="1" applyFill="1" applyBorder="1" applyAlignment="1" applyProtection="1">
      <alignment horizontal="left" vertical="top" wrapText="1"/>
      <protection locked="0"/>
    </xf>
    <xf numFmtId="0" fontId="3" fillId="0" borderId="30" xfId="0" applyFont="1" applyBorder="1" applyAlignment="1">
      <alignment vertical="top" wrapText="1"/>
    </xf>
    <xf numFmtId="0" fontId="3" fillId="0" borderId="24" xfId="0" applyFont="1" applyBorder="1" applyAlignment="1">
      <alignment vertical="top" wrapText="1"/>
    </xf>
    <xf numFmtId="0" fontId="3" fillId="0" borderId="123" xfId="0" applyFont="1" applyBorder="1" applyAlignment="1">
      <alignment vertical="top" wrapText="1"/>
    </xf>
    <xf numFmtId="0" fontId="7" fillId="37" borderId="53" xfId="0" applyFont="1" applyFill="1" applyBorder="1" applyAlignment="1" applyProtection="1">
      <alignment vertical="center"/>
      <protection/>
    </xf>
    <xf numFmtId="0" fontId="7" fillId="37" borderId="81"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3" borderId="18" xfId="0" applyFont="1" applyFill="1" applyBorder="1" applyAlignment="1">
      <alignment horizontal="left" vertical="center"/>
    </xf>
    <xf numFmtId="0" fontId="7" fillId="33" borderId="34" xfId="0" applyFont="1" applyFill="1" applyBorder="1" applyAlignment="1">
      <alignment horizontal="left" vertical="center"/>
    </xf>
    <xf numFmtId="0" fontId="7" fillId="33" borderId="74" xfId="0" applyFont="1" applyFill="1" applyBorder="1" applyAlignment="1">
      <alignment horizontal="left" vertical="center"/>
    </xf>
    <xf numFmtId="0" fontId="0" fillId="33" borderId="96" xfId="0" applyFont="1" applyFill="1" applyBorder="1" applyAlignment="1">
      <alignment horizontal="left" vertical="center" shrinkToFit="1"/>
    </xf>
    <xf numFmtId="0" fontId="0" fillId="33" borderId="103"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112" xfId="0" applyFont="1" applyFill="1" applyBorder="1" applyAlignment="1">
      <alignment horizontal="center" vertical="center"/>
    </xf>
    <xf numFmtId="0" fontId="0" fillId="36" borderId="14" xfId="0" applyFont="1" applyFill="1" applyBorder="1" applyAlignment="1">
      <alignment horizontal="center" vertical="center"/>
    </xf>
    <xf numFmtId="0" fontId="0" fillId="38" borderId="49" xfId="0" applyFont="1" applyFill="1" applyBorder="1" applyAlignment="1" applyProtection="1">
      <alignment horizontal="center" vertical="center"/>
      <protection/>
    </xf>
    <xf numFmtId="0" fontId="0" fillId="38" borderId="105" xfId="0" applyFont="1" applyFill="1" applyBorder="1" applyAlignment="1" applyProtection="1">
      <alignment horizontal="center" vertical="center"/>
      <protection/>
    </xf>
    <xf numFmtId="0" fontId="0" fillId="38" borderId="80" xfId="0" applyFont="1" applyFill="1" applyBorder="1" applyAlignment="1" applyProtection="1">
      <alignment horizontal="center" vertical="center"/>
      <protection/>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3" borderId="49" xfId="0" applyFont="1" applyFill="1" applyBorder="1" applyAlignment="1" applyProtection="1">
      <alignment horizontal="left" vertical="center" shrinkToFit="1"/>
      <protection/>
    </xf>
    <xf numFmtId="0" fontId="0" fillId="33" borderId="105" xfId="0" applyFont="1" applyFill="1" applyBorder="1" applyAlignment="1" applyProtection="1">
      <alignment horizontal="left" vertical="center" shrinkToFit="1"/>
      <protection/>
    </xf>
    <xf numFmtId="0" fontId="0" fillId="33" borderId="50" xfId="0" applyFont="1" applyFill="1" applyBorder="1" applyAlignment="1" applyProtection="1">
      <alignment horizontal="left" vertical="center" shrinkToFit="1"/>
      <protection/>
    </xf>
    <xf numFmtId="0" fontId="0" fillId="38" borderId="96" xfId="0" applyFont="1" applyFill="1" applyBorder="1" applyAlignment="1" applyProtection="1">
      <alignment horizontal="center" vertical="center"/>
      <protection/>
    </xf>
    <xf numFmtId="0" fontId="0" fillId="38" borderId="103" xfId="0" applyFont="1" applyFill="1" applyBorder="1" applyAlignment="1" applyProtection="1">
      <alignment horizontal="center" vertical="center"/>
      <protection/>
    </xf>
    <xf numFmtId="0" fontId="0" fillId="38" borderId="109" xfId="0" applyFont="1" applyFill="1" applyBorder="1" applyAlignment="1" applyProtection="1">
      <alignment horizontal="center" vertical="center"/>
      <protection/>
    </xf>
    <xf numFmtId="0" fontId="0" fillId="0" borderId="30"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3" xfId="0" applyFont="1" applyFill="1" applyBorder="1" applyAlignment="1">
      <alignment horizontal="center" vertical="center" textRotation="255" shrinkToFit="1"/>
    </xf>
    <xf numFmtId="0" fontId="0" fillId="33" borderId="53" xfId="0" applyFont="1" applyFill="1" applyBorder="1" applyAlignment="1">
      <alignment horizontal="left" vertical="center" shrinkToFit="1"/>
    </xf>
    <xf numFmtId="0" fontId="0" fillId="33" borderId="8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8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20"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1" xfId="0" applyFont="1" applyFill="1" applyBorder="1" applyAlignment="1">
      <alignment vertical="center"/>
    </xf>
    <xf numFmtId="0" fontId="15" fillId="0" borderId="0" xfId="0" applyFont="1" applyBorder="1" applyAlignment="1">
      <alignment horizontal="left"/>
    </xf>
    <xf numFmtId="0" fontId="7" fillId="0" borderId="3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3" xfId="0" applyFont="1" applyBorder="1" applyAlignment="1">
      <alignment horizontal="center" vertical="center" wrapText="1"/>
    </xf>
    <xf numFmtId="0" fontId="7" fillId="2" borderId="96" xfId="0" applyFont="1" applyFill="1" applyBorder="1" applyAlignment="1">
      <alignment horizontal="center" vertical="center"/>
    </xf>
    <xf numFmtId="0" fontId="0" fillId="0" borderId="109" xfId="0" applyBorder="1" applyAlignment="1">
      <alignment vertical="center"/>
    </xf>
    <xf numFmtId="217" fontId="5" fillId="39" borderId="10" xfId="0" applyNumberFormat="1" applyFont="1" applyFill="1" applyBorder="1" applyAlignment="1">
      <alignment horizontal="center" vertical="center" wrapText="1"/>
    </xf>
    <xf numFmtId="217" fontId="5" fillId="39" borderId="19"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217" fontId="5" fillId="39" borderId="31" xfId="0" applyNumberFormat="1" applyFont="1" applyFill="1" applyBorder="1" applyAlignment="1">
      <alignment horizontal="left" vertical="center" wrapText="1"/>
    </xf>
    <xf numFmtId="217" fontId="5" fillId="39" borderId="83" xfId="0" applyNumberFormat="1" applyFont="1" applyFill="1" applyBorder="1" applyAlignment="1">
      <alignment horizontal="left" vertical="center" wrapText="1"/>
    </xf>
    <xf numFmtId="217" fontId="5" fillId="39" borderId="100" xfId="0" applyNumberFormat="1" applyFont="1" applyFill="1" applyBorder="1" applyAlignment="1">
      <alignment horizontal="left" vertical="center" wrapText="1"/>
    </xf>
    <xf numFmtId="0" fontId="7" fillId="2" borderId="97" xfId="0" applyFont="1"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1" xfId="0" applyFont="1" applyFill="1" applyBorder="1" applyAlignment="1">
      <alignment/>
    </xf>
    <xf numFmtId="0" fontId="0" fillId="0" borderId="0" xfId="0" applyFont="1" applyFill="1" applyBorder="1" applyAlignment="1">
      <alignment/>
    </xf>
    <xf numFmtId="0" fontId="7" fillId="34" borderId="27" xfId="0" applyFont="1" applyFill="1" applyBorder="1" applyAlignment="1">
      <alignment horizontal="center" vertical="center"/>
    </xf>
    <xf numFmtId="0" fontId="7" fillId="34" borderId="90" xfId="0" applyFont="1" applyFill="1" applyBorder="1" applyAlignment="1">
      <alignment horizontal="center" vertical="center"/>
    </xf>
    <xf numFmtId="0" fontId="7" fillId="34" borderId="88" xfId="0" applyFont="1" applyFill="1" applyBorder="1" applyAlignment="1">
      <alignment horizontal="center" vertical="center"/>
    </xf>
    <xf numFmtId="0" fontId="3" fillId="0" borderId="27" xfId="0" applyFont="1" applyBorder="1" applyAlignment="1" applyProtection="1">
      <alignment vertical="center" wrapText="1" shrinkToFit="1"/>
      <protection locked="0"/>
    </xf>
    <xf numFmtId="0" fontId="3" fillId="0" borderId="90" xfId="0" applyFont="1" applyBorder="1" applyAlignment="1" applyProtection="1">
      <alignment vertical="center" wrapText="1" shrinkToFit="1"/>
      <protection locked="0"/>
    </xf>
    <xf numFmtId="0" fontId="3" fillId="0" borderId="88" xfId="0" applyFont="1" applyBorder="1" applyAlignment="1" applyProtection="1">
      <alignment vertical="center" wrapText="1" shrinkToFit="1"/>
      <protection locked="0"/>
    </xf>
    <xf numFmtId="0" fontId="5" fillId="0" borderId="74" xfId="0" applyFont="1" applyBorder="1" applyAlignment="1">
      <alignment horizontal="left" vertical="center" wrapText="1"/>
    </xf>
    <xf numFmtId="0" fontId="5" fillId="0" borderId="83" xfId="0" applyFont="1" applyBorder="1" applyAlignment="1">
      <alignment horizontal="left" vertical="center" wrapText="1"/>
    </xf>
    <xf numFmtId="0" fontId="5" fillId="0" borderId="27" xfId="0" applyFont="1" applyFill="1" applyBorder="1" applyAlignment="1">
      <alignment horizontal="left" vertical="center" wrapText="1" shrinkToFit="1"/>
    </xf>
    <xf numFmtId="0" fontId="5" fillId="0" borderId="39" xfId="0" applyFont="1" applyFill="1" applyBorder="1" applyAlignment="1">
      <alignment horizontal="left" vertical="center" wrapText="1" shrinkToFit="1"/>
    </xf>
    <xf numFmtId="0" fontId="5" fillId="0" borderId="49" xfId="0" applyFont="1" applyFill="1" applyBorder="1" applyAlignment="1">
      <alignment horizontal="left" vertical="center"/>
    </xf>
    <xf numFmtId="0" fontId="5" fillId="0" borderId="50" xfId="0" applyFont="1" applyFill="1" applyBorder="1" applyAlignment="1">
      <alignment horizontal="left" vertical="center"/>
    </xf>
    <xf numFmtId="217" fontId="5" fillId="39" borderId="10" xfId="0" applyNumberFormat="1" applyFont="1" applyFill="1" applyBorder="1" applyAlignment="1">
      <alignment horizontal="left" vertical="center" wrapText="1"/>
    </xf>
    <xf numFmtId="217" fontId="5" fillId="39" borderId="84" xfId="0" applyNumberFormat="1" applyFont="1" applyFill="1" applyBorder="1" applyAlignment="1">
      <alignment horizontal="left" vertical="center" wrapText="1"/>
    </xf>
    <xf numFmtId="217" fontId="5" fillId="39" borderId="53" xfId="0" applyNumberFormat="1" applyFont="1" applyFill="1" applyBorder="1" applyAlignment="1">
      <alignment horizontal="left" vertical="center" wrapText="1"/>
    </xf>
    <xf numFmtId="217" fontId="5" fillId="39" borderId="20" xfId="0" applyNumberFormat="1" applyFont="1" applyFill="1" applyBorder="1" applyAlignment="1">
      <alignment horizontal="left" vertical="center" wrapText="1"/>
    </xf>
    <xf numFmtId="217" fontId="5" fillId="39" borderId="17"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0" fontId="5" fillId="0" borderId="18" xfId="0" applyFont="1" applyBorder="1" applyAlignment="1">
      <alignment vertical="center" wrapText="1"/>
    </xf>
    <xf numFmtId="0" fontId="5" fillId="0" borderId="34" xfId="0" applyFont="1" applyBorder="1" applyAlignment="1">
      <alignment vertical="center" wrapText="1"/>
    </xf>
    <xf numFmtId="0" fontId="2" fillId="33" borderId="27" xfId="0" applyFont="1" applyFill="1" applyBorder="1" applyAlignment="1">
      <alignment horizontal="center" vertical="center"/>
    </xf>
    <xf numFmtId="0" fontId="2" fillId="33" borderId="90" xfId="0" applyFont="1" applyFill="1" applyBorder="1" applyAlignment="1">
      <alignment horizontal="center" vertical="center"/>
    </xf>
    <xf numFmtId="0" fontId="2" fillId="33" borderId="88"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76" fillId="0" borderId="0" xfId="0" applyFont="1" applyFill="1" applyBorder="1" applyAlignment="1">
      <alignment horizontal="left" vertical="center"/>
    </xf>
    <xf numFmtId="0" fontId="0" fillId="0" borderId="89" xfId="0" applyBorder="1" applyAlignment="1">
      <alignment horizontal="center" vertical="center" wrapText="1"/>
    </xf>
    <xf numFmtId="0" fontId="0" fillId="0" borderId="81" xfId="0" applyBorder="1" applyAlignment="1">
      <alignment/>
    </xf>
    <xf numFmtId="0" fontId="0" fillId="0" borderId="2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39" borderId="18" xfId="0" applyFont="1" applyFill="1" applyBorder="1" applyAlignment="1">
      <alignment horizontal="center" vertical="center" wrapText="1"/>
    </xf>
    <xf numFmtId="0" fontId="5" fillId="39" borderId="19" xfId="0" applyFont="1" applyFill="1" applyBorder="1" applyAlignment="1">
      <alignment horizontal="center" vertical="center" wrapText="1"/>
    </xf>
    <xf numFmtId="0" fontId="5" fillId="39" borderId="74" xfId="0" applyFont="1" applyFill="1" applyBorder="1" applyAlignment="1">
      <alignment horizontal="left" vertical="center" wrapText="1"/>
    </xf>
    <xf numFmtId="0" fontId="5" fillId="39" borderId="83" xfId="0" applyFont="1" applyFill="1" applyBorder="1" applyAlignment="1">
      <alignment horizontal="left" vertical="center" wrapText="1"/>
    </xf>
    <xf numFmtId="0" fontId="5" fillId="39" borderId="12" xfId="0" applyFont="1" applyFill="1" applyBorder="1" applyAlignment="1">
      <alignment horizontal="center" vertical="center" wrapText="1"/>
    </xf>
    <xf numFmtId="0" fontId="5" fillId="39" borderId="91" xfId="0" applyFont="1" applyFill="1" applyBorder="1" applyAlignment="1">
      <alignment horizontal="left" vertical="center" wrapText="1"/>
    </xf>
    <xf numFmtId="183" fontId="21" fillId="0" borderId="32" xfId="0" applyNumberFormat="1" applyFont="1" applyFill="1" applyBorder="1" applyAlignment="1" applyProtection="1">
      <alignment horizontal="center" vertical="center" wrapText="1" shrinkToFit="1"/>
      <protection locked="0"/>
    </xf>
    <xf numFmtId="183" fontId="21" fillId="0" borderId="124" xfId="0" applyNumberFormat="1" applyFont="1" applyFill="1" applyBorder="1" applyAlignment="1" applyProtection="1">
      <alignment horizontal="center" vertical="center" wrapText="1" shrinkToFit="1"/>
      <protection locked="0"/>
    </xf>
    <xf numFmtId="218" fontId="21" fillId="0" borderId="18" xfId="0" applyNumberFormat="1" applyFont="1" applyFill="1" applyBorder="1" applyAlignment="1" applyProtection="1">
      <alignment horizontal="left" vertical="center" wrapText="1" shrinkToFit="1"/>
      <protection locked="0"/>
    </xf>
    <xf numFmtId="0" fontId="0" fillId="0" borderId="74" xfId="0" applyBorder="1" applyAlignment="1">
      <alignment horizontal="left" vertical="center" wrapText="1" shrinkToFit="1"/>
    </xf>
    <xf numFmtId="218" fontId="21" fillId="0" borderId="17" xfId="0" applyNumberFormat="1" applyFont="1" applyFill="1" applyBorder="1" applyAlignment="1" applyProtection="1">
      <alignment horizontal="left" vertical="center" wrapText="1" shrinkToFit="1"/>
      <protection locked="0"/>
    </xf>
    <xf numFmtId="0" fontId="0" fillId="0" borderId="100" xfId="0" applyBorder="1" applyAlignment="1">
      <alignment horizontal="left" vertical="center" wrapText="1" shrinkToFit="1"/>
    </xf>
    <xf numFmtId="183" fontId="21" fillId="42" borderId="57" xfId="0" applyNumberFormat="1" applyFont="1" applyFill="1" applyBorder="1" applyAlignment="1" applyProtection="1">
      <alignment horizontal="center" vertical="center" shrinkToFit="1"/>
      <protection locked="0"/>
    </xf>
    <xf numFmtId="183" fontId="21" fillId="42" borderId="45" xfId="0" applyNumberFormat="1" applyFont="1" applyFill="1" applyBorder="1" applyAlignment="1" applyProtection="1">
      <alignment horizontal="center" vertical="center" shrinkToFit="1"/>
      <protection locked="0"/>
    </xf>
    <xf numFmtId="183" fontId="21" fillId="42" borderId="32" xfId="0" applyNumberFormat="1" applyFont="1" applyFill="1" applyBorder="1" applyAlignment="1" applyProtection="1">
      <alignment horizontal="center" vertical="center" shrinkToFit="1"/>
      <protection locked="0"/>
    </xf>
    <xf numFmtId="183" fontId="21" fillId="42" borderId="124" xfId="0" applyNumberFormat="1" applyFont="1" applyFill="1" applyBorder="1" applyAlignment="1" applyProtection="1">
      <alignment horizontal="center" vertical="center" shrinkToFit="1"/>
      <protection locked="0"/>
    </xf>
    <xf numFmtId="183" fontId="5" fillId="42" borderId="32" xfId="0" applyNumberFormat="1" applyFont="1" applyFill="1" applyBorder="1" applyAlignment="1" applyProtection="1">
      <alignment horizontal="center" vertical="center" shrinkToFit="1"/>
      <protection locked="0"/>
    </xf>
    <xf numFmtId="183" fontId="5" fillId="42" borderId="124" xfId="0" applyNumberFormat="1" applyFont="1" applyFill="1" applyBorder="1" applyAlignment="1" applyProtection="1">
      <alignment horizontal="center" vertical="center" shrinkToFit="1"/>
      <protection locked="0"/>
    </xf>
    <xf numFmtId="0" fontId="5" fillId="0" borderId="35" xfId="0" applyFont="1" applyBorder="1" applyAlignment="1">
      <alignment vertical="center" wrapText="1"/>
    </xf>
    <xf numFmtId="0" fontId="5" fillId="0" borderId="19" xfId="0" applyFont="1" applyBorder="1" applyAlignment="1">
      <alignment vertical="center" wrapText="1"/>
    </xf>
    <xf numFmtId="0" fontId="5" fillId="0" borderId="21" xfId="0" applyFont="1" applyBorder="1" applyAlignment="1">
      <alignment vertical="center" wrapText="1"/>
    </xf>
    <xf numFmtId="0" fontId="5" fillId="0" borderId="63" xfId="0"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center" vertical="center" shrinkToFit="1"/>
      <protection locked="0"/>
    </xf>
    <xf numFmtId="183" fontId="5" fillId="0" borderId="34" xfId="0" applyNumberFormat="1" applyFont="1" applyFill="1" applyBorder="1" applyAlignment="1" applyProtection="1">
      <alignment horizontal="center" vertical="center" shrinkToFit="1"/>
      <protection locked="0"/>
    </xf>
    <xf numFmtId="183" fontId="5" fillId="0" borderId="98"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wrapText="1" shrinkToFit="1"/>
      <protection locked="0"/>
    </xf>
    <xf numFmtId="183" fontId="5" fillId="0" borderId="124" xfId="0" applyNumberFormat="1" applyFont="1" applyFill="1" applyBorder="1" applyAlignment="1" applyProtection="1">
      <alignment horizontal="center" vertical="center" wrapText="1" shrinkToFit="1"/>
      <protection locked="0"/>
    </xf>
    <xf numFmtId="0" fontId="5" fillId="39" borderId="48" xfId="0" applyFont="1" applyFill="1" applyBorder="1" applyAlignment="1">
      <alignment horizontal="left" vertical="center" wrapText="1"/>
    </xf>
    <xf numFmtId="0" fontId="5" fillId="39" borderId="44" xfId="0" applyFont="1" applyFill="1" applyBorder="1" applyAlignment="1">
      <alignment horizontal="left" vertical="center" wrapText="1"/>
    </xf>
    <xf numFmtId="0" fontId="5" fillId="0" borderId="89" xfId="0" applyFont="1" applyBorder="1" applyAlignment="1">
      <alignment horizontal="center" vertical="center"/>
    </xf>
    <xf numFmtId="0" fontId="0" fillId="0" borderId="20" xfId="0" applyBorder="1" applyAlignment="1">
      <alignment horizontal="center" vertical="center"/>
    </xf>
    <xf numFmtId="217" fontId="8" fillId="44" borderId="30" xfId="0" applyNumberFormat="1" applyFont="1" applyFill="1" applyBorder="1" applyAlignment="1">
      <alignment horizontal="center" vertical="center" wrapText="1"/>
    </xf>
    <xf numFmtId="217" fontId="8" fillId="44" borderId="24"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1" xfId="0" applyNumberFormat="1" applyFont="1" applyFill="1" applyBorder="1" applyAlignment="1">
      <alignment vertical="center"/>
    </xf>
    <xf numFmtId="217" fontId="5" fillId="0" borderId="18" xfId="0" applyNumberFormat="1" applyFont="1" applyBorder="1" applyAlignment="1">
      <alignment horizontal="left" vertical="center" wrapText="1"/>
    </xf>
    <xf numFmtId="217" fontId="5" fillId="0" borderId="35" xfId="0" applyNumberFormat="1" applyFont="1" applyBorder="1" applyAlignment="1">
      <alignment horizontal="left" vertical="center" wrapText="1"/>
    </xf>
    <xf numFmtId="217" fontId="5" fillId="0" borderId="12" xfId="0" applyNumberFormat="1" applyFont="1" applyBorder="1" applyAlignment="1">
      <alignment horizontal="left" vertical="center" wrapText="1"/>
    </xf>
    <xf numFmtId="217" fontId="5" fillId="0" borderId="51" xfId="0" applyNumberFormat="1" applyFont="1" applyBorder="1" applyAlignment="1">
      <alignment horizontal="left" vertical="center" wrapText="1"/>
    </xf>
    <xf numFmtId="217" fontId="5" fillId="0" borderId="32" xfId="0" applyNumberFormat="1" applyFont="1" applyFill="1" applyBorder="1" applyAlignment="1" applyProtection="1">
      <alignment horizontal="center" vertical="center" wrapText="1" shrinkToFit="1"/>
      <protection locked="0"/>
    </xf>
    <xf numFmtId="217" fontId="5" fillId="0" borderId="123" xfId="0" applyNumberFormat="1" applyFont="1" applyFill="1" applyBorder="1" applyAlignment="1" applyProtection="1">
      <alignment horizontal="center" vertical="center" wrapText="1" shrinkToFit="1"/>
      <protection locked="0"/>
    </xf>
    <xf numFmtId="217" fontId="8" fillId="44" borderId="10" xfId="0" applyNumberFormat="1" applyFont="1" applyFill="1" applyBorder="1" applyAlignment="1">
      <alignment horizontal="center" vertical="center" wrapText="1"/>
    </xf>
    <xf numFmtId="217" fontId="8" fillId="44" borderId="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5" borderId="84"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29" xfId="0" applyNumberFormat="1" applyFont="1" applyFill="1" applyBorder="1" applyAlignment="1">
      <alignment horizontal="center" vertical="center"/>
    </xf>
    <xf numFmtId="217" fontId="15" fillId="44" borderId="75" xfId="0" applyNumberFormat="1" applyFont="1" applyFill="1" applyBorder="1" applyAlignment="1">
      <alignment horizontal="center" vertical="center" textRotation="255"/>
    </xf>
    <xf numFmtId="217" fontId="15" fillId="44" borderId="59" xfId="0" applyNumberFormat="1" applyFont="1" applyFill="1" applyBorder="1" applyAlignment="1">
      <alignment horizontal="center" vertical="center" textRotation="255"/>
    </xf>
    <xf numFmtId="217" fontId="5" fillId="39" borderId="49" xfId="0" applyNumberFormat="1" applyFont="1" applyFill="1" applyBorder="1" applyAlignment="1">
      <alignment vertical="center" wrapText="1"/>
    </xf>
    <xf numFmtId="217" fontId="5" fillId="39" borderId="105" xfId="0" applyNumberFormat="1" applyFont="1" applyFill="1" applyBorder="1" applyAlignment="1">
      <alignment vertical="center" wrapText="1"/>
    </xf>
    <xf numFmtId="217" fontId="5" fillId="39" borderId="80" xfId="0" applyNumberFormat="1" applyFont="1" applyFill="1" applyBorder="1" applyAlignment="1">
      <alignment vertical="center" wrapText="1"/>
    </xf>
    <xf numFmtId="217" fontId="15" fillId="45" borderId="27" xfId="0" applyNumberFormat="1" applyFont="1" applyFill="1" applyBorder="1" applyAlignment="1">
      <alignment horizontal="center" vertical="center"/>
    </xf>
    <xf numFmtId="217" fontId="15" fillId="45" borderId="90" xfId="0" applyNumberFormat="1" applyFont="1" applyFill="1" applyBorder="1" applyAlignment="1">
      <alignment horizontal="center" vertical="center"/>
    </xf>
    <xf numFmtId="217" fontId="15" fillId="45" borderId="88" xfId="0" applyNumberFormat="1" applyFont="1" applyFill="1" applyBorder="1" applyAlignment="1">
      <alignment horizontal="center" vertical="center"/>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98" xfId="0" applyNumberFormat="1" applyFont="1" applyFill="1" applyBorder="1" applyAlignment="1">
      <alignment horizontal="center" vertical="center"/>
    </xf>
    <xf numFmtId="217" fontId="15" fillId="45" borderId="96" xfId="0" applyNumberFormat="1" applyFont="1" applyFill="1" applyBorder="1" applyAlignment="1">
      <alignment horizontal="center" vertical="center" wrapText="1"/>
    </xf>
    <xf numFmtId="217" fontId="15" fillId="45" borderId="109" xfId="0" applyNumberFormat="1" applyFont="1" applyFill="1" applyBorder="1" applyAlignment="1">
      <alignment horizontal="center" vertical="center"/>
    </xf>
    <xf numFmtId="217" fontId="5" fillId="39" borderId="11"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91" xfId="0" applyNumberFormat="1" applyFont="1" applyFill="1" applyBorder="1" applyAlignment="1">
      <alignment horizontal="left" vertical="center" wrapText="1"/>
    </xf>
    <xf numFmtId="217" fontId="15" fillId="45" borderId="53" xfId="0" applyNumberFormat="1" applyFont="1" applyFill="1" applyBorder="1" applyAlignment="1">
      <alignment horizontal="center" vertical="center" wrapText="1"/>
    </xf>
    <xf numFmtId="217" fontId="15" fillId="45" borderId="61" xfId="0" applyNumberFormat="1" applyFont="1" applyFill="1" applyBorder="1" applyAlignment="1">
      <alignment horizontal="center" vertical="center"/>
    </xf>
    <xf numFmtId="217" fontId="5" fillId="39" borderId="53" xfId="0" applyNumberFormat="1" applyFont="1" applyFill="1" applyBorder="1" applyAlignment="1">
      <alignment vertical="center" wrapText="1"/>
    </xf>
    <xf numFmtId="217" fontId="5" fillId="39" borderId="81"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15" fillId="44" borderId="79" xfId="0" applyNumberFormat="1" applyFont="1" applyFill="1" applyBorder="1" applyAlignment="1">
      <alignment horizontal="center" vertical="center" textRotation="255"/>
    </xf>
    <xf numFmtId="217" fontId="15" fillId="44" borderId="47" xfId="0" applyNumberFormat="1" applyFont="1" applyFill="1" applyBorder="1" applyAlignment="1">
      <alignment horizontal="center" vertical="center" textRotation="255"/>
    </xf>
    <xf numFmtId="217" fontId="15" fillId="45" borderId="31" xfId="0" applyNumberFormat="1" applyFont="1" applyFill="1" applyBorder="1" applyAlignment="1">
      <alignment horizontal="center" vertical="center"/>
    </xf>
    <xf numFmtId="217" fontId="15" fillId="45" borderId="83" xfId="0" applyNumberFormat="1" applyFont="1" applyFill="1" applyBorder="1" applyAlignment="1">
      <alignment horizontal="center" vertical="center"/>
    </xf>
    <xf numFmtId="217" fontId="5" fillId="0" borderId="18" xfId="0" applyNumberFormat="1" applyFont="1" applyBorder="1" applyAlignment="1">
      <alignment vertical="center" wrapText="1"/>
    </xf>
    <xf numFmtId="0" fontId="0" fillId="0" borderId="12" xfId="0" applyBorder="1" applyAlignment="1">
      <alignment vertical="center" wrapText="1"/>
    </xf>
    <xf numFmtId="217" fontId="5" fillId="0" borderId="74" xfId="0" applyNumberFormat="1" applyFont="1" applyBorder="1" applyAlignment="1">
      <alignment vertical="center" wrapText="1"/>
    </xf>
    <xf numFmtId="217" fontId="5" fillId="0" borderId="91" xfId="0" applyNumberFormat="1" applyFont="1" applyBorder="1" applyAlignment="1">
      <alignment vertical="center" wrapText="1"/>
    </xf>
    <xf numFmtId="217" fontId="15" fillId="45" borderId="49" xfId="0" applyNumberFormat="1" applyFont="1" applyFill="1" applyBorder="1" applyAlignment="1">
      <alignment horizontal="center" vertical="center" wrapText="1"/>
    </xf>
    <xf numFmtId="217" fontId="15" fillId="45" borderId="80" xfId="0" applyNumberFormat="1" applyFont="1" applyFill="1" applyBorder="1" applyAlignment="1">
      <alignment horizontal="center" vertical="center" wrapText="1"/>
    </xf>
    <xf numFmtId="217" fontId="5" fillId="39" borderId="18" xfId="0" applyNumberFormat="1" applyFont="1" applyFill="1" applyBorder="1" applyAlignment="1">
      <alignment horizontal="center" vertical="center" wrapText="1"/>
    </xf>
    <xf numFmtId="217" fontId="5" fillId="39" borderId="74" xfId="0" applyNumberFormat="1" applyFont="1" applyFill="1" applyBorder="1" applyAlignment="1">
      <alignment horizontal="left" vertical="center" wrapText="1"/>
    </xf>
    <xf numFmtId="217" fontId="5" fillId="0" borderId="57" xfId="0" applyNumberFormat="1" applyFont="1" applyBorder="1" applyAlignment="1" applyProtection="1">
      <alignment horizontal="center" vertical="center" shrinkToFit="1"/>
      <protection locked="0"/>
    </xf>
    <xf numFmtId="217" fontId="5" fillId="0" borderId="82" xfId="0" applyNumberFormat="1" applyFont="1" applyBorder="1" applyAlignment="1" applyProtection="1">
      <alignment horizontal="center" vertical="center" shrinkToFit="1"/>
      <protection locked="0"/>
    </xf>
    <xf numFmtId="217" fontId="8" fillId="44" borderId="124" xfId="0" applyNumberFormat="1" applyFont="1" applyFill="1" applyBorder="1" applyAlignment="1">
      <alignment horizontal="center" vertical="center" wrapText="1"/>
    </xf>
    <xf numFmtId="217" fontId="77" fillId="0" borderId="96" xfId="0" applyNumberFormat="1" applyFont="1" applyFill="1" applyBorder="1" applyAlignment="1">
      <alignment vertical="center" wrapText="1"/>
    </xf>
    <xf numFmtId="217" fontId="77" fillId="0" borderId="103" xfId="0" applyNumberFormat="1" applyFont="1" applyFill="1" applyBorder="1" applyAlignment="1">
      <alignment vertical="center" wrapText="1"/>
    </xf>
    <xf numFmtId="217" fontId="77" fillId="0" borderId="109" xfId="0" applyNumberFormat="1" applyFont="1" applyFill="1" applyBorder="1" applyAlignment="1">
      <alignment vertical="center" wrapText="1"/>
    </xf>
    <xf numFmtId="217" fontId="5" fillId="39" borderId="18" xfId="0" applyNumberFormat="1" applyFont="1" applyFill="1" applyBorder="1" applyAlignment="1">
      <alignment vertical="center" wrapText="1"/>
    </xf>
    <xf numFmtId="217" fontId="5" fillId="39" borderId="34"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98" xfId="0" applyNumberFormat="1" applyFont="1" applyFill="1" applyBorder="1" applyAlignment="1">
      <alignment vertical="center" wrapText="1"/>
    </xf>
    <xf numFmtId="217" fontId="21" fillId="42" borderId="32" xfId="0" applyNumberFormat="1" applyFont="1" applyFill="1" applyBorder="1" applyAlignment="1" applyProtection="1">
      <alignment horizontal="center" vertical="center" wrapText="1" shrinkToFit="1"/>
      <protection locked="0"/>
    </xf>
    <xf numFmtId="217" fontId="21" fillId="42" borderId="123" xfId="0" applyNumberFormat="1" applyFont="1" applyFill="1" applyBorder="1" applyAlignment="1" applyProtection="1">
      <alignment horizontal="center" vertical="center" wrapText="1" shrinkToFit="1"/>
      <protection locked="0"/>
    </xf>
    <xf numFmtId="217" fontId="21" fillId="0" borderId="32" xfId="0" applyNumberFormat="1" applyFont="1" applyFill="1" applyBorder="1" applyAlignment="1" applyProtection="1">
      <alignment horizontal="center" vertical="center" wrapText="1" shrinkToFit="1"/>
      <protection locked="0"/>
    </xf>
    <xf numFmtId="217" fontId="21" fillId="0" borderId="123" xfId="0" applyNumberFormat="1" applyFont="1" applyFill="1" applyBorder="1" applyAlignment="1" applyProtection="1">
      <alignment horizontal="center" vertical="center" wrapText="1" shrinkToFit="1"/>
      <protection locked="0"/>
    </xf>
    <xf numFmtId="217" fontId="5" fillId="0" borderId="32" xfId="0" applyNumberFormat="1" applyFont="1" applyBorder="1" applyAlignment="1" applyProtection="1">
      <alignment horizontal="center" vertical="center" wrapText="1" shrinkToFit="1"/>
      <protection locked="0"/>
    </xf>
    <xf numFmtId="217" fontId="5" fillId="0" borderId="123" xfId="0" applyNumberFormat="1" applyFont="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7" xfId="0" applyNumberFormat="1" applyFont="1" applyFill="1" applyBorder="1" applyAlignment="1">
      <alignment horizontal="center" vertical="center"/>
    </xf>
    <xf numFmtId="183" fontId="5" fillId="42" borderId="18" xfId="0" applyNumberFormat="1" applyFont="1" applyFill="1" applyBorder="1" applyAlignment="1" applyProtection="1">
      <alignment horizontal="center" vertical="center" shrinkToFit="1"/>
      <protection locked="0"/>
    </xf>
    <xf numFmtId="183" fontId="5" fillId="42" borderId="17"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wrapText="1"/>
    </xf>
    <xf numFmtId="217" fontId="8" fillId="44" borderId="98" xfId="0" applyNumberFormat="1" applyFont="1" applyFill="1" applyBorder="1" applyAlignment="1">
      <alignment horizontal="center" vertical="center" wrapText="1"/>
    </xf>
    <xf numFmtId="0" fontId="5" fillId="39" borderId="18" xfId="0" applyFont="1" applyFill="1" applyBorder="1" applyAlignment="1">
      <alignment vertical="center" wrapText="1"/>
    </xf>
    <xf numFmtId="0" fontId="5" fillId="39" borderId="35" xfId="0" applyFont="1" applyFill="1" applyBorder="1" applyAlignment="1">
      <alignment vertical="center" wrapText="1"/>
    </xf>
    <xf numFmtId="0" fontId="5" fillId="39" borderId="19" xfId="0" applyFont="1" applyFill="1" applyBorder="1" applyAlignment="1">
      <alignment vertical="center" wrapText="1"/>
    </xf>
    <xf numFmtId="0" fontId="5" fillId="39" borderId="21" xfId="0" applyFont="1" applyFill="1" applyBorder="1" applyAlignment="1">
      <alignment vertical="center" wrapText="1"/>
    </xf>
    <xf numFmtId="183" fontId="78" fillId="0" borderId="32" xfId="0" applyNumberFormat="1" applyFont="1" applyFill="1" applyBorder="1" applyAlignment="1" applyProtection="1">
      <alignment horizontal="center" vertical="center" wrapText="1" shrinkToFit="1"/>
      <protection locked="0"/>
    </xf>
    <xf numFmtId="183" fontId="78" fillId="0" borderId="124" xfId="0" applyNumberFormat="1" applyFont="1" applyFill="1" applyBorder="1" applyAlignment="1" applyProtection="1">
      <alignment horizontal="center" vertical="center" wrapText="1" shrinkToFit="1"/>
      <protection locked="0"/>
    </xf>
    <xf numFmtId="183" fontId="21" fillId="42" borderId="123" xfId="0" applyNumberFormat="1" applyFont="1" applyFill="1" applyBorder="1" applyAlignment="1" applyProtection="1">
      <alignment horizontal="center" vertical="center" shrinkToFit="1"/>
      <protection locked="0"/>
    </xf>
    <xf numFmtId="0" fontId="5" fillId="39" borderId="52"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34" xfId="0" applyFont="1" applyFill="1" applyBorder="1" applyAlignment="1">
      <alignment vertical="center" wrapText="1"/>
    </xf>
    <xf numFmtId="0" fontId="5" fillId="0" borderId="17" xfId="0" applyFont="1" applyFill="1" applyBorder="1" applyAlignment="1">
      <alignment vertical="center" wrapText="1"/>
    </xf>
    <xf numFmtId="0" fontId="5" fillId="0" borderId="98" xfId="0" applyFont="1" applyFill="1" applyBorder="1" applyAlignment="1">
      <alignment vertical="center" wrapText="1"/>
    </xf>
    <xf numFmtId="218" fontId="21" fillId="0" borderId="12" xfId="0" applyNumberFormat="1" applyFont="1" applyFill="1" applyBorder="1" applyAlignment="1" applyProtection="1">
      <alignment horizontal="left" vertical="center" wrapText="1" shrinkToFit="1"/>
      <protection locked="0"/>
    </xf>
    <xf numFmtId="0" fontId="0" fillId="0" borderId="91" xfId="0" applyBorder="1" applyAlignment="1">
      <alignment horizontal="left" vertical="center" wrapText="1" shrinkToFit="1"/>
    </xf>
    <xf numFmtId="183" fontId="5" fillId="42" borderId="57" xfId="0" applyNumberFormat="1" applyFont="1" applyFill="1" applyBorder="1" applyAlignment="1" applyProtection="1">
      <alignment horizontal="center" vertical="center" shrinkToFit="1"/>
      <protection locked="0"/>
    </xf>
    <xf numFmtId="183" fontId="5" fillId="42" borderId="45" xfId="0" applyNumberFormat="1" applyFont="1" applyFill="1" applyBorder="1" applyAlignment="1" applyProtection="1">
      <alignment horizontal="center" vertical="center" shrinkToFit="1"/>
      <protection locked="0"/>
    </xf>
    <xf numFmtId="183" fontId="21" fillId="0" borderId="123" xfId="0" applyNumberFormat="1" applyFont="1" applyFill="1" applyBorder="1" applyAlignment="1" applyProtection="1">
      <alignment horizontal="center" vertical="center" wrapText="1" shrinkToFit="1"/>
      <protection locked="0"/>
    </xf>
    <xf numFmtId="0" fontId="5" fillId="0" borderId="18" xfId="0" applyFont="1" applyFill="1" applyBorder="1" applyAlignment="1" applyProtection="1">
      <alignment vertical="center" wrapText="1" shrinkToFit="1"/>
      <protection locked="0"/>
    </xf>
    <xf numFmtId="0" fontId="5" fillId="0" borderId="34"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68" xfId="0"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183" fontId="21" fillId="0" borderId="32" xfId="0" applyNumberFormat="1" applyFont="1" applyFill="1" applyBorder="1" applyAlignment="1" applyProtection="1">
      <alignment horizontal="center" vertical="center" shrinkToFit="1"/>
      <protection locked="0"/>
    </xf>
    <xf numFmtId="183" fontId="21" fillId="0" borderId="123" xfId="0" applyNumberFormat="1" applyFont="1" applyFill="1" applyBorder="1" applyAlignment="1" applyProtection="1">
      <alignment horizontal="center" vertical="center" shrinkToFit="1"/>
      <protection locked="0"/>
    </xf>
    <xf numFmtId="183" fontId="77" fillId="42" borderId="63" xfId="0" applyNumberFormat="1" applyFont="1" applyFill="1" applyBorder="1" applyAlignment="1" applyProtection="1">
      <alignment horizontal="center" vertical="center" shrinkToFit="1"/>
      <protection locked="0"/>
    </xf>
    <xf numFmtId="183" fontId="77" fillId="42" borderId="68" xfId="0" applyNumberFormat="1" applyFont="1" applyFill="1" applyBorder="1" applyAlignment="1" applyProtection="1">
      <alignment horizontal="center" vertical="center" shrinkToFit="1"/>
      <protection locked="0"/>
    </xf>
    <xf numFmtId="183" fontId="5" fillId="0" borderId="123" xfId="0" applyNumberFormat="1" applyFont="1" applyFill="1" applyBorder="1" applyAlignment="1" applyProtection="1">
      <alignment horizontal="center" vertical="center" wrapText="1" shrinkToFit="1"/>
      <protection locked="0"/>
    </xf>
    <xf numFmtId="219" fontId="21" fillId="0" borderId="18"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12" xfId="0" applyBorder="1" applyAlignment="1">
      <alignment vertical="center" wrapText="1" shrinkToFit="1"/>
    </xf>
    <xf numFmtId="0" fontId="5" fillId="0" borderId="74" xfId="0" applyFont="1" applyFill="1" applyBorder="1" applyAlignment="1" applyProtection="1">
      <alignment vertical="center" wrapText="1" shrinkToFit="1"/>
      <protection locked="0"/>
    </xf>
    <xf numFmtId="0" fontId="0" fillId="0" borderId="91" xfId="0" applyBorder="1" applyAlignment="1">
      <alignment vertical="center" wrapText="1" shrinkToFit="1"/>
    </xf>
    <xf numFmtId="217" fontId="20" fillId="34" borderId="90" xfId="0" applyNumberFormat="1" applyFont="1" applyFill="1" applyBorder="1" applyAlignment="1">
      <alignment vertical="center"/>
    </xf>
    <xf numFmtId="217" fontId="20" fillId="34" borderId="88" xfId="0" applyNumberFormat="1" applyFont="1" applyFill="1" applyBorder="1" applyAlignment="1">
      <alignment vertical="center"/>
    </xf>
    <xf numFmtId="0" fontId="0" fillId="0" borderId="125" xfId="0"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98" xfId="0" applyBorder="1" applyAlignment="1">
      <alignment horizontal="center" vertical="center"/>
    </xf>
    <xf numFmtId="0" fontId="0" fillId="0" borderId="100"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0" fontId="5" fillId="44" borderId="30" xfId="0" applyFont="1" applyFill="1" applyBorder="1" applyAlignment="1">
      <alignment horizontal="center" vertical="center" wrapText="1"/>
    </xf>
    <xf numFmtId="0" fontId="0" fillId="0" borderId="124" xfId="0" applyBorder="1" applyAlignment="1">
      <alignment horizontal="center" vertical="center" wrapText="1"/>
    </xf>
    <xf numFmtId="183" fontId="5" fillId="0" borderId="24" xfId="0" applyNumberFormat="1" applyFont="1" applyFill="1" applyBorder="1" applyAlignment="1" applyProtection="1">
      <alignment horizontal="center" vertical="center" wrapText="1" shrinkToFit="1"/>
      <protection locked="0"/>
    </xf>
    <xf numFmtId="176" fontId="74" fillId="0" borderId="131" xfId="0" applyNumberFormat="1" applyFont="1" applyFill="1" applyBorder="1" applyAlignment="1">
      <alignment horizontal="center" vertical="center"/>
    </xf>
    <xf numFmtId="176" fontId="74" fillId="0" borderId="107" xfId="0" applyNumberFormat="1" applyFont="1" applyFill="1" applyBorder="1" applyAlignment="1">
      <alignment horizontal="center" vertical="center"/>
    </xf>
    <xf numFmtId="176" fontId="74" fillId="0" borderId="132" xfId="0" applyNumberFormat="1" applyFont="1" applyFill="1" applyBorder="1" applyAlignment="1">
      <alignment horizontal="center" vertical="center"/>
    </xf>
    <xf numFmtId="176" fontId="74" fillId="0" borderId="133" xfId="0" applyNumberFormat="1" applyFont="1" applyFill="1" applyBorder="1" applyAlignment="1">
      <alignment horizontal="center" vertical="center" shrinkToFit="1"/>
    </xf>
    <xf numFmtId="176" fontId="74" fillId="0" borderId="108" xfId="0" applyNumberFormat="1" applyFont="1" applyFill="1" applyBorder="1" applyAlignment="1">
      <alignment horizontal="center" vertical="center" shrinkToFit="1"/>
    </xf>
    <xf numFmtId="176" fontId="74" fillId="0" borderId="134" xfId="0" applyNumberFormat="1" applyFont="1" applyFill="1" applyBorder="1" applyAlignment="1">
      <alignment horizontal="center" vertical="center" shrinkToFit="1"/>
    </xf>
    <xf numFmtId="176" fontId="74" fillId="0" borderId="89" xfId="0" applyNumberFormat="1" applyFont="1" applyFill="1" applyBorder="1" applyAlignment="1">
      <alignment horizontal="center" vertical="center" shrinkToFit="1"/>
    </xf>
    <xf numFmtId="176" fontId="74" fillId="0" borderId="81" xfId="0" applyNumberFormat="1" applyFont="1" applyFill="1" applyBorder="1" applyAlignment="1">
      <alignment horizontal="center" vertical="center" shrinkToFit="1"/>
    </xf>
    <xf numFmtId="176" fontId="74" fillId="0" borderId="61" xfId="0" applyNumberFormat="1" applyFont="1" applyFill="1" applyBorder="1" applyAlignment="1">
      <alignment horizontal="center" vertical="center" shrinkToFit="1"/>
    </xf>
    <xf numFmtId="176" fontId="74" fillId="0" borderId="57" xfId="0" applyNumberFormat="1" applyFont="1" applyFill="1" applyBorder="1" applyAlignment="1">
      <alignment horizontal="center" vertical="center" shrinkToFit="1"/>
    </xf>
    <xf numFmtId="176" fontId="74" fillId="0" borderId="34" xfId="0" applyNumberFormat="1" applyFont="1" applyFill="1" applyBorder="1" applyAlignment="1">
      <alignment horizontal="center" vertical="center" shrinkToFit="1"/>
    </xf>
    <xf numFmtId="176" fontId="74" fillId="0" borderId="74" xfId="0" applyNumberFormat="1" applyFont="1" applyFill="1" applyBorder="1" applyAlignment="1">
      <alignment horizontal="center" vertical="center" shrinkToFit="1"/>
    </xf>
    <xf numFmtId="180" fontId="74" fillId="0" borderId="40" xfId="0" applyNumberFormat="1" applyFont="1" applyFill="1" applyBorder="1" applyAlignment="1">
      <alignment vertical="center"/>
    </xf>
    <xf numFmtId="180" fontId="74" fillId="0" borderId="41" xfId="0" applyNumberFormat="1" applyFont="1" applyFill="1" applyBorder="1" applyAlignment="1">
      <alignment vertical="center"/>
    </xf>
    <xf numFmtId="180" fontId="74" fillId="0" borderId="96" xfId="0" applyNumberFormat="1" applyFont="1" applyFill="1" applyBorder="1" applyAlignment="1">
      <alignment horizontal="right" vertical="center"/>
    </xf>
    <xf numFmtId="180" fontId="74" fillId="0" borderId="97" xfId="0" applyNumberFormat="1" applyFont="1" applyFill="1" applyBorder="1" applyAlignment="1">
      <alignment horizontal="right" vertical="center"/>
    </xf>
    <xf numFmtId="180" fontId="74" fillId="0" borderId="135" xfId="0" applyNumberFormat="1" applyFont="1" applyFill="1" applyBorder="1" applyAlignment="1">
      <alignment vertical="center"/>
    </xf>
    <xf numFmtId="180" fontId="74" fillId="0" borderId="62" xfId="0" applyNumberFormat="1" applyFont="1" applyFill="1" applyBorder="1" applyAlignment="1">
      <alignment vertical="center"/>
    </xf>
    <xf numFmtId="180" fontId="74" fillId="0" borderId="84" xfId="0" applyNumberFormat="1" applyFont="1" applyFill="1" applyBorder="1" applyAlignment="1">
      <alignment vertical="center"/>
    </xf>
    <xf numFmtId="180" fontId="74" fillId="0" borderId="94" xfId="0" applyNumberFormat="1" applyFont="1" applyFill="1" applyBorder="1" applyAlignment="1">
      <alignment horizontal="right" vertical="center"/>
    </xf>
    <xf numFmtId="180" fontId="74" fillId="0" borderId="109" xfId="0" applyNumberFormat="1" applyFont="1" applyFill="1" applyBorder="1" applyAlignment="1">
      <alignment horizontal="right" vertical="center"/>
    </xf>
    <xf numFmtId="180" fontId="74" fillId="0" borderId="112" xfId="0" applyNumberFormat="1" applyFont="1" applyFill="1" applyBorder="1" applyAlignment="1">
      <alignment vertical="center"/>
    </xf>
    <xf numFmtId="180" fontId="74" fillId="0" borderId="48" xfId="0" applyNumberFormat="1" applyFont="1" applyFill="1" applyBorder="1" applyAlignment="1">
      <alignment vertical="center"/>
    </xf>
    <xf numFmtId="180" fontId="74" fillId="0" borderId="49" xfId="0" applyNumberFormat="1" applyFont="1" applyFill="1" applyBorder="1" applyAlignment="1">
      <alignment horizontal="right" vertical="center"/>
    </xf>
    <xf numFmtId="180" fontId="74" fillId="0" borderId="50" xfId="0" applyNumberFormat="1" applyFont="1" applyFill="1" applyBorder="1" applyAlignment="1">
      <alignment horizontal="right" vertical="center"/>
    </xf>
    <xf numFmtId="180" fontId="74" fillId="0" borderId="14" xfId="0" applyNumberFormat="1" applyFont="1" applyFill="1" applyBorder="1" applyAlignment="1">
      <alignment vertical="center"/>
    </xf>
    <xf numFmtId="180" fontId="74" fillId="0" borderId="50" xfId="0" applyNumberFormat="1" applyFont="1" applyFill="1" applyBorder="1" applyAlignment="1">
      <alignment vertical="center"/>
    </xf>
    <xf numFmtId="180" fontId="74" fillId="0" borderId="104" xfId="0" applyNumberFormat="1" applyFont="1" applyFill="1" applyBorder="1" applyAlignment="1">
      <alignment horizontal="right" vertical="center"/>
    </xf>
    <xf numFmtId="180" fontId="74" fillId="0" borderId="80" xfId="0" applyNumberFormat="1" applyFont="1" applyFill="1" applyBorder="1" applyAlignment="1">
      <alignment horizontal="right" vertical="center"/>
    </xf>
    <xf numFmtId="180" fontId="74" fillId="0" borderId="136" xfId="0" applyNumberFormat="1" applyFont="1" applyFill="1" applyBorder="1" applyAlignment="1">
      <alignment vertical="center"/>
    </xf>
    <xf numFmtId="180" fontId="74" fillId="0" borderId="137" xfId="0" applyNumberFormat="1" applyFont="1" applyFill="1" applyBorder="1" applyAlignment="1">
      <alignment vertical="center"/>
    </xf>
    <xf numFmtId="180" fontId="74" fillId="0" borderId="10" xfId="0" applyNumberFormat="1" applyFont="1" applyFill="1" applyBorder="1" applyAlignment="1">
      <alignment horizontal="right" vertical="center"/>
    </xf>
    <xf numFmtId="0" fontId="79" fillId="0" borderId="84" xfId="0" applyFont="1" applyFill="1" applyBorder="1" applyAlignment="1">
      <alignment vertical="center"/>
    </xf>
    <xf numFmtId="180" fontId="74" fillId="0" borderId="138" xfId="0" applyNumberFormat="1" applyFont="1" applyFill="1" applyBorder="1" applyAlignment="1">
      <alignment horizontal="right" vertical="center"/>
    </xf>
    <xf numFmtId="0" fontId="79" fillId="0" borderId="139" xfId="0" applyFont="1" applyFill="1" applyBorder="1" applyAlignment="1">
      <alignment vertical="center"/>
    </xf>
    <xf numFmtId="180" fontId="74" fillId="0" borderId="60" xfId="0" applyNumberFormat="1" applyFont="1" applyFill="1" applyBorder="1" applyAlignment="1">
      <alignment vertical="center"/>
    </xf>
    <xf numFmtId="180" fontId="74" fillId="0" borderId="53" xfId="0" applyNumberFormat="1" applyFont="1" applyFill="1" applyBorder="1" applyAlignment="1">
      <alignment horizontal="right" vertical="center"/>
    </xf>
    <xf numFmtId="0" fontId="79" fillId="0" borderId="20" xfId="0" applyFont="1" applyFill="1" applyBorder="1" applyAlignment="1">
      <alignment vertical="center"/>
    </xf>
    <xf numFmtId="180" fontId="74" fillId="0" borderId="42" xfId="0" applyNumberFormat="1" applyFont="1" applyFill="1" applyBorder="1" applyAlignment="1">
      <alignment vertical="center"/>
    </xf>
    <xf numFmtId="180" fontId="74" fillId="0" borderId="20" xfId="0" applyNumberFormat="1" applyFont="1" applyFill="1" applyBorder="1" applyAlignment="1">
      <alignment vertical="center"/>
    </xf>
    <xf numFmtId="180" fontId="74" fillId="0" borderId="57" xfId="0" applyNumberFormat="1" applyFont="1" applyFill="1" applyBorder="1" applyAlignment="1">
      <alignment horizontal="right" vertical="center"/>
    </xf>
    <xf numFmtId="0" fontId="79" fillId="0" borderId="74" xfId="0" applyFont="1" applyFill="1" applyBorder="1" applyAlignment="1">
      <alignment vertical="center"/>
    </xf>
    <xf numFmtId="180" fontId="74" fillId="0" borderId="140" xfId="0" applyNumberFormat="1" applyFont="1" applyFill="1" applyBorder="1" applyAlignment="1">
      <alignment vertical="center"/>
    </xf>
    <xf numFmtId="180" fontId="74" fillId="0" borderId="141" xfId="0" applyNumberFormat="1" applyFont="1" applyFill="1" applyBorder="1" applyAlignment="1">
      <alignment vertical="center"/>
    </xf>
    <xf numFmtId="180" fontId="74" fillId="0" borderId="142" xfId="0" applyNumberFormat="1" applyFont="1" applyFill="1" applyBorder="1" applyAlignment="1">
      <alignment vertical="center"/>
    </xf>
    <xf numFmtId="180" fontId="74" fillId="0" borderId="143" xfId="0" applyNumberFormat="1" applyFont="1" applyFill="1" applyBorder="1" applyAlignment="1">
      <alignment vertical="center"/>
    </xf>
    <xf numFmtId="180" fontId="74" fillId="0" borderId="144" xfId="0" applyNumberFormat="1" applyFont="1" applyFill="1" applyBorder="1" applyAlignment="1">
      <alignment vertical="center"/>
    </xf>
    <xf numFmtId="180" fontId="74" fillId="0" borderId="145" xfId="0" applyNumberFormat="1" applyFont="1" applyFill="1" applyBorder="1" applyAlignment="1">
      <alignment vertical="center"/>
    </xf>
    <xf numFmtId="180" fontId="74" fillId="0" borderId="146" xfId="0" applyNumberFormat="1" applyFont="1" applyFill="1" applyBorder="1" applyAlignment="1">
      <alignment horizontal="right" vertical="center"/>
    </xf>
    <xf numFmtId="0" fontId="79" fillId="0" borderId="147" xfId="0" applyFont="1" applyFill="1" applyBorder="1" applyAlignment="1">
      <alignment vertical="center"/>
    </xf>
    <xf numFmtId="180" fontId="74" fillId="0" borderId="147" xfId="0" applyNumberFormat="1" applyFont="1" applyFill="1" applyBorder="1" applyAlignment="1">
      <alignment vertical="center"/>
    </xf>
    <xf numFmtId="180" fontId="74" fillId="0" borderId="101" xfId="0" applyNumberFormat="1" applyFont="1" applyFill="1" applyBorder="1" applyAlignment="1">
      <alignment vertical="center"/>
    </xf>
    <xf numFmtId="180" fontId="74" fillId="0" borderId="102" xfId="0" applyNumberFormat="1" applyFont="1" applyFill="1" applyBorder="1" applyAlignment="1">
      <alignment vertical="center"/>
    </xf>
    <xf numFmtId="180" fontId="74" fillId="0" borderId="12" xfId="0" applyNumberFormat="1" applyFont="1" applyFill="1" applyBorder="1" applyAlignment="1">
      <alignment vertical="center"/>
    </xf>
    <xf numFmtId="180" fontId="74" fillId="0" borderId="117" xfId="0" applyNumberFormat="1" applyFont="1" applyFill="1" applyBorder="1" applyAlignment="1">
      <alignment vertical="center"/>
    </xf>
    <xf numFmtId="180" fontId="74" fillId="0" borderId="51" xfId="0" applyNumberFormat="1" applyFont="1" applyFill="1" applyBorder="1" applyAlignment="1">
      <alignment vertical="center"/>
    </xf>
    <xf numFmtId="180" fontId="74" fillId="0" borderId="17" xfId="0" applyNumberFormat="1" applyFont="1" applyFill="1" applyBorder="1" applyAlignment="1">
      <alignment horizontal="right" vertical="center"/>
    </xf>
    <xf numFmtId="0" fontId="79" fillId="0" borderId="21" xfId="0" applyFont="1" applyFill="1" applyBorder="1" applyAlignment="1">
      <alignment vertical="center"/>
    </xf>
    <xf numFmtId="180" fontId="74" fillId="0" borderId="52" xfId="0" applyNumberFormat="1" applyFont="1" applyFill="1" applyBorder="1" applyAlignment="1">
      <alignment vertical="center"/>
    </xf>
    <xf numFmtId="180" fontId="74" fillId="0" borderId="116" xfId="0" applyNumberFormat="1" applyFont="1" applyFill="1" applyBorder="1" applyAlignment="1">
      <alignment vertical="center"/>
    </xf>
    <xf numFmtId="180" fontId="74" fillId="0" borderId="148" xfId="0" applyNumberFormat="1" applyFont="1" applyFill="1" applyBorder="1" applyAlignment="1">
      <alignment vertical="center"/>
    </xf>
    <xf numFmtId="180" fontId="74" fillId="0" borderId="82" xfId="0" applyNumberFormat="1" applyFont="1" applyFill="1" applyBorder="1" applyAlignment="1">
      <alignment horizontal="right" vertical="center"/>
    </xf>
    <xf numFmtId="0" fontId="79" fillId="0" borderId="91" xfId="0" applyFont="1" applyFill="1" applyBorder="1" applyAlignment="1">
      <alignment vertical="center"/>
    </xf>
    <xf numFmtId="180" fontId="79" fillId="0" borderId="90" xfId="0" applyNumberFormat="1" applyFont="1" applyFill="1" applyBorder="1" applyAlignment="1">
      <alignment horizontal="right" vertical="center" shrinkToFit="1"/>
    </xf>
    <xf numFmtId="178" fontId="74" fillId="0" borderId="23" xfId="0" applyNumberFormat="1" applyFont="1" applyFill="1" applyBorder="1" applyAlignment="1">
      <alignment horizontal="center" vertical="center"/>
    </xf>
    <xf numFmtId="178" fontId="74" fillId="0" borderId="90" xfId="0" applyNumberFormat="1" applyFont="1" applyFill="1" applyBorder="1" applyAlignment="1">
      <alignment horizontal="center" vertical="center"/>
    </xf>
    <xf numFmtId="179" fontId="74" fillId="0" borderId="23" xfId="0" applyNumberFormat="1" applyFont="1" applyFill="1" applyBorder="1" applyAlignment="1">
      <alignment horizontal="center" vertical="center"/>
    </xf>
    <xf numFmtId="179" fontId="74" fillId="0" borderId="90" xfId="0" applyNumberFormat="1" applyFont="1" applyFill="1" applyBorder="1" applyAlignment="1">
      <alignment horizontal="center" vertical="center"/>
    </xf>
    <xf numFmtId="176" fontId="74" fillId="0" borderId="72" xfId="0" applyNumberFormat="1" applyFont="1" applyFill="1" applyBorder="1" applyAlignment="1">
      <alignment horizontal="right" vertical="center" shrinkToFit="1"/>
    </xf>
    <xf numFmtId="176" fontId="74" fillId="0" borderId="119" xfId="0" applyNumberFormat="1" applyFont="1" applyFill="1" applyBorder="1" applyAlignment="1">
      <alignment vertical="center" shrinkToFit="1"/>
    </xf>
    <xf numFmtId="176" fontId="74" fillId="0" borderId="119" xfId="0" applyNumberFormat="1" applyFont="1" applyFill="1" applyBorder="1" applyAlignment="1">
      <alignment horizontal="right" vertical="center" shrinkToFit="1"/>
    </xf>
    <xf numFmtId="176" fontId="74" fillId="0" borderId="149" xfId="0" applyNumberFormat="1" applyFont="1" applyFill="1" applyBorder="1" applyAlignment="1">
      <alignment horizontal="right" vertical="center" shrinkToFit="1"/>
    </xf>
    <xf numFmtId="38" fontId="5" fillId="0" borderId="150" xfId="52" applyFont="1" applyFill="1" applyBorder="1" applyAlignment="1" applyProtection="1">
      <alignment horizontal="right" vertical="center" wrapText="1" shrinkToFit="1"/>
      <protection locked="0"/>
    </xf>
    <xf numFmtId="38" fontId="5" fillId="0" borderId="151" xfId="52" applyFont="1" applyFill="1" applyBorder="1" applyAlignment="1" applyProtection="1">
      <alignment vertical="center" wrapText="1" shrinkToFit="1"/>
      <protection locked="0"/>
    </xf>
    <xf numFmtId="38" fontId="5" fillId="0" borderId="151" xfId="52" applyFont="1" applyFill="1" applyBorder="1" applyAlignment="1" applyProtection="1">
      <alignment horizontal="right" vertical="center"/>
      <protection locked="0"/>
    </xf>
    <xf numFmtId="38" fontId="5" fillId="0" borderId="152" xfId="52" applyFont="1" applyFill="1" applyBorder="1" applyAlignment="1" applyProtection="1">
      <alignment horizontal="right" vertical="center"/>
      <protection locked="0"/>
    </xf>
    <xf numFmtId="176" fontId="74" fillId="0" borderId="44" xfId="0" applyNumberFormat="1" applyFont="1" applyFill="1" applyBorder="1" applyAlignment="1">
      <alignment horizontal="right" vertical="center" shrinkToFit="1"/>
    </xf>
    <xf numFmtId="176" fontId="74" fillId="0" borderId="45" xfId="0" applyNumberFormat="1" applyFont="1" applyFill="1" applyBorder="1" applyAlignment="1">
      <alignment vertical="center" shrinkToFit="1"/>
    </xf>
    <xf numFmtId="176" fontId="74" fillId="0" borderId="45" xfId="0" applyNumberFormat="1" applyFont="1" applyFill="1" applyBorder="1" applyAlignment="1">
      <alignment horizontal="right" vertical="center" shrinkToFit="1"/>
    </xf>
    <xf numFmtId="176" fontId="74" fillId="0" borderId="153" xfId="0" applyNumberFormat="1" applyFont="1" applyFill="1" applyBorder="1" applyAlignment="1">
      <alignment horizontal="right" vertical="center" shrinkToFit="1"/>
    </xf>
    <xf numFmtId="38" fontId="5" fillId="0" borderId="46" xfId="52" applyFont="1" applyFill="1" applyBorder="1" applyAlignment="1" applyProtection="1">
      <alignment horizontal="right" vertical="center" wrapText="1" shrinkToFit="1"/>
      <protection locked="0"/>
    </xf>
    <xf numFmtId="38" fontId="5" fillId="0" borderId="57" xfId="52" applyFont="1" applyFill="1" applyBorder="1" applyAlignment="1" applyProtection="1">
      <alignment vertical="center" wrapText="1" shrinkToFit="1"/>
      <protection locked="0"/>
    </xf>
    <xf numFmtId="38" fontId="5" fillId="0" borderId="57" xfId="52" applyFont="1" applyFill="1" applyBorder="1" applyAlignment="1" applyProtection="1">
      <alignment horizontal="right" vertical="center"/>
      <protection locked="0"/>
    </xf>
    <xf numFmtId="38" fontId="5" fillId="0" borderId="154" xfId="52" applyFont="1" applyFill="1" applyBorder="1" applyAlignment="1" applyProtection="1">
      <alignment horizontal="right" vertical="center"/>
      <protection locked="0"/>
    </xf>
    <xf numFmtId="38" fontId="74" fillId="0" borderId="46" xfId="52" applyFont="1" applyFill="1" applyBorder="1" applyAlignment="1">
      <alignment horizontal="right" vertical="center" shrinkToFit="1"/>
    </xf>
    <xf numFmtId="38" fontId="74" fillId="0" borderId="57" xfId="52" applyFont="1" applyFill="1" applyBorder="1" applyAlignment="1">
      <alignment vertical="center" shrinkToFit="1"/>
    </xf>
    <xf numFmtId="38" fontId="74" fillId="0" borderId="57" xfId="52" applyFont="1" applyFill="1" applyBorder="1" applyAlignment="1">
      <alignment horizontal="right" vertical="center" shrinkToFit="1"/>
    </xf>
    <xf numFmtId="38" fontId="74" fillId="0" borderId="154" xfId="52" applyFont="1" applyFill="1" applyBorder="1" applyAlignment="1">
      <alignment horizontal="right" vertical="center" shrinkToFit="1"/>
    </xf>
    <xf numFmtId="38" fontId="5" fillId="0" borderId="48" xfId="52" applyFont="1" applyFill="1" applyBorder="1" applyAlignment="1">
      <alignment horizontal="right" vertical="center" shrinkToFit="1"/>
    </xf>
    <xf numFmtId="38" fontId="5" fillId="0" borderId="57" xfId="52" applyFont="1" applyFill="1" applyBorder="1" applyAlignment="1">
      <alignment vertical="center" shrinkToFit="1"/>
    </xf>
    <xf numFmtId="38" fontId="5" fillId="0" borderId="57" xfId="52" applyFont="1" applyFill="1" applyBorder="1" applyAlignment="1">
      <alignment horizontal="right" vertical="center" shrinkToFit="1"/>
    </xf>
    <xf numFmtId="38" fontId="5" fillId="0" borderId="154" xfId="52" applyFont="1" applyFill="1" applyBorder="1" applyAlignment="1">
      <alignment horizontal="right" vertical="center" shrinkToFit="1"/>
    </xf>
    <xf numFmtId="176" fontId="74" fillId="0" borderId="155" xfId="0" applyNumberFormat="1" applyFont="1" applyFill="1" applyBorder="1" applyAlignment="1">
      <alignment horizontal="right" vertical="center" shrinkToFit="1"/>
    </xf>
    <xf numFmtId="176" fontId="74" fillId="0" borderId="120" xfId="0" applyNumberFormat="1" applyFont="1" applyFill="1" applyBorder="1" applyAlignment="1">
      <alignment vertical="center" shrinkToFit="1"/>
    </xf>
    <xf numFmtId="176" fontId="74" fillId="0" borderId="120" xfId="0" applyNumberFormat="1" applyFont="1" applyFill="1" applyBorder="1" applyAlignment="1">
      <alignment horizontal="right" vertical="center" shrinkToFit="1"/>
    </xf>
    <xf numFmtId="176" fontId="74" fillId="0" borderId="156" xfId="0" applyNumberFormat="1" applyFont="1" applyFill="1" applyBorder="1" applyAlignment="1">
      <alignment horizontal="right" vertical="center" shrinkToFit="1"/>
    </xf>
    <xf numFmtId="187" fontId="74" fillId="37" borderId="113" xfId="0" applyNumberFormat="1" applyFont="1" applyFill="1" applyBorder="1" applyAlignment="1">
      <alignment vertical="center" shrinkToFit="1"/>
    </xf>
    <xf numFmtId="187" fontId="74" fillId="37" borderId="157" xfId="0" applyNumberFormat="1" applyFont="1" applyFill="1" applyBorder="1" applyAlignment="1">
      <alignment vertical="center" shrinkToFit="1"/>
    </xf>
    <xf numFmtId="187" fontId="74" fillId="37" borderId="158" xfId="0" applyNumberFormat="1" applyFont="1" applyFill="1" applyBorder="1" applyAlignment="1">
      <alignment vertical="center" shrinkToFit="1"/>
    </xf>
    <xf numFmtId="187" fontId="79" fillId="0" borderId="32" xfId="52" applyNumberFormat="1" applyFont="1" applyFill="1" applyBorder="1" applyAlignment="1">
      <alignment vertical="center"/>
    </xf>
    <xf numFmtId="187" fontId="79" fillId="0" borderId="159" xfId="52" applyNumberFormat="1" applyFont="1" applyFill="1" applyBorder="1" applyAlignment="1">
      <alignment vertical="center"/>
    </xf>
    <xf numFmtId="187" fontId="79" fillId="0" borderId="124" xfId="52" applyNumberFormat="1" applyFont="1" applyFill="1" applyBorder="1" applyAlignment="1">
      <alignment vertical="center"/>
    </xf>
    <xf numFmtId="187" fontId="79" fillId="0" borderId="24" xfId="52" applyNumberFormat="1" applyFont="1" applyFill="1" applyBorder="1" applyAlignment="1">
      <alignment vertical="center"/>
    </xf>
    <xf numFmtId="187" fontId="79" fillId="0" borderId="123" xfId="52" applyNumberFormat="1" applyFont="1" applyFill="1" applyBorder="1" applyAlignment="1">
      <alignment vertical="center" shrinkToFit="1"/>
    </xf>
    <xf numFmtId="187" fontId="79" fillId="0" borderId="32" xfId="52" applyNumberFormat="1" applyFont="1" applyFill="1" applyBorder="1" applyAlignment="1">
      <alignment vertical="center" shrinkToFit="1"/>
    </xf>
    <xf numFmtId="187" fontId="79" fillId="0" borderId="123" xfId="52" applyNumberFormat="1" applyFont="1" applyFill="1" applyBorder="1" applyAlignment="1">
      <alignment vertical="center"/>
    </xf>
    <xf numFmtId="187" fontId="79" fillId="0" borderId="58" xfId="52" applyNumberFormat="1" applyFont="1" applyFill="1" applyBorder="1" applyAlignment="1">
      <alignment vertical="center"/>
    </xf>
    <xf numFmtId="187" fontId="79" fillId="0" borderId="60" xfId="52" applyNumberFormat="1" applyFont="1" applyFill="1" applyBorder="1" applyAlignment="1">
      <alignment vertical="center"/>
    </xf>
    <xf numFmtId="187" fontId="79" fillId="0" borderId="160" xfId="52" applyNumberFormat="1" applyFont="1" applyFill="1" applyBorder="1" applyAlignment="1">
      <alignment vertical="center"/>
    </xf>
    <xf numFmtId="187" fontId="79" fillId="37" borderId="78" xfId="52" applyNumberFormat="1" applyFont="1" applyFill="1" applyBorder="1" applyAlignment="1">
      <alignment vertical="center" shrinkToFit="1"/>
    </xf>
    <xf numFmtId="187" fontId="79" fillId="37" borderId="55" xfId="52" applyNumberFormat="1" applyFont="1" applyFill="1" applyBorder="1" applyAlignment="1">
      <alignment vertical="center"/>
    </xf>
    <xf numFmtId="187" fontId="79" fillId="37" borderId="55" xfId="52" applyNumberFormat="1" applyFont="1" applyFill="1" applyBorder="1" applyAlignment="1">
      <alignment vertical="center" shrinkToFit="1"/>
    </xf>
    <xf numFmtId="187" fontId="79" fillId="37" borderId="54" xfId="52" applyNumberFormat="1" applyFont="1" applyFill="1" applyBorder="1" applyAlignment="1">
      <alignment vertical="center" shrinkToFit="1"/>
    </xf>
    <xf numFmtId="187" fontId="79" fillId="37" borderId="58" xfId="52" applyNumberFormat="1" applyFont="1" applyFill="1" applyBorder="1" applyAlignment="1">
      <alignment vertical="center"/>
    </xf>
    <xf numFmtId="187" fontId="79" fillId="37" borderId="42" xfId="52" applyNumberFormat="1" applyFont="1" applyFill="1" applyBorder="1" applyAlignment="1">
      <alignment vertical="center"/>
    </xf>
    <xf numFmtId="187" fontId="79" fillId="37" borderId="58" xfId="52" applyNumberFormat="1" applyFont="1" applyFill="1" applyBorder="1" applyAlignment="1">
      <alignment vertical="center" shrinkToFit="1"/>
    </xf>
    <xf numFmtId="187" fontId="79" fillId="37" borderId="42" xfId="52" applyNumberFormat="1" applyFont="1" applyFill="1" applyBorder="1" applyAlignment="1">
      <alignment vertical="center" shrinkToFit="1"/>
    </xf>
    <xf numFmtId="187" fontId="79" fillId="37" borderId="37" xfId="52" applyNumberFormat="1" applyFont="1" applyFill="1" applyBorder="1" applyAlignment="1">
      <alignment vertical="center"/>
    </xf>
    <xf numFmtId="187" fontId="79" fillId="37" borderId="25" xfId="52" applyNumberFormat="1" applyFont="1" applyFill="1" applyBorder="1" applyAlignment="1">
      <alignment vertical="center" shrinkToFit="1"/>
    </xf>
    <xf numFmtId="187" fontId="79" fillId="0" borderId="14" xfId="52" applyNumberFormat="1" applyFont="1" applyFill="1" applyBorder="1" applyAlignment="1">
      <alignment vertical="center"/>
    </xf>
    <xf numFmtId="38" fontId="79" fillId="0" borderId="14" xfId="50" applyFont="1" applyFill="1" applyBorder="1" applyAlignment="1">
      <alignment vertical="center"/>
    </xf>
    <xf numFmtId="187" fontId="79" fillId="0" borderId="15" xfId="0" applyNumberFormat="1" applyFont="1" applyFill="1" applyBorder="1" applyAlignment="1">
      <alignment vertical="center"/>
    </xf>
    <xf numFmtId="3" fontId="79" fillId="0" borderId="40" xfId="50" applyNumberFormat="1" applyFont="1" applyFill="1" applyBorder="1" applyAlignment="1">
      <alignment vertical="center" shrinkToFit="1"/>
    </xf>
    <xf numFmtId="3" fontId="79" fillId="0" borderId="41" xfId="50" applyNumberFormat="1" applyFont="1" applyFill="1" applyBorder="1" applyAlignment="1">
      <alignment vertical="center" shrinkToFit="1"/>
    </xf>
    <xf numFmtId="3" fontId="79" fillId="0" borderId="33" xfId="50" applyNumberFormat="1" applyFont="1" applyFill="1" applyBorder="1" applyAlignment="1">
      <alignment vertical="center" shrinkToFit="1"/>
    </xf>
    <xf numFmtId="3" fontId="79" fillId="0" borderId="42" xfId="50" applyNumberFormat="1" applyFont="1" applyFill="1" applyBorder="1" applyAlignment="1">
      <alignment vertical="center" shrinkToFit="1"/>
    </xf>
    <xf numFmtId="3" fontId="79" fillId="0" borderId="43" xfId="50" applyNumberFormat="1" applyFont="1" applyFill="1" applyBorder="1" applyAlignment="1">
      <alignment vertical="center" shrinkToFit="1"/>
    </xf>
    <xf numFmtId="3" fontId="79" fillId="0" borderId="26" xfId="50" applyNumberFormat="1" applyFont="1" applyFill="1" applyBorder="1" applyAlignment="1">
      <alignment vertical="center" shrinkToFit="1"/>
    </xf>
    <xf numFmtId="3" fontId="79" fillId="0" borderId="112" xfId="50" applyNumberFormat="1" applyFont="1" applyFill="1" applyBorder="1" applyAlignment="1">
      <alignment vertical="center" shrinkToFit="1"/>
    </xf>
    <xf numFmtId="3" fontId="79" fillId="0" borderId="14" xfId="50" applyNumberFormat="1" applyFont="1" applyFill="1" applyBorder="1" applyAlignment="1">
      <alignment vertical="center" shrinkToFit="1"/>
    </xf>
    <xf numFmtId="3" fontId="79" fillId="0" borderId="15" xfId="50" applyNumberFormat="1" applyFont="1" applyFill="1" applyBorder="1" applyAlignment="1">
      <alignment vertical="center" shrinkToFit="1"/>
    </xf>
    <xf numFmtId="176" fontId="79" fillId="0" borderId="103" xfId="50" applyNumberFormat="1" applyFont="1" applyFill="1" applyBorder="1" applyAlignment="1">
      <alignment vertical="center" shrinkToFit="1"/>
    </xf>
    <xf numFmtId="176" fontId="79" fillId="0" borderId="41" xfId="50" applyNumberFormat="1" applyFont="1" applyFill="1" applyBorder="1" applyAlignment="1">
      <alignment vertical="center" shrinkToFit="1"/>
    </xf>
    <xf numFmtId="176" fontId="79" fillId="0" borderId="78" xfId="42" applyNumberFormat="1" applyFont="1" applyFill="1" applyBorder="1" applyAlignment="1">
      <alignment vertical="center"/>
    </xf>
    <xf numFmtId="176" fontId="79" fillId="0" borderId="42" xfId="50" applyNumberFormat="1" applyFont="1" applyFill="1" applyBorder="1" applyAlignment="1">
      <alignment vertical="center" shrinkToFit="1"/>
    </xf>
    <xf numFmtId="176" fontId="79" fillId="0" borderId="43" xfId="50" applyNumberFormat="1" applyFont="1" applyFill="1" applyBorder="1" applyAlignment="1">
      <alignment vertical="center" shrinkToFit="1"/>
    </xf>
    <xf numFmtId="176" fontId="79" fillId="0" borderId="26" xfId="50" applyNumberFormat="1" applyFont="1" applyFill="1" applyBorder="1" applyAlignment="1">
      <alignment vertical="center" shrinkToFit="1"/>
    </xf>
    <xf numFmtId="176" fontId="79" fillId="0" borderId="55" xfId="42" applyNumberFormat="1" applyFont="1" applyFill="1" applyBorder="1" applyAlignment="1">
      <alignment vertical="center"/>
    </xf>
    <xf numFmtId="176" fontId="79" fillId="0" borderId="53" xfId="50" applyNumberFormat="1" applyFont="1" applyFill="1" applyBorder="1" applyAlignment="1">
      <alignment vertical="center" shrinkToFit="1"/>
    </xf>
    <xf numFmtId="176" fontId="79" fillId="0" borderId="20" xfId="50" applyNumberFormat="1" applyFont="1" applyFill="1" applyBorder="1" applyAlignment="1">
      <alignment vertical="center" shrinkToFit="1"/>
    </xf>
    <xf numFmtId="176" fontId="79" fillId="0" borderId="112" xfId="50" applyNumberFormat="1" applyFont="1" applyFill="1" applyBorder="1" applyAlignment="1">
      <alignment vertical="center" shrinkToFit="1"/>
    </xf>
    <xf numFmtId="176" fontId="79" fillId="0" borderId="14" xfId="50" applyNumberFormat="1" applyFont="1" applyFill="1" applyBorder="1" applyAlignment="1">
      <alignment vertical="center" shrinkToFit="1"/>
    </xf>
    <xf numFmtId="176" fontId="79" fillId="0" borderId="15" xfId="50" applyNumberFormat="1" applyFont="1" applyFill="1" applyBorder="1" applyAlignment="1">
      <alignment vertical="center" shrinkToFit="1"/>
    </xf>
    <xf numFmtId="176" fontId="79" fillId="0" borderId="54" xfId="42" applyNumberFormat="1"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8556094"/>
        <c:axId val="57242799"/>
      </c:radarChart>
      <c:catAx>
        <c:axId val="585560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7242799"/>
        <c:crosses val="autoZero"/>
        <c:auto val="0"/>
        <c:lblOffset val="100"/>
        <c:tickLblSkip val="1"/>
        <c:noMultiLvlLbl val="0"/>
      </c:catAx>
      <c:valAx>
        <c:axId val="5724279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855609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27</xdr:row>
      <xdr:rowOff>123825</xdr:rowOff>
    </xdr:from>
    <xdr:to>
      <xdr:col>21</xdr:col>
      <xdr:colOff>0</xdr:colOff>
      <xdr:row>29</xdr:row>
      <xdr:rowOff>76200</xdr:rowOff>
    </xdr:to>
    <xdr:sp>
      <xdr:nvSpPr>
        <xdr:cNvPr id="2" name="AutoShape 13"/>
        <xdr:cNvSpPr>
          <a:spLocks/>
        </xdr:cNvSpPr>
      </xdr:nvSpPr>
      <xdr:spPr>
        <a:xfrm>
          <a:off x="10944225"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10</xdr:row>
      <xdr:rowOff>123825</xdr:rowOff>
    </xdr:from>
    <xdr:to>
      <xdr:col>9</xdr:col>
      <xdr:colOff>295275</xdr:colOff>
      <xdr:row>23</xdr:row>
      <xdr:rowOff>85725</xdr:rowOff>
    </xdr:to>
    <xdr:grpSp>
      <xdr:nvGrpSpPr>
        <xdr:cNvPr id="1" name="グループ化 16"/>
        <xdr:cNvGrpSpPr>
          <a:grpSpLocks/>
        </xdr:cNvGrpSpPr>
      </xdr:nvGrpSpPr>
      <xdr:grpSpPr>
        <a:xfrm>
          <a:off x="7886700" y="1885950"/>
          <a:ext cx="685800" cy="2190750"/>
          <a:chOff x="6957513" y="7625592"/>
          <a:chExt cx="861086" cy="1241181"/>
        </a:xfrm>
        <a:solidFill>
          <a:srgbClr val="FFFFFF"/>
        </a:solidFill>
      </xdr:grpSpPr>
      <xdr:sp>
        <xdr:nvSpPr>
          <xdr:cNvPr id="2" name="直線コネクタ 47"/>
          <xdr:cNvSpPr>
            <a:spLocks/>
          </xdr:cNvSpPr>
        </xdr:nvSpPr>
        <xdr:spPr>
          <a:xfrm flipV="1">
            <a:off x="6957513" y="8252699"/>
            <a:ext cx="861086" cy="279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18"/>
          <xdr:cNvSpPr>
            <a:spLocks/>
          </xdr:cNvSpPr>
        </xdr:nvSpPr>
        <xdr:spPr>
          <a:xfrm flipV="1">
            <a:off x="7376001"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49"/>
          <xdr:cNvSpPr>
            <a:spLocks/>
          </xdr:cNvSpPr>
        </xdr:nvSpPr>
        <xdr:spPr>
          <a:xfrm flipV="1">
            <a:off x="7384612" y="7634591"/>
            <a:ext cx="38103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0"/>
          <xdr:cNvSpPr>
            <a:spLocks/>
          </xdr:cNvSpPr>
        </xdr:nvSpPr>
        <xdr:spPr>
          <a:xfrm flipV="1">
            <a:off x="7379230" y="8862429"/>
            <a:ext cx="39997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76200</xdr:colOff>
      <xdr:row>0</xdr:row>
      <xdr:rowOff>133350</xdr:rowOff>
    </xdr:from>
    <xdr:to>
      <xdr:col>4</xdr:col>
      <xdr:colOff>276225</xdr:colOff>
      <xdr:row>3</xdr:row>
      <xdr:rowOff>85725</xdr:rowOff>
    </xdr:to>
    <xdr:sp>
      <xdr:nvSpPr>
        <xdr:cNvPr id="6"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7"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36</xdr:row>
      <xdr:rowOff>47625</xdr:rowOff>
    </xdr:to>
    <xdr:sp>
      <xdr:nvSpPr>
        <xdr:cNvPr id="8" name="直線コネクタ 87"/>
        <xdr:cNvSpPr>
          <a:spLocks/>
        </xdr:cNvSpPr>
      </xdr:nvSpPr>
      <xdr:spPr>
        <a:xfrm flipH="1" flipV="1">
          <a:off x="3857625" y="2971800"/>
          <a:ext cx="0" cy="3295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9"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76200</xdr:colOff>
      <xdr:row>36</xdr:row>
      <xdr:rowOff>28575</xdr:rowOff>
    </xdr:to>
    <xdr:sp>
      <xdr:nvSpPr>
        <xdr:cNvPr id="10" name="直線コネクタ 45"/>
        <xdr:cNvSpPr>
          <a:spLocks/>
        </xdr:cNvSpPr>
      </xdr:nvSpPr>
      <xdr:spPr>
        <a:xfrm>
          <a:off x="3867150" y="624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11" name="正方形/長方形 94"/>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統合（できるだけ早い時期）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地元市や関係者等と協議・調整を行い、</a:t>
          </a:r>
          <a:r>
            <a:rPr lang="en-US" cap="none" sz="1200" b="0" i="0" u="none" baseline="0">
              <a:solidFill>
                <a:srgbClr val="000000"/>
              </a:solidFill>
            </a:rPr>
            <a:t>
</a:t>
          </a:r>
          <a:r>
            <a:rPr lang="en-US" cap="none" sz="1200" b="1" i="0" u="none" baseline="0">
              <a:solidFill>
                <a:srgbClr val="000000"/>
              </a:solidFill>
            </a:rPr>
            <a:t>　千里地区における保有資産の早期処分や</a:t>
          </a:r>
          <a:r>
            <a:rPr lang="en-US" cap="none" sz="1200" b="0" i="0" u="none" baseline="0">
              <a:solidFill>
                <a:srgbClr val="000000"/>
              </a:solidFill>
            </a:rPr>
            <a:t>
</a:t>
          </a:r>
          <a:r>
            <a:rPr lang="en-US" cap="none" sz="1200" b="1" i="0" u="none" baseline="0">
              <a:solidFill>
                <a:srgbClr val="000000"/>
              </a:solidFill>
            </a:rPr>
            <a:t>　近隣センターの円滑な引継ぎを進める。</a:t>
          </a:r>
          <a:r>
            <a:rPr lang="en-US" cap="none" sz="1200" b="0" i="0" u="none" baseline="0">
              <a:solidFill>
                <a:srgbClr val="000000"/>
              </a:solidFill>
            </a:rPr>
            <a:t>
</a:t>
          </a:r>
          <a:r>
            <a:rPr lang="en-US" cap="none" sz="1200" b="1" i="0" u="none" baseline="0">
              <a:solidFill>
                <a:srgbClr val="000000"/>
              </a:solidFill>
            </a:rPr>
            <a:t>・（公財）大阪府都市整備推進センターと</a:t>
          </a:r>
          <a:r>
            <a:rPr lang="en-US" cap="none" sz="1200" b="0" i="0" u="none" baseline="0">
              <a:solidFill>
                <a:srgbClr val="000000"/>
              </a:solidFill>
            </a:rPr>
            <a:t>
</a:t>
          </a:r>
          <a:r>
            <a:rPr lang="en-US" cap="none" sz="1200" b="1" i="0" u="none" baseline="0">
              <a:solidFill>
                <a:srgbClr val="000000"/>
              </a:solidFill>
            </a:rPr>
            <a:t>　の統合に向け、公益認定法上の基準が達</a:t>
          </a:r>
          <a:r>
            <a:rPr lang="en-US" cap="none" sz="1200" b="0" i="0" u="none" baseline="0">
              <a:solidFill>
                <a:srgbClr val="000000"/>
              </a:solidFill>
            </a:rPr>
            <a:t>
</a:t>
          </a:r>
          <a:r>
            <a:rPr lang="en-US" cap="none" sz="1200" b="1" i="0" u="none" baseline="0">
              <a:solidFill>
                <a:srgbClr val="000000"/>
              </a:solidFill>
            </a:rPr>
            <a:t>　成できるよう取り組む。</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9</xdr:col>
      <xdr:colOff>95250</xdr:colOff>
      <xdr:row>8</xdr:row>
      <xdr:rowOff>66675</xdr:rowOff>
    </xdr:from>
    <xdr:to>
      <xdr:col>11</xdr:col>
      <xdr:colOff>1228725</xdr:colOff>
      <xdr:row>13</xdr:row>
      <xdr:rowOff>66675</xdr:rowOff>
    </xdr:to>
    <xdr:sp>
      <xdr:nvSpPr>
        <xdr:cNvPr id="12" name="正方形/長方形 21"/>
        <xdr:cNvSpPr>
          <a:spLocks/>
        </xdr:cNvSpPr>
      </xdr:nvSpPr>
      <xdr:spPr>
        <a:xfrm>
          <a:off x="8372475" y="1485900"/>
          <a:ext cx="3819525" cy="857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①保有資産の処分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・保有資産売却件数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6</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85725</xdr:colOff>
      <xdr:row>14</xdr:row>
      <xdr:rowOff>28575</xdr:rowOff>
    </xdr:from>
    <xdr:to>
      <xdr:col>11</xdr:col>
      <xdr:colOff>1228725</xdr:colOff>
      <xdr:row>19</xdr:row>
      <xdr:rowOff>152400</xdr:rowOff>
    </xdr:to>
    <xdr:sp>
      <xdr:nvSpPr>
        <xdr:cNvPr id="13" name="正方形/長方形 22"/>
        <xdr:cNvSpPr>
          <a:spLocks/>
        </xdr:cNvSpPr>
      </xdr:nvSpPr>
      <xdr:spPr>
        <a:xfrm>
          <a:off x="8362950" y="2476500"/>
          <a:ext cx="3829050" cy="981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②近隣センターの引継ぎ</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・近隣センター引継箇所数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箇所数（</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箇所（</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85725</xdr:colOff>
      <xdr:row>20</xdr:row>
      <xdr:rowOff>123825</xdr:rowOff>
    </xdr:from>
    <xdr:to>
      <xdr:col>11</xdr:col>
      <xdr:colOff>1228725</xdr:colOff>
      <xdr:row>26</xdr:row>
      <xdr:rowOff>19050</xdr:rowOff>
    </xdr:to>
    <xdr:sp>
      <xdr:nvSpPr>
        <xdr:cNvPr id="14" name="正方形/長方形 23"/>
        <xdr:cNvSpPr>
          <a:spLocks/>
        </xdr:cNvSpPr>
      </xdr:nvSpPr>
      <xdr:spPr>
        <a:xfrm>
          <a:off x="8362950" y="3600450"/>
          <a:ext cx="3829050" cy="9239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③事業予算規模（管理費を除く）の縮少</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・事業予算規模（管理費を除く）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85725</xdr:colOff>
      <xdr:row>9</xdr:row>
      <xdr:rowOff>76200</xdr:rowOff>
    </xdr:from>
    <xdr:to>
      <xdr:col>7</xdr:col>
      <xdr:colOff>1276350</xdr:colOff>
      <xdr:row>25</xdr:row>
      <xdr:rowOff>9525</xdr:rowOff>
    </xdr:to>
    <xdr:sp>
      <xdr:nvSpPr>
        <xdr:cNvPr id="15" name="正方形/長方形 93"/>
        <xdr:cNvSpPr>
          <a:spLocks/>
        </xdr:cNvSpPr>
      </xdr:nvSpPr>
      <xdr:spPr>
        <a:xfrm>
          <a:off x="4057650" y="1666875"/>
          <a:ext cx="3876675" cy="2676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事業のスリム化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事業のスリム化を図るため、近隣センターの</a:t>
          </a:r>
          <a:r>
            <a:rPr lang="en-US" cap="none" sz="1200" b="0" i="0" u="none" baseline="0">
              <a:solidFill>
                <a:srgbClr val="000000"/>
              </a:solidFill>
            </a:rPr>
            <a:t>
</a:t>
          </a:r>
          <a:r>
            <a:rPr lang="en-US" cap="none" sz="1200" b="1" i="0" u="none" baseline="0">
              <a:solidFill>
                <a:srgbClr val="000000"/>
              </a:solidFill>
            </a:rPr>
            <a:t>地元市と締結した基本協定に基づいて、引継ぎ</a:t>
          </a:r>
          <a:r>
            <a:rPr lang="en-US" cap="none" sz="1200" b="0" i="0" u="none" baseline="0">
              <a:solidFill>
                <a:srgbClr val="000000"/>
              </a:solidFill>
            </a:rPr>
            <a:t>
</a:t>
          </a:r>
          <a:r>
            <a:rPr lang="en-US" cap="none" sz="1200" b="1" i="0" u="none" baseline="0">
              <a:solidFill>
                <a:srgbClr val="000000"/>
              </a:solidFill>
            </a:rPr>
            <a:t>を進めるとともに、保有資産の処分を進める。　</a:t>
          </a:r>
        </a:p>
      </xdr:txBody>
    </xdr:sp>
    <xdr:clientData/>
  </xdr:twoCellAnchor>
  <xdr:twoCellAnchor>
    <xdr:from>
      <xdr:col>7</xdr:col>
      <xdr:colOff>1181100</xdr:colOff>
      <xdr:row>32</xdr:row>
      <xdr:rowOff>9525</xdr:rowOff>
    </xdr:from>
    <xdr:to>
      <xdr:col>9</xdr:col>
      <xdr:colOff>247650</xdr:colOff>
      <xdr:row>45</xdr:row>
      <xdr:rowOff>66675</xdr:rowOff>
    </xdr:to>
    <xdr:grpSp>
      <xdr:nvGrpSpPr>
        <xdr:cNvPr id="16" name="グループ化 16"/>
        <xdr:cNvGrpSpPr>
          <a:grpSpLocks/>
        </xdr:cNvGrpSpPr>
      </xdr:nvGrpSpPr>
      <xdr:grpSpPr>
        <a:xfrm>
          <a:off x="7839075" y="5543550"/>
          <a:ext cx="685800" cy="2286000"/>
          <a:chOff x="6957513" y="7625592"/>
          <a:chExt cx="821690" cy="1241181"/>
        </a:xfrm>
        <a:solidFill>
          <a:srgbClr val="FFFFFF"/>
        </a:solidFill>
      </xdr:grpSpPr>
      <xdr:sp>
        <xdr:nvSpPr>
          <xdr:cNvPr id="17" name="直線コネクタ 47"/>
          <xdr:cNvSpPr>
            <a:spLocks/>
          </xdr:cNvSpPr>
        </xdr:nvSpPr>
        <xdr:spPr>
          <a:xfrm flipV="1">
            <a:off x="6957513" y="8015323"/>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26"/>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85725</xdr:colOff>
      <xdr:row>26</xdr:row>
      <xdr:rowOff>161925</xdr:rowOff>
    </xdr:from>
    <xdr:to>
      <xdr:col>11</xdr:col>
      <xdr:colOff>1238250</xdr:colOff>
      <xdr:row>39</xdr:row>
      <xdr:rowOff>9525</xdr:rowOff>
    </xdr:to>
    <xdr:sp>
      <xdr:nvSpPr>
        <xdr:cNvPr id="21" name="正方形/長方形 29"/>
        <xdr:cNvSpPr>
          <a:spLocks/>
        </xdr:cNvSpPr>
      </xdr:nvSpPr>
      <xdr:spPr>
        <a:xfrm>
          <a:off x="8362950" y="4667250"/>
          <a:ext cx="3838575" cy="2076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④北摂霊園事業の経営健全化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大阪北摂霊園</a:t>
          </a:r>
          <a:r>
            <a:rPr lang="en-US" cap="none" sz="1100" b="0" i="0" u="none" baseline="0">
              <a:solidFill>
                <a:srgbClr val="000000"/>
              </a:solidFill>
            </a:rPr>
            <a:t>墓所の新規貸付数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区画</a:t>
          </a:r>
          <a:r>
            <a:rPr lang="en-US" cap="none" sz="1100" b="0" i="0" u="none" baseline="0">
              <a:solidFill>
                <a:srgbClr val="000000"/>
              </a:solidFill>
            </a:rPr>
            <a:t>（</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468</a:t>
          </a:r>
          <a:r>
            <a:rPr lang="en-US" cap="none" sz="1100" b="0" i="0" u="none" baseline="0">
              <a:solidFill>
                <a:srgbClr val="000000"/>
              </a:solidFill>
            </a:rPr>
            <a:t>区画</a:t>
          </a:r>
          <a:r>
            <a:rPr lang="en-US" cap="none" sz="1100" b="0" i="0" u="none" baseline="0">
              <a:solidFill>
                <a:srgbClr val="000000"/>
              </a:solidFill>
            </a:rPr>
            <a:t>（</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・セミナー・説明会参加者数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184</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200</a:t>
          </a:r>
          <a:r>
            <a:rPr lang="en-US" cap="none" sz="1100" b="0" i="0" u="none" baseline="0">
              <a:solidFill>
                <a:srgbClr val="000000"/>
              </a:solidFill>
            </a:rPr>
            <a:t>人（</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・大阪北摂霊園管理料未収入金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31</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30</a:t>
          </a:r>
          <a:r>
            <a:rPr lang="en-US" cap="none" sz="1100" b="0" i="0" u="none" baseline="0">
              <a:solidFill>
                <a:srgbClr val="000000"/>
              </a:solidFill>
            </a:rPr>
            <a:t>百万円（</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・未納者への訪問督促件数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83</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85725</xdr:colOff>
      <xdr:row>39</xdr:row>
      <xdr:rowOff>161925</xdr:rowOff>
    </xdr:from>
    <xdr:to>
      <xdr:col>11</xdr:col>
      <xdr:colOff>1228725</xdr:colOff>
      <xdr:row>47</xdr:row>
      <xdr:rowOff>76200</xdr:rowOff>
    </xdr:to>
    <xdr:sp>
      <xdr:nvSpPr>
        <xdr:cNvPr id="22" name="正方形/長方形 30"/>
        <xdr:cNvSpPr>
          <a:spLocks/>
        </xdr:cNvSpPr>
      </xdr:nvSpPr>
      <xdr:spPr>
        <a:xfrm>
          <a:off x="8362950" y="6896100"/>
          <a:ext cx="3829050" cy="12858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1" i="0" u="none" baseline="0">
              <a:solidFill>
                <a:srgbClr val="000000"/>
              </a:solidFill>
            </a:rPr>
            <a:t>⑤法人経営の効率性確保</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管理費の支出</a:t>
          </a:r>
          <a:r>
            <a:rPr lang="en-US" cap="none" sz="1100" b="0" i="0" u="none" baseline="0">
              <a:solidFill>
                <a:srgbClr val="000000"/>
              </a:solidFill>
            </a:rPr>
            <a:t>（</a:t>
          </a:r>
          <a:r>
            <a:rPr lang="en-US" cap="none" sz="1100" b="0" i="0" u="none" baseline="0">
              <a:solidFill>
                <a:srgbClr val="000000"/>
              </a:solidFill>
            </a:rPr>
            <a:t>退職金</a:t>
          </a:r>
          <a:r>
            <a:rPr lang="en-US" cap="none" sz="1100" b="0" i="0" u="none" baseline="0">
              <a:solidFill>
                <a:srgbClr val="000000"/>
              </a:solidFill>
            </a:rPr>
            <a:t>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百万円（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71</a:t>
          </a:r>
          <a:r>
            <a:rPr lang="en-US" cap="none" sz="1100" b="0" i="0" u="none" baseline="0">
              <a:solidFill>
                <a:srgbClr val="000000"/>
              </a:solidFill>
            </a:rPr>
            <a:t>百万円（</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85725</xdr:colOff>
      <xdr:row>31</xdr:row>
      <xdr:rowOff>66675</xdr:rowOff>
    </xdr:from>
    <xdr:to>
      <xdr:col>7</xdr:col>
      <xdr:colOff>1257300</xdr:colOff>
      <xdr:row>40</xdr:row>
      <xdr:rowOff>161925</xdr:rowOff>
    </xdr:to>
    <xdr:sp>
      <xdr:nvSpPr>
        <xdr:cNvPr id="23" name="正方形/長方形 92"/>
        <xdr:cNvSpPr>
          <a:spLocks/>
        </xdr:cNvSpPr>
      </xdr:nvSpPr>
      <xdr:spPr>
        <a:xfrm>
          <a:off x="4057650" y="5429250"/>
          <a:ext cx="3857625"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法人経営の安定化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統合後の事業を安定的に実施するため、</a:t>
          </a:r>
          <a:r>
            <a:rPr lang="en-US" cap="none" sz="1200" b="0" i="0" u="none" baseline="0">
              <a:solidFill>
                <a:srgbClr val="000000"/>
              </a:solidFill>
            </a:rPr>
            <a:t>
</a:t>
          </a:r>
          <a:r>
            <a:rPr lang="en-US" cap="none" sz="1200" b="1" i="0" u="none" baseline="0">
              <a:solidFill>
                <a:srgbClr val="000000"/>
              </a:solidFill>
            </a:rPr>
            <a:t>必要な資金の確保及び効率的な経営を行う。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yb-svr\&#32207;&#21209;&#35506;\Users\OT004\AppData\Local\Microsoft\Windows\INetCache\Content.Outlook\CIRCLQG3\18&#12479;&#12454;&#12531;&#12304;&#20844;&#30410;&#20250;&#35336;&#12305;&#9632;R1&#12288;%20&#22577;&#21578;&#26360;&#27096;&#24335;010625&#8251;&#26032;&#30000;&#35895;&#20418;&#38263;&#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１，２法人概要"/>
      <sheetName val="３、４事業概要"/>
      <sheetName val="５　財務"/>
      <sheetName val="６、７　Ｈ３０達成状況"/>
      <sheetName val="８，９評価"/>
      <sheetName val="10　経営目標設定の考え方"/>
      <sheetName val="11　R１目標"/>
      <sheetName val="補助シート"/>
      <sheetName val="資料１　役職員"/>
      <sheetName val="資料２　年齢構成"/>
      <sheetName val="資料３　仕組債"/>
      <sheetName val="資料３　仕組債（記載例）"/>
    </sheetNames>
    <sheetDataSet>
      <sheetData sheetId="11">
        <row r="17">
          <cell r="L17">
            <v>217320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0"/>
  <sheetViews>
    <sheetView tabSelected="1" view="pageBreakPreview" zoomScaleSheetLayoutView="100" zoomScalePageLayoutView="0" workbookViewId="0" topLeftCell="A1">
      <selection activeCell="R27" sqref="R27"/>
    </sheetView>
  </sheetViews>
  <sheetFormatPr defaultColWidth="9.00390625" defaultRowHeight="13.5"/>
  <cols>
    <col min="1" max="2" width="2.625" style="30" customWidth="1"/>
    <col min="3" max="3" width="6.625" style="30" customWidth="1"/>
    <col min="4" max="4" width="4.625" style="30" customWidth="1"/>
    <col min="5" max="7" width="7.625" style="30" customWidth="1"/>
    <col min="8" max="9" width="4.125" style="30" customWidth="1"/>
    <col min="10" max="13" width="7.625" style="30" customWidth="1"/>
    <col min="14" max="15" width="4.125" style="30" customWidth="1"/>
    <col min="16" max="16" width="1.12109375" style="30" customWidth="1"/>
    <col min="17" max="17" width="10.00390625" style="30" customWidth="1"/>
    <col min="18" max="18" width="12.00390625" style="30" customWidth="1"/>
    <col min="19" max="19" width="10.125" style="30" customWidth="1"/>
    <col min="20" max="20" width="15.875" style="30" customWidth="1"/>
    <col min="21" max="22" width="8.75390625" style="30" customWidth="1"/>
    <col min="23" max="16384" width="9.00390625" style="30" customWidth="1"/>
  </cols>
  <sheetData>
    <row r="1" spans="1:15" ht="25.5" customHeight="1" thickBot="1">
      <c r="A1" s="551" t="s">
        <v>408</v>
      </c>
      <c r="B1" s="551"/>
      <c r="C1" s="551"/>
      <c r="D1" s="551"/>
      <c r="E1" s="551"/>
      <c r="F1" s="551"/>
      <c r="G1" s="551"/>
      <c r="H1" s="551"/>
      <c r="I1" s="551"/>
      <c r="J1" s="551"/>
      <c r="K1" s="2"/>
      <c r="M1" s="2" t="s">
        <v>0</v>
      </c>
      <c r="N1" s="2"/>
      <c r="O1" s="5" t="s">
        <v>0</v>
      </c>
    </row>
    <row r="2" spans="1:15" ht="12.75" customHeight="1" thickTop="1">
      <c r="A2" s="6"/>
      <c r="B2" s="6"/>
      <c r="C2" s="6"/>
      <c r="D2" s="335"/>
      <c r="E2" s="335"/>
      <c r="F2" s="335"/>
      <c r="G2" s="335"/>
      <c r="H2" s="335"/>
      <c r="I2" s="335"/>
      <c r="J2" s="335"/>
      <c r="K2" s="2"/>
      <c r="M2" s="2"/>
      <c r="N2" s="2"/>
      <c r="O2" s="5"/>
    </row>
    <row r="3" spans="1:17" ht="19.5" customHeight="1" thickBot="1">
      <c r="A3" s="3" t="s">
        <v>32</v>
      </c>
      <c r="B3" s="3"/>
      <c r="C3" s="3"/>
      <c r="D3" s="2"/>
      <c r="E3" s="2"/>
      <c r="F3" s="2"/>
      <c r="G3" s="2"/>
      <c r="H3" s="2"/>
      <c r="I3" s="2"/>
      <c r="J3" s="2"/>
      <c r="K3" s="2"/>
      <c r="L3" s="552" t="s">
        <v>192</v>
      </c>
      <c r="M3" s="553"/>
      <c r="N3" s="553"/>
      <c r="O3" s="553"/>
      <c r="Q3" s="30" t="s">
        <v>68</v>
      </c>
    </row>
    <row r="4" spans="1:22" ht="19.5" customHeight="1" thickBot="1">
      <c r="A4" s="554" t="s">
        <v>38</v>
      </c>
      <c r="B4" s="555"/>
      <c r="C4" s="556"/>
      <c r="D4" s="557" t="s">
        <v>211</v>
      </c>
      <c r="E4" s="557"/>
      <c r="F4" s="557"/>
      <c r="G4" s="557"/>
      <c r="H4" s="557"/>
      <c r="I4" s="558" t="s">
        <v>17</v>
      </c>
      <c r="J4" s="558"/>
      <c r="K4" s="559" t="s">
        <v>214</v>
      </c>
      <c r="L4" s="557"/>
      <c r="M4" s="557"/>
      <c r="N4" s="557"/>
      <c r="O4" s="560"/>
      <c r="Q4" s="35" t="s">
        <v>64</v>
      </c>
      <c r="R4" s="15" t="s">
        <v>65</v>
      </c>
      <c r="S4" s="538" t="s">
        <v>69</v>
      </c>
      <c r="T4" s="539"/>
      <c r="U4" s="24" t="s">
        <v>70</v>
      </c>
      <c r="V4" s="338" t="s">
        <v>90</v>
      </c>
    </row>
    <row r="5" spans="1:22" ht="19.5" customHeight="1">
      <c r="A5" s="540" t="s">
        <v>16</v>
      </c>
      <c r="B5" s="541"/>
      <c r="C5" s="542"/>
      <c r="D5" s="543" t="s">
        <v>212</v>
      </c>
      <c r="E5" s="544"/>
      <c r="F5" s="544"/>
      <c r="G5" s="544"/>
      <c r="H5" s="545"/>
      <c r="I5" s="546" t="s">
        <v>37</v>
      </c>
      <c r="J5" s="546"/>
      <c r="K5" s="547" t="s">
        <v>215</v>
      </c>
      <c r="L5" s="547"/>
      <c r="M5" s="547"/>
      <c r="N5" s="547"/>
      <c r="O5" s="548"/>
      <c r="Q5" s="339" t="s">
        <v>218</v>
      </c>
      <c r="R5" s="340" t="s">
        <v>220</v>
      </c>
      <c r="S5" s="549" t="s">
        <v>226</v>
      </c>
      <c r="T5" s="550"/>
      <c r="U5" s="411" t="s">
        <v>356</v>
      </c>
      <c r="V5" s="341" t="s">
        <v>42</v>
      </c>
    </row>
    <row r="6" spans="1:22" ht="19.5" customHeight="1">
      <c r="A6" s="515" t="s">
        <v>15</v>
      </c>
      <c r="B6" s="516"/>
      <c r="C6" s="517"/>
      <c r="D6" s="518" t="s">
        <v>213</v>
      </c>
      <c r="E6" s="518"/>
      <c r="F6" s="518"/>
      <c r="G6" s="518"/>
      <c r="H6" s="518"/>
      <c r="I6" s="519" t="s">
        <v>81</v>
      </c>
      <c r="J6" s="519"/>
      <c r="K6" s="520" t="s">
        <v>216</v>
      </c>
      <c r="L6" s="521"/>
      <c r="M6" s="521"/>
      <c r="N6" s="521"/>
      <c r="O6" s="522"/>
      <c r="Q6" s="342" t="s">
        <v>219</v>
      </c>
      <c r="R6" s="343" t="s">
        <v>221</v>
      </c>
      <c r="S6" s="462" t="s">
        <v>227</v>
      </c>
      <c r="T6" s="463"/>
      <c r="U6" s="412" t="s">
        <v>356</v>
      </c>
      <c r="V6" s="344" t="s">
        <v>42</v>
      </c>
    </row>
    <row r="7" spans="1:22" ht="19.5" customHeight="1">
      <c r="A7" s="523" t="s">
        <v>18</v>
      </c>
      <c r="B7" s="524"/>
      <c r="C7" s="525"/>
      <c r="D7" s="529" t="s">
        <v>357</v>
      </c>
      <c r="E7" s="530"/>
      <c r="F7" s="530"/>
      <c r="G7" s="530"/>
      <c r="H7" s="530"/>
      <c r="I7" s="530"/>
      <c r="J7" s="530"/>
      <c r="K7" s="530"/>
      <c r="L7" s="530"/>
      <c r="M7" s="530"/>
      <c r="N7" s="530"/>
      <c r="O7" s="531"/>
      <c r="Q7" s="342" t="s">
        <v>53</v>
      </c>
      <c r="R7" s="343" t="s">
        <v>222</v>
      </c>
      <c r="S7" s="462" t="s">
        <v>228</v>
      </c>
      <c r="T7" s="463"/>
      <c r="U7" s="412" t="s">
        <v>356</v>
      </c>
      <c r="V7" s="344"/>
    </row>
    <row r="8" spans="1:22" ht="19.5" customHeight="1">
      <c r="A8" s="526"/>
      <c r="B8" s="527"/>
      <c r="C8" s="528"/>
      <c r="D8" s="532"/>
      <c r="E8" s="533"/>
      <c r="F8" s="533"/>
      <c r="G8" s="533"/>
      <c r="H8" s="533"/>
      <c r="I8" s="533"/>
      <c r="J8" s="533"/>
      <c r="K8" s="533"/>
      <c r="L8" s="533"/>
      <c r="M8" s="533"/>
      <c r="N8" s="533"/>
      <c r="O8" s="534"/>
      <c r="Q8" s="342" t="s">
        <v>53</v>
      </c>
      <c r="R8" s="343" t="s">
        <v>223</v>
      </c>
      <c r="S8" s="462" t="s">
        <v>229</v>
      </c>
      <c r="T8" s="463"/>
      <c r="U8" s="412" t="s">
        <v>356</v>
      </c>
      <c r="V8" s="344"/>
    </row>
    <row r="9" spans="1:22" ht="19.5" customHeight="1">
      <c r="A9" s="526"/>
      <c r="B9" s="527"/>
      <c r="C9" s="528"/>
      <c r="D9" s="535"/>
      <c r="E9" s="536"/>
      <c r="F9" s="536"/>
      <c r="G9" s="536"/>
      <c r="H9" s="536"/>
      <c r="I9" s="536"/>
      <c r="J9" s="536"/>
      <c r="K9" s="536"/>
      <c r="L9" s="536"/>
      <c r="M9" s="536"/>
      <c r="N9" s="536"/>
      <c r="O9" s="537"/>
      <c r="Q9" s="342" t="s">
        <v>53</v>
      </c>
      <c r="R9" s="343" t="s">
        <v>224</v>
      </c>
      <c r="S9" s="462" t="s">
        <v>230</v>
      </c>
      <c r="T9" s="463"/>
      <c r="U9" s="412" t="s">
        <v>356</v>
      </c>
      <c r="V9" s="344"/>
    </row>
    <row r="10" spans="1:22" ht="19.5" customHeight="1" thickBot="1">
      <c r="A10" s="495" t="s">
        <v>108</v>
      </c>
      <c r="B10" s="496"/>
      <c r="C10" s="496"/>
      <c r="D10" s="496"/>
      <c r="E10" s="496"/>
      <c r="F10" s="496"/>
      <c r="G10" s="496"/>
      <c r="H10" s="497"/>
      <c r="I10" s="498" t="s">
        <v>217</v>
      </c>
      <c r="J10" s="499"/>
      <c r="K10" s="499"/>
      <c r="L10" s="499"/>
      <c r="M10" s="499"/>
      <c r="N10" s="499"/>
      <c r="O10" s="500"/>
      <c r="Q10" s="342" t="s">
        <v>54</v>
      </c>
      <c r="R10" s="343" t="s">
        <v>225</v>
      </c>
      <c r="S10" s="462" t="s">
        <v>231</v>
      </c>
      <c r="T10" s="463"/>
      <c r="U10" s="412" t="s">
        <v>356</v>
      </c>
      <c r="V10" s="344"/>
    </row>
    <row r="11" spans="1:22" ht="19.5" customHeight="1" thickBot="1">
      <c r="A11" s="501" t="s">
        <v>105</v>
      </c>
      <c r="B11" s="502"/>
      <c r="C11" s="502"/>
      <c r="D11" s="502"/>
      <c r="E11" s="503"/>
      <c r="F11" s="510" t="s">
        <v>89</v>
      </c>
      <c r="G11" s="511"/>
      <c r="H11" s="511"/>
      <c r="I11" s="511"/>
      <c r="J11" s="512">
        <v>3000</v>
      </c>
      <c r="K11" s="512"/>
      <c r="L11" s="67" t="s">
        <v>25</v>
      </c>
      <c r="M11" s="966">
        <f>J11/F16</f>
        <v>1</v>
      </c>
      <c r="N11" s="967"/>
      <c r="O11" s="968"/>
      <c r="Q11" s="342"/>
      <c r="R11" s="343"/>
      <c r="S11" s="462"/>
      <c r="T11" s="463"/>
      <c r="U11" s="345"/>
      <c r="V11" s="344"/>
    </row>
    <row r="12" spans="1:22" ht="19.5" customHeight="1" thickTop="1">
      <c r="A12" s="504"/>
      <c r="B12" s="505"/>
      <c r="C12" s="505"/>
      <c r="D12" s="505"/>
      <c r="E12" s="506"/>
      <c r="F12" s="513"/>
      <c r="G12" s="513"/>
      <c r="H12" s="513"/>
      <c r="I12" s="513"/>
      <c r="J12" s="514"/>
      <c r="K12" s="514"/>
      <c r="L12" s="20" t="s">
        <v>25</v>
      </c>
      <c r="M12" s="969">
        <f>J12/F16</f>
        <v>0</v>
      </c>
      <c r="N12" s="970"/>
      <c r="O12" s="971"/>
      <c r="Q12" s="342"/>
      <c r="R12" s="343"/>
      <c r="S12" s="462"/>
      <c r="T12" s="463"/>
      <c r="U12" s="345"/>
      <c r="V12" s="344"/>
    </row>
    <row r="13" spans="1:22" ht="19.5" customHeight="1">
      <c r="A13" s="504"/>
      <c r="B13" s="505"/>
      <c r="C13" s="505"/>
      <c r="D13" s="505"/>
      <c r="E13" s="506"/>
      <c r="F13" s="494"/>
      <c r="G13" s="494"/>
      <c r="H13" s="494"/>
      <c r="I13" s="494"/>
      <c r="J13" s="491"/>
      <c r="K13" s="491"/>
      <c r="L13" s="19" t="s">
        <v>25</v>
      </c>
      <c r="M13" s="972">
        <f>J13/F16</f>
        <v>0</v>
      </c>
      <c r="N13" s="973"/>
      <c r="O13" s="974"/>
      <c r="Q13" s="342"/>
      <c r="R13" s="343"/>
      <c r="S13" s="462"/>
      <c r="T13" s="463"/>
      <c r="U13" s="345"/>
      <c r="V13" s="344"/>
    </row>
    <row r="14" spans="1:22" ht="19.5" customHeight="1">
      <c r="A14" s="504"/>
      <c r="B14" s="505"/>
      <c r="C14" s="505"/>
      <c r="D14" s="505"/>
      <c r="E14" s="506"/>
      <c r="F14" s="490"/>
      <c r="G14" s="490"/>
      <c r="H14" s="490"/>
      <c r="I14" s="490"/>
      <c r="J14" s="491"/>
      <c r="K14" s="491"/>
      <c r="L14" s="19" t="s">
        <v>25</v>
      </c>
      <c r="M14" s="972">
        <f>J14/F16</f>
        <v>0</v>
      </c>
      <c r="N14" s="973"/>
      <c r="O14" s="974"/>
      <c r="Q14" s="342"/>
      <c r="R14" s="343"/>
      <c r="S14" s="462"/>
      <c r="T14" s="463"/>
      <c r="U14" s="345"/>
      <c r="V14" s="344"/>
    </row>
    <row r="15" spans="1:22" ht="19.5" customHeight="1">
      <c r="A15" s="507"/>
      <c r="B15" s="508"/>
      <c r="C15" s="508"/>
      <c r="D15" s="508"/>
      <c r="E15" s="509"/>
      <c r="F15" s="492" t="s">
        <v>6</v>
      </c>
      <c r="G15" s="492"/>
      <c r="H15" s="492"/>
      <c r="I15" s="492"/>
      <c r="J15" s="493">
        <v>0</v>
      </c>
      <c r="K15" s="493"/>
      <c r="L15" s="65" t="s">
        <v>25</v>
      </c>
      <c r="M15" s="975">
        <f>J15/F16</f>
        <v>0</v>
      </c>
      <c r="N15" s="976"/>
      <c r="O15" s="977"/>
      <c r="Q15" s="342"/>
      <c r="R15" s="343"/>
      <c r="S15" s="462"/>
      <c r="T15" s="463"/>
      <c r="U15" s="345"/>
      <c r="V15" s="344"/>
    </row>
    <row r="16" spans="1:22" ht="19.5" customHeight="1">
      <c r="A16" s="473" t="s">
        <v>107</v>
      </c>
      <c r="B16" s="474"/>
      <c r="C16" s="474"/>
      <c r="D16" s="474"/>
      <c r="E16" s="475"/>
      <c r="F16" s="476">
        <f>SUM(J11:K15)</f>
        <v>3000</v>
      </c>
      <c r="G16" s="477"/>
      <c r="H16" s="477"/>
      <c r="I16" s="477"/>
      <c r="J16" s="477"/>
      <c r="K16" s="477"/>
      <c r="L16" s="66" t="s">
        <v>25</v>
      </c>
      <c r="M16" s="478"/>
      <c r="N16" s="478"/>
      <c r="O16" s="479"/>
      <c r="Q16" s="342"/>
      <c r="R16" s="346"/>
      <c r="S16" s="462"/>
      <c r="T16" s="463"/>
      <c r="U16" s="333" t="s">
        <v>0</v>
      </c>
      <c r="V16" s="332" t="s">
        <v>0</v>
      </c>
    </row>
    <row r="17" spans="1:22" ht="19.5" customHeight="1" thickBot="1">
      <c r="A17" s="480" t="s">
        <v>90</v>
      </c>
      <c r="B17" s="481"/>
      <c r="C17" s="481"/>
      <c r="D17" s="482" t="s">
        <v>109</v>
      </c>
      <c r="E17" s="483"/>
      <c r="F17" s="484">
        <v>3000</v>
      </c>
      <c r="G17" s="484"/>
      <c r="H17" s="485" t="s">
        <v>25</v>
      </c>
      <c r="I17" s="486"/>
      <c r="J17" s="487"/>
      <c r="K17" s="488"/>
      <c r="L17" s="488"/>
      <c r="M17" s="488"/>
      <c r="N17" s="488"/>
      <c r="O17" s="489"/>
      <c r="Q17" s="342"/>
      <c r="R17" s="343"/>
      <c r="S17" s="462"/>
      <c r="T17" s="463"/>
      <c r="U17" s="333"/>
      <c r="V17" s="332"/>
    </row>
    <row r="18" spans="1:22" ht="19.5" customHeight="1">
      <c r="A18" s="347"/>
      <c r="B18" s="347"/>
      <c r="C18" s="347"/>
      <c r="D18" s="348"/>
      <c r="E18" s="348"/>
      <c r="F18" s="349"/>
      <c r="G18" s="349"/>
      <c r="H18" s="350"/>
      <c r="I18" s="350"/>
      <c r="J18" s="351"/>
      <c r="K18" s="351"/>
      <c r="L18" s="352"/>
      <c r="M18" s="353"/>
      <c r="N18" s="353"/>
      <c r="O18" s="353"/>
      <c r="Q18" s="342"/>
      <c r="R18" s="343"/>
      <c r="S18" s="462"/>
      <c r="T18" s="468"/>
      <c r="U18" s="333"/>
      <c r="V18" s="332"/>
    </row>
    <row r="19" spans="1:22" ht="19.5" customHeight="1" thickBot="1">
      <c r="A19" s="3" t="s">
        <v>9</v>
      </c>
      <c r="B19" s="3"/>
      <c r="C19" s="3"/>
      <c r="D19" s="2"/>
      <c r="E19" s="2"/>
      <c r="F19" s="2"/>
      <c r="G19" s="2"/>
      <c r="H19" s="2"/>
      <c r="I19" s="2"/>
      <c r="J19" s="2"/>
      <c r="K19" s="336" t="s">
        <v>155</v>
      </c>
      <c r="L19" s="469" t="s">
        <v>45</v>
      </c>
      <c r="M19" s="469"/>
      <c r="N19" s="469"/>
      <c r="O19" s="469"/>
      <c r="Q19" s="342"/>
      <c r="R19" s="346"/>
      <c r="S19" s="462" t="s">
        <v>0</v>
      </c>
      <c r="T19" s="463"/>
      <c r="U19" s="333"/>
      <c r="V19" s="332"/>
    </row>
    <row r="20" spans="1:22" ht="19.5" customHeight="1">
      <c r="A20" s="7"/>
      <c r="B20" s="8"/>
      <c r="C20" s="8"/>
      <c r="D20" s="21" t="s">
        <v>0</v>
      </c>
      <c r="E20" s="470" t="s">
        <v>177</v>
      </c>
      <c r="F20" s="471"/>
      <c r="G20" s="472"/>
      <c r="H20" s="470" t="s">
        <v>182</v>
      </c>
      <c r="I20" s="471"/>
      <c r="J20" s="471"/>
      <c r="K20" s="472"/>
      <c r="L20" s="470" t="s">
        <v>193</v>
      </c>
      <c r="M20" s="471"/>
      <c r="N20" s="471"/>
      <c r="O20" s="472"/>
      <c r="Q20" s="354"/>
      <c r="R20" s="355"/>
      <c r="S20" s="462"/>
      <c r="T20" s="463"/>
      <c r="U20" s="333"/>
      <c r="V20" s="332"/>
    </row>
    <row r="21" spans="1:22" ht="19.5" customHeight="1" thickBot="1">
      <c r="A21" s="9" t="s">
        <v>0</v>
      </c>
      <c r="B21" s="10"/>
      <c r="C21" s="10"/>
      <c r="D21" s="10"/>
      <c r="E21" s="22"/>
      <c r="F21" s="11" t="s">
        <v>19</v>
      </c>
      <c r="G21" s="12" t="s">
        <v>21</v>
      </c>
      <c r="H21" s="458"/>
      <c r="I21" s="459"/>
      <c r="J21" s="11" t="s">
        <v>19</v>
      </c>
      <c r="K21" s="12" t="s">
        <v>21</v>
      </c>
      <c r="L21" s="22"/>
      <c r="M21" s="11" t="s">
        <v>19</v>
      </c>
      <c r="N21" s="460" t="s">
        <v>21</v>
      </c>
      <c r="O21" s="461"/>
      <c r="Q21" s="354"/>
      <c r="R21" s="355"/>
      <c r="S21" s="462"/>
      <c r="T21" s="463"/>
      <c r="U21" s="333"/>
      <c r="V21" s="332"/>
    </row>
    <row r="22" spans="1:22" ht="19.5" customHeight="1" thickBot="1">
      <c r="A22" s="464" t="s">
        <v>20</v>
      </c>
      <c r="B22" s="61"/>
      <c r="C22" s="466" t="s">
        <v>39</v>
      </c>
      <c r="D22" s="466"/>
      <c r="E22" s="978">
        <v>2</v>
      </c>
      <c r="F22" s="979">
        <v>2</v>
      </c>
      <c r="G22" s="979">
        <v>0</v>
      </c>
      <c r="H22" s="980">
        <v>2</v>
      </c>
      <c r="I22" s="981"/>
      <c r="J22" s="982">
        <v>1</v>
      </c>
      <c r="K22" s="982">
        <v>1</v>
      </c>
      <c r="L22" s="983">
        <v>2</v>
      </c>
      <c r="M22" s="984">
        <v>1</v>
      </c>
      <c r="N22" s="985">
        <v>1</v>
      </c>
      <c r="O22" s="986"/>
      <c r="Q22" s="356"/>
      <c r="R22" s="355"/>
      <c r="S22" s="462" t="s">
        <v>0</v>
      </c>
      <c r="T22" s="463"/>
      <c r="U22" s="333"/>
      <c r="V22" s="332"/>
    </row>
    <row r="23" spans="1:22" ht="19.5" customHeight="1" thickBot="1">
      <c r="A23" s="465"/>
      <c r="B23" s="62"/>
      <c r="C23" s="467" t="s">
        <v>14</v>
      </c>
      <c r="D23" s="467"/>
      <c r="E23" s="987">
        <v>4</v>
      </c>
      <c r="F23" s="988">
        <v>1</v>
      </c>
      <c r="G23" s="988">
        <v>0</v>
      </c>
      <c r="H23" s="989">
        <v>4</v>
      </c>
      <c r="I23" s="990"/>
      <c r="J23" s="991">
        <v>1</v>
      </c>
      <c r="K23" s="991">
        <v>0</v>
      </c>
      <c r="L23" s="987">
        <v>4</v>
      </c>
      <c r="M23" s="992">
        <v>1</v>
      </c>
      <c r="N23" s="993">
        <v>0</v>
      </c>
      <c r="O23" s="994"/>
      <c r="Q23" s="357" t="s">
        <v>191</v>
      </c>
      <c r="R23" s="358"/>
      <c r="S23" s="358"/>
      <c r="T23" s="39"/>
      <c r="U23" s="359"/>
      <c r="V23" s="360"/>
    </row>
    <row r="24" spans="1:22" ht="19.5" customHeight="1">
      <c r="A24" s="447" t="s">
        <v>100</v>
      </c>
      <c r="B24" s="450" t="s">
        <v>27</v>
      </c>
      <c r="C24" s="452" t="s">
        <v>103</v>
      </c>
      <c r="D24" s="453"/>
      <c r="E24" s="978">
        <v>1</v>
      </c>
      <c r="F24" s="995"/>
      <c r="G24" s="996"/>
      <c r="H24" s="997">
        <v>0</v>
      </c>
      <c r="I24" s="998"/>
      <c r="J24" s="995"/>
      <c r="K24" s="995"/>
      <c r="L24" s="983">
        <v>0</v>
      </c>
      <c r="M24" s="995"/>
      <c r="N24" s="999"/>
      <c r="O24" s="1000"/>
      <c r="Q24" s="361" t="s">
        <v>80</v>
      </c>
      <c r="R24" s="337" t="s">
        <v>53</v>
      </c>
      <c r="S24" s="285">
        <v>4</v>
      </c>
      <c r="T24" s="286" t="s">
        <v>232</v>
      </c>
      <c r="U24" s="334"/>
      <c r="V24" s="362"/>
    </row>
    <row r="25" spans="1:22" ht="19.5" customHeight="1">
      <c r="A25" s="448"/>
      <c r="B25" s="451"/>
      <c r="C25" s="454" t="s">
        <v>43</v>
      </c>
      <c r="D25" s="455"/>
      <c r="E25" s="1001">
        <v>5</v>
      </c>
      <c r="F25" s="988">
        <v>2</v>
      </c>
      <c r="G25" s="988">
        <v>3</v>
      </c>
      <c r="H25" s="1002">
        <v>4</v>
      </c>
      <c r="I25" s="1003"/>
      <c r="J25" s="988">
        <v>2</v>
      </c>
      <c r="K25" s="988">
        <v>2</v>
      </c>
      <c r="L25" s="1004">
        <v>4</v>
      </c>
      <c r="M25" s="1005">
        <v>3</v>
      </c>
      <c r="N25" s="1006">
        <v>1</v>
      </c>
      <c r="O25" s="1007"/>
      <c r="Q25" s="361"/>
      <c r="R25" s="337" t="s">
        <v>54</v>
      </c>
      <c r="S25" s="285">
        <v>2</v>
      </c>
      <c r="T25" s="286" t="s">
        <v>233</v>
      </c>
      <c r="U25" s="334"/>
      <c r="V25" s="362"/>
    </row>
    <row r="26" spans="1:22" ht="19.5" customHeight="1">
      <c r="A26" s="448"/>
      <c r="B26" s="456" t="s">
        <v>28</v>
      </c>
      <c r="C26" s="443" t="s">
        <v>103</v>
      </c>
      <c r="D26" s="444"/>
      <c r="E26" s="1001">
        <v>18</v>
      </c>
      <c r="F26" s="1008"/>
      <c r="G26" s="1009"/>
      <c r="H26" s="1002">
        <v>17</v>
      </c>
      <c r="I26" s="1003"/>
      <c r="J26" s="1008"/>
      <c r="K26" s="1008"/>
      <c r="L26" s="1004">
        <v>17</v>
      </c>
      <c r="M26" s="1008"/>
      <c r="N26" s="1010"/>
      <c r="O26" s="1011"/>
      <c r="Q26" s="361" t="s">
        <v>57</v>
      </c>
      <c r="R26" s="336" t="s">
        <v>53</v>
      </c>
      <c r="S26" s="287">
        <v>2</v>
      </c>
      <c r="T26" s="30" t="s">
        <v>58</v>
      </c>
      <c r="U26" s="334"/>
      <c r="V26" s="362"/>
    </row>
    <row r="27" spans="1:22" ht="19.5" customHeight="1" thickBot="1">
      <c r="A27" s="448"/>
      <c r="B27" s="457"/>
      <c r="C27" s="445" t="s">
        <v>43</v>
      </c>
      <c r="D27" s="446"/>
      <c r="E27" s="1012">
        <v>15</v>
      </c>
      <c r="F27" s="1013">
        <v>11</v>
      </c>
      <c r="G27" s="1013">
        <v>4</v>
      </c>
      <c r="H27" s="1014">
        <v>14</v>
      </c>
      <c r="I27" s="1015"/>
      <c r="J27" s="1013">
        <v>10</v>
      </c>
      <c r="K27" s="1013">
        <v>3</v>
      </c>
      <c r="L27" s="1012">
        <v>16</v>
      </c>
      <c r="M27" s="1016">
        <v>11</v>
      </c>
      <c r="N27" s="1017">
        <v>5</v>
      </c>
      <c r="O27" s="1018"/>
      <c r="Q27" s="361"/>
      <c r="R27" s="336" t="s">
        <v>54</v>
      </c>
      <c r="S27" s="287">
        <v>4</v>
      </c>
      <c r="T27" s="1" t="s">
        <v>58</v>
      </c>
      <c r="U27" s="334"/>
      <c r="V27" s="362"/>
    </row>
    <row r="28" spans="1:22" ht="19.5" customHeight="1" thickBot="1" thickTop="1">
      <c r="A28" s="449"/>
      <c r="B28" s="440" t="s">
        <v>101</v>
      </c>
      <c r="C28" s="441"/>
      <c r="D28" s="442"/>
      <c r="E28" s="1019">
        <v>39</v>
      </c>
      <c r="F28" s="1020">
        <v>13</v>
      </c>
      <c r="G28" s="1021">
        <v>7</v>
      </c>
      <c r="H28" s="1022">
        <v>35</v>
      </c>
      <c r="I28" s="1023"/>
      <c r="J28" s="1024">
        <v>12</v>
      </c>
      <c r="K28" s="1024">
        <v>5</v>
      </c>
      <c r="L28" s="1025">
        <v>37</v>
      </c>
      <c r="M28" s="1026">
        <v>14</v>
      </c>
      <c r="N28" s="1027">
        <v>6</v>
      </c>
      <c r="O28" s="1028"/>
      <c r="Q28" s="361" t="s">
        <v>59</v>
      </c>
      <c r="R28" s="337"/>
      <c r="S28" s="430" t="s">
        <v>234</v>
      </c>
      <c r="T28" s="430"/>
      <c r="U28" s="430"/>
      <c r="V28" s="362"/>
    </row>
    <row r="29" spans="1:22" ht="19.5" customHeight="1" thickBot="1">
      <c r="A29" s="432" t="s">
        <v>102</v>
      </c>
      <c r="B29" s="432"/>
      <c r="C29" s="432"/>
      <c r="D29" s="1029">
        <v>17</v>
      </c>
      <c r="E29" s="363" t="s">
        <v>99</v>
      </c>
      <c r="F29" s="433" t="s">
        <v>194</v>
      </c>
      <c r="G29" s="433"/>
      <c r="H29" s="433"/>
      <c r="I29" s="433"/>
      <c r="J29" s="433"/>
      <c r="K29" s="433"/>
      <c r="L29" s="364"/>
      <c r="M29" s="364"/>
      <c r="N29" s="364"/>
      <c r="O29" s="364"/>
      <c r="Q29" s="60"/>
      <c r="S29" s="430"/>
      <c r="T29" s="430"/>
      <c r="U29" s="430"/>
      <c r="V29" s="362"/>
    </row>
    <row r="30" spans="1:22" ht="19.5" customHeight="1" thickBot="1">
      <c r="A30" s="434" t="s">
        <v>55</v>
      </c>
      <c r="B30" s="435"/>
      <c r="C30" s="436"/>
      <c r="D30" s="436"/>
      <c r="E30" s="436"/>
      <c r="F30" s="1030">
        <v>7131.058823529412</v>
      </c>
      <c r="G30" s="1031"/>
      <c r="H30" s="437" t="s">
        <v>25</v>
      </c>
      <c r="I30" s="438"/>
      <c r="J30" s="439" t="s">
        <v>56</v>
      </c>
      <c r="K30" s="439"/>
      <c r="L30" s="1032">
        <v>55.588235294117645</v>
      </c>
      <c r="M30" s="1033"/>
      <c r="N30" s="365" t="s">
        <v>63</v>
      </c>
      <c r="O30" s="366"/>
      <c r="Q30" s="33"/>
      <c r="R30" s="34"/>
      <c r="S30" s="431"/>
      <c r="T30" s="431"/>
      <c r="U30" s="431"/>
      <c r="V30" s="367"/>
    </row>
    <row r="31" ht="13.5" customHeight="1"/>
    <row r="32" ht="13.5" customHeight="1"/>
  </sheetData>
  <sheetProtection formatCells="0"/>
  <protectedRanges>
    <protectedRange sqref="D4:H6 K4:O6 C17:C18 J11:K15 D12:I14 J18:K18 D10 K17 D16" name="範囲1"/>
    <protectedRange sqref="J16:K16" name="範囲1_1_1_11_1"/>
    <protectedRange sqref="D7:D9" name="範囲1_1"/>
  </protectedRanges>
  <mergeCells count="100">
    <mergeCell ref="A1:J1"/>
    <mergeCell ref="L3:O3"/>
    <mergeCell ref="A4:C4"/>
    <mergeCell ref="D4:H4"/>
    <mergeCell ref="I4:J4"/>
    <mergeCell ref="K4:O4"/>
    <mergeCell ref="S4:T4"/>
    <mergeCell ref="A5:C5"/>
    <mergeCell ref="D5:H5"/>
    <mergeCell ref="I5:J5"/>
    <mergeCell ref="K5:O5"/>
    <mergeCell ref="S5:T5"/>
    <mergeCell ref="A6:C6"/>
    <mergeCell ref="D6:H6"/>
    <mergeCell ref="I6:J6"/>
    <mergeCell ref="K6:O6"/>
    <mergeCell ref="S6:T6"/>
    <mergeCell ref="A7:C9"/>
    <mergeCell ref="D7:O9"/>
    <mergeCell ref="S7:T7"/>
    <mergeCell ref="S8:T8"/>
    <mergeCell ref="S9:T9"/>
    <mergeCell ref="A10:H10"/>
    <mergeCell ref="I10:O10"/>
    <mergeCell ref="S10:T10"/>
    <mergeCell ref="A11:E15"/>
    <mergeCell ref="F11:I11"/>
    <mergeCell ref="J11:K11"/>
    <mergeCell ref="M11:O11"/>
    <mergeCell ref="S11:T11"/>
    <mergeCell ref="F12:I12"/>
    <mergeCell ref="J12:K12"/>
    <mergeCell ref="M12:O12"/>
    <mergeCell ref="S12:T12"/>
    <mergeCell ref="F13:I13"/>
    <mergeCell ref="J13:K13"/>
    <mergeCell ref="M13:O13"/>
    <mergeCell ref="S13:T13"/>
    <mergeCell ref="F14:I14"/>
    <mergeCell ref="J14:K14"/>
    <mergeCell ref="M14:O14"/>
    <mergeCell ref="S14:T14"/>
    <mergeCell ref="F15:I15"/>
    <mergeCell ref="J15:K15"/>
    <mergeCell ref="M15:O15"/>
    <mergeCell ref="S15:T15"/>
    <mergeCell ref="A16:E16"/>
    <mergeCell ref="F16:K16"/>
    <mergeCell ref="M16:O16"/>
    <mergeCell ref="S16:T16"/>
    <mergeCell ref="A17:C17"/>
    <mergeCell ref="D17:E17"/>
    <mergeCell ref="F17:G17"/>
    <mergeCell ref="H17:I17"/>
    <mergeCell ref="J17:O17"/>
    <mergeCell ref="S17:T17"/>
    <mergeCell ref="H23:I23"/>
    <mergeCell ref="S18:T18"/>
    <mergeCell ref="L19:O19"/>
    <mergeCell ref="S19:T19"/>
    <mergeCell ref="E20:G20"/>
    <mergeCell ref="H20:K20"/>
    <mergeCell ref="L20:O20"/>
    <mergeCell ref="S20:T20"/>
    <mergeCell ref="B26:B27"/>
    <mergeCell ref="H21:I21"/>
    <mergeCell ref="N21:O21"/>
    <mergeCell ref="S21:T21"/>
    <mergeCell ref="A22:A23"/>
    <mergeCell ref="C22:D22"/>
    <mergeCell ref="H22:I22"/>
    <mergeCell ref="N22:O22"/>
    <mergeCell ref="S22:T22"/>
    <mergeCell ref="C23:D23"/>
    <mergeCell ref="H28:I28"/>
    <mergeCell ref="N23:O23"/>
    <mergeCell ref="A24:A28"/>
    <mergeCell ref="B24:B25"/>
    <mergeCell ref="C24:D24"/>
    <mergeCell ref="H24:I24"/>
    <mergeCell ref="N24:O24"/>
    <mergeCell ref="C25:D25"/>
    <mergeCell ref="H25:I25"/>
    <mergeCell ref="N25:O25"/>
    <mergeCell ref="C26:D26"/>
    <mergeCell ref="H26:I26"/>
    <mergeCell ref="N26:O26"/>
    <mergeCell ref="C27:D27"/>
    <mergeCell ref="H27:I27"/>
    <mergeCell ref="N27:O27"/>
    <mergeCell ref="N28:O28"/>
    <mergeCell ref="S28:U30"/>
    <mergeCell ref="A29:C29"/>
    <mergeCell ref="F29:K29"/>
    <mergeCell ref="A30:E30"/>
    <mergeCell ref="F30:G30"/>
    <mergeCell ref="H30:I30"/>
    <mergeCell ref="J30:K30"/>
    <mergeCell ref="L30:M30"/>
    <mergeCell ref="B28:D28"/>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87"/>
  <sheetViews>
    <sheetView view="pageBreakPreview" zoomScaleSheetLayoutView="100" zoomScalePageLayoutView="0" workbookViewId="0" topLeftCell="A1">
      <selection activeCell="R27" sqref="R27"/>
    </sheetView>
  </sheetViews>
  <sheetFormatPr defaultColWidth="9.00390625" defaultRowHeight="13.5"/>
  <cols>
    <col min="1" max="1" width="2.625" style="30" customWidth="1"/>
    <col min="2" max="3" width="10.625" style="30" customWidth="1"/>
    <col min="4" max="4" width="12.625" style="30" customWidth="1"/>
    <col min="5" max="5" width="7.625" style="30" customWidth="1"/>
    <col min="6" max="12" width="12.625" style="30" customWidth="1"/>
    <col min="13" max="16384" width="9.00390625" style="30" customWidth="1"/>
  </cols>
  <sheetData>
    <row r="1" spans="1:13" ht="15.75" customHeight="1">
      <c r="A1" s="659" t="s">
        <v>79</v>
      </c>
      <c r="B1" s="659"/>
      <c r="C1" s="659"/>
      <c r="D1" s="659"/>
      <c r="E1" s="659"/>
      <c r="F1" s="659"/>
      <c r="G1" s="659"/>
      <c r="H1" s="659"/>
      <c r="I1" s="659"/>
      <c r="J1" s="2"/>
      <c r="K1" s="660" t="s">
        <v>408</v>
      </c>
      <c r="L1" s="661"/>
      <c r="M1" s="662"/>
    </row>
    <row r="2" spans="1:11" ht="16.5" customHeight="1" thickBot="1">
      <c r="A2" s="663" t="s">
        <v>34</v>
      </c>
      <c r="B2" s="663"/>
      <c r="C2" s="663"/>
      <c r="D2" s="663"/>
      <c r="E2" s="6"/>
      <c r="F2" s="6"/>
      <c r="G2" s="2"/>
      <c r="H2" s="2"/>
      <c r="I2" s="197" t="s">
        <v>78</v>
      </c>
      <c r="J2" s="2"/>
      <c r="K2" s="337"/>
    </row>
    <row r="3" spans="1:13" ht="28.5" customHeight="1" thickBot="1">
      <c r="A3" s="600" t="s">
        <v>31</v>
      </c>
      <c r="B3" s="601"/>
      <c r="C3" s="601"/>
      <c r="D3" s="601"/>
      <c r="E3" s="664"/>
      <c r="F3" s="368" t="s">
        <v>172</v>
      </c>
      <c r="G3" s="369" t="s">
        <v>176</v>
      </c>
      <c r="H3" s="369" t="s">
        <v>195</v>
      </c>
      <c r="I3" s="370" t="s">
        <v>196</v>
      </c>
      <c r="J3" s="665" t="s">
        <v>71</v>
      </c>
      <c r="K3" s="666"/>
      <c r="L3" s="666"/>
      <c r="M3" s="667"/>
    </row>
    <row r="4" spans="1:13" ht="17.25" customHeight="1">
      <c r="A4" s="18" t="s">
        <v>82</v>
      </c>
      <c r="B4" s="651" t="s">
        <v>235</v>
      </c>
      <c r="C4" s="651"/>
      <c r="D4" s="651"/>
      <c r="E4" s="651"/>
      <c r="F4" s="371">
        <v>505794</v>
      </c>
      <c r="G4" s="372">
        <v>488456</v>
      </c>
      <c r="H4" s="372">
        <v>474752</v>
      </c>
      <c r="I4" s="373">
        <v>672934</v>
      </c>
      <c r="J4" s="652" t="s">
        <v>239</v>
      </c>
      <c r="K4" s="653"/>
      <c r="L4" s="653"/>
      <c r="M4" s="654"/>
    </row>
    <row r="5" spans="1:13" ht="15.75" customHeight="1">
      <c r="A5" s="16"/>
      <c r="B5" s="640" t="s">
        <v>29</v>
      </c>
      <c r="C5" s="641"/>
      <c r="D5" s="641"/>
      <c r="E5" s="641"/>
      <c r="F5" s="1034">
        <f>F4/F14</f>
        <v>0.38664684230844204</v>
      </c>
      <c r="G5" s="1035">
        <f>G4/G14</f>
        <v>0.3414673021723052</v>
      </c>
      <c r="H5" s="1036">
        <f>H4/H14</f>
        <v>0.3266636208006958</v>
      </c>
      <c r="I5" s="1037">
        <f>I4/I14</f>
        <v>0.5852918178963784</v>
      </c>
      <c r="J5" s="655"/>
      <c r="K5" s="638"/>
      <c r="L5" s="638"/>
      <c r="M5" s="639"/>
    </row>
    <row r="6" spans="1:13" ht="17.25" customHeight="1">
      <c r="A6" s="429" t="s">
        <v>83</v>
      </c>
      <c r="B6" s="648" t="s">
        <v>238</v>
      </c>
      <c r="C6" s="648"/>
      <c r="D6" s="648"/>
      <c r="E6" s="648"/>
      <c r="F6" s="1038">
        <v>134127</v>
      </c>
      <c r="G6" s="1039">
        <v>396130</v>
      </c>
      <c r="H6" s="1040">
        <v>454190</v>
      </c>
      <c r="I6" s="1041">
        <v>157525</v>
      </c>
      <c r="J6" s="636" t="s">
        <v>240</v>
      </c>
      <c r="K6" s="636"/>
      <c r="L6" s="636"/>
      <c r="M6" s="637"/>
    </row>
    <row r="7" spans="1:13" ht="15.75" customHeight="1">
      <c r="A7" s="16"/>
      <c r="B7" s="649" t="s">
        <v>29</v>
      </c>
      <c r="C7" s="650"/>
      <c r="D7" s="650"/>
      <c r="E7" s="650"/>
      <c r="F7" s="1042">
        <f>F6/F14</f>
        <v>0.10253142785067519</v>
      </c>
      <c r="G7" s="1043">
        <f>G6/G14</f>
        <v>0.27692451809275603</v>
      </c>
      <c r="H7" s="1044">
        <f>H6/H14</f>
        <v>0.3125154816229695</v>
      </c>
      <c r="I7" s="1045">
        <f>I6/I14</f>
        <v>0.13700911770563978</v>
      </c>
      <c r="J7" s="638"/>
      <c r="K7" s="638"/>
      <c r="L7" s="638"/>
      <c r="M7" s="639"/>
    </row>
    <row r="8" spans="1:13" ht="17.25" customHeight="1">
      <c r="A8" s="429" t="s">
        <v>84</v>
      </c>
      <c r="B8" s="647" t="s">
        <v>236</v>
      </c>
      <c r="C8" s="647"/>
      <c r="D8" s="647"/>
      <c r="E8" s="647"/>
      <c r="F8" s="1046">
        <v>415619</v>
      </c>
      <c r="G8" s="1047">
        <v>295305</v>
      </c>
      <c r="H8" s="1048">
        <v>292315</v>
      </c>
      <c r="I8" s="1049">
        <v>217099</v>
      </c>
      <c r="J8" s="656" t="s">
        <v>378</v>
      </c>
      <c r="K8" s="636"/>
      <c r="L8" s="636"/>
      <c r="M8" s="637"/>
    </row>
    <row r="9" spans="1:13" ht="15.75" customHeight="1">
      <c r="A9" s="16"/>
      <c r="B9" s="640" t="s">
        <v>29</v>
      </c>
      <c r="C9" s="641"/>
      <c r="D9" s="641"/>
      <c r="E9" s="641"/>
      <c r="F9" s="1034">
        <f>F8/F14</f>
        <v>0.31771387947146934</v>
      </c>
      <c r="G9" s="1035">
        <v>0.207</v>
      </c>
      <c r="H9" s="1036">
        <f>H8/H14</f>
        <v>0.20113380525907293</v>
      </c>
      <c r="I9" s="1037">
        <f>I8/I14</f>
        <v>0.18882426563895693</v>
      </c>
      <c r="J9" s="655"/>
      <c r="K9" s="638"/>
      <c r="L9" s="638"/>
      <c r="M9" s="639"/>
    </row>
    <row r="10" spans="1:13" ht="17.25" customHeight="1">
      <c r="A10" s="429" t="s">
        <v>409</v>
      </c>
      <c r="B10" s="647" t="s">
        <v>237</v>
      </c>
      <c r="C10" s="647"/>
      <c r="D10" s="647"/>
      <c r="E10" s="647"/>
      <c r="F10" s="1046">
        <v>134388</v>
      </c>
      <c r="G10" s="1047">
        <v>140376</v>
      </c>
      <c r="H10" s="1048">
        <v>112723</v>
      </c>
      <c r="I10" s="1049">
        <v>96957</v>
      </c>
      <c r="J10" s="636" t="s">
        <v>379</v>
      </c>
      <c r="K10" s="636"/>
      <c r="L10" s="636"/>
      <c r="M10" s="637"/>
    </row>
    <row r="11" spans="1:13" ht="15.75" customHeight="1">
      <c r="A11" s="16"/>
      <c r="B11" s="640" t="s">
        <v>29</v>
      </c>
      <c r="C11" s="641"/>
      <c r="D11" s="641"/>
      <c r="E11" s="641"/>
      <c r="F11" s="1034">
        <f>F10/F14</f>
        <v>0.10273094549193329</v>
      </c>
      <c r="G11" s="1035">
        <f>G10/G14</f>
        <v>0.098133330350614</v>
      </c>
      <c r="H11" s="1036">
        <f>H10/H14</f>
        <v>0.07756155493292673</v>
      </c>
      <c r="I11" s="1037">
        <f>I10/I14</f>
        <v>0.08432942723622103</v>
      </c>
      <c r="J11" s="638"/>
      <c r="K11" s="638"/>
      <c r="L11" s="638"/>
      <c r="M11" s="639"/>
    </row>
    <row r="12" spans="1:13" ht="17.25" customHeight="1">
      <c r="A12" s="17" t="s">
        <v>86</v>
      </c>
      <c r="B12" s="635" t="s">
        <v>44</v>
      </c>
      <c r="C12" s="635"/>
      <c r="D12" s="635"/>
      <c r="E12" s="635"/>
      <c r="F12" s="1050">
        <f>F14-(F4+F8+F10+F6)</f>
        <v>118227</v>
      </c>
      <c r="G12" s="1051">
        <f>G14-(G4+G8+G10+G6)</f>
        <v>110195</v>
      </c>
      <c r="H12" s="1052">
        <f>H14-(H4+H8+H10+H6)</f>
        <v>119356</v>
      </c>
      <c r="I12" s="1053">
        <f>I14-(I4+I8+I10+I6)</f>
        <v>5226</v>
      </c>
      <c r="J12" s="636" t="s">
        <v>380</v>
      </c>
      <c r="K12" s="636"/>
      <c r="L12" s="636"/>
      <c r="M12" s="637"/>
    </row>
    <row r="13" spans="1:13" ht="15.75" customHeight="1">
      <c r="A13" s="16"/>
      <c r="B13" s="640" t="s">
        <v>29</v>
      </c>
      <c r="C13" s="641"/>
      <c r="D13" s="641"/>
      <c r="E13" s="641"/>
      <c r="F13" s="1034">
        <v>0.089</v>
      </c>
      <c r="G13" s="1035">
        <f>G15-G5-G9-G11-G7</f>
        <v>0.07647484938432486</v>
      </c>
      <c r="H13" s="1036">
        <f>H15-H5-H9-H11-H7</f>
        <v>0.08212553738433509</v>
      </c>
      <c r="I13" s="1037">
        <f>I15-I5-I9-I11-I7</f>
        <v>0.004545371522803848</v>
      </c>
      <c r="J13" s="638"/>
      <c r="K13" s="638"/>
      <c r="L13" s="638"/>
      <c r="M13" s="639"/>
    </row>
    <row r="14" spans="1:13" ht="17.25" customHeight="1">
      <c r="A14" s="642" t="s">
        <v>30</v>
      </c>
      <c r="B14" s="635"/>
      <c r="C14" s="635"/>
      <c r="D14" s="635"/>
      <c r="E14" s="635"/>
      <c r="F14" s="1054">
        <v>1308155</v>
      </c>
      <c r="G14" s="1055">
        <v>1430462</v>
      </c>
      <c r="H14" s="1056">
        <v>1453336</v>
      </c>
      <c r="I14" s="1057">
        <v>1149741</v>
      </c>
      <c r="J14" s="636"/>
      <c r="K14" s="636"/>
      <c r="L14" s="636"/>
      <c r="M14" s="637"/>
    </row>
    <row r="15" spans="1:13" ht="15.75" customHeight="1" thickBot="1">
      <c r="A15" s="25"/>
      <c r="B15" s="645" t="s">
        <v>29</v>
      </c>
      <c r="C15" s="646"/>
      <c r="D15" s="646"/>
      <c r="E15" s="646"/>
      <c r="F15" s="1058">
        <v>1</v>
      </c>
      <c r="G15" s="1059">
        <v>1</v>
      </c>
      <c r="H15" s="1060">
        <v>1</v>
      </c>
      <c r="I15" s="1061">
        <v>1</v>
      </c>
      <c r="J15" s="643"/>
      <c r="K15" s="643"/>
      <c r="L15" s="643"/>
      <c r="M15" s="644"/>
    </row>
    <row r="16" spans="1:11" ht="3.75" customHeight="1">
      <c r="A16" s="39"/>
      <c r="B16" s="39"/>
      <c r="C16" s="39"/>
      <c r="D16" s="39"/>
      <c r="E16" s="39"/>
      <c r="F16" s="39"/>
      <c r="G16" s="39"/>
      <c r="H16" s="39"/>
      <c r="I16" s="39"/>
      <c r="J16" s="39"/>
      <c r="K16" s="39"/>
    </row>
    <row r="17" ht="14.25" thickBot="1">
      <c r="A17" s="374" t="s">
        <v>66</v>
      </c>
    </row>
    <row r="18" spans="1:13" ht="13.5">
      <c r="A18" s="618" t="s">
        <v>74</v>
      </c>
      <c r="B18" s="619"/>
      <c r="C18" s="619"/>
      <c r="D18" s="620"/>
      <c r="E18" s="619" t="s">
        <v>72</v>
      </c>
      <c r="F18" s="619"/>
      <c r="G18" s="619"/>
      <c r="H18" s="624" t="s">
        <v>75</v>
      </c>
      <c r="I18" s="625"/>
      <c r="J18" s="625"/>
      <c r="K18" s="626"/>
      <c r="L18" s="627" t="s">
        <v>73</v>
      </c>
      <c r="M18" s="628"/>
    </row>
    <row r="19" spans="1:13" ht="14.25" thickBot="1">
      <c r="A19" s="621"/>
      <c r="B19" s="622"/>
      <c r="C19" s="622"/>
      <c r="D19" s="623"/>
      <c r="E19" s="622"/>
      <c r="F19" s="622"/>
      <c r="G19" s="622"/>
      <c r="H19" s="631" t="s">
        <v>197</v>
      </c>
      <c r="I19" s="632"/>
      <c r="J19" s="631" t="s">
        <v>198</v>
      </c>
      <c r="K19" s="632"/>
      <c r="L19" s="629"/>
      <c r="M19" s="630"/>
    </row>
    <row r="20" spans="1:13" ht="13.5">
      <c r="A20" s="288">
        <v>1</v>
      </c>
      <c r="B20" s="29" t="s">
        <v>241</v>
      </c>
      <c r="C20" s="29"/>
      <c r="D20" s="289"/>
      <c r="E20" s="302" t="s">
        <v>252</v>
      </c>
      <c r="F20" s="295"/>
      <c r="G20" s="296"/>
      <c r="H20" s="302"/>
      <c r="I20" s="296"/>
      <c r="J20" s="290"/>
      <c r="K20" s="289"/>
      <c r="L20" s="615"/>
      <c r="M20" s="616"/>
    </row>
    <row r="21" spans="1:13" ht="13.5">
      <c r="A21" s="291"/>
      <c r="B21" s="1"/>
      <c r="C21" s="1"/>
      <c r="D21" s="292"/>
      <c r="E21" s="297" t="s">
        <v>243</v>
      </c>
      <c r="F21" s="64"/>
      <c r="G21" s="298"/>
      <c r="H21" s="297" t="s">
        <v>372</v>
      </c>
      <c r="I21" s="298"/>
      <c r="J21" s="297" t="s">
        <v>358</v>
      </c>
      <c r="K21" s="414"/>
      <c r="L21" s="561" t="s">
        <v>265</v>
      </c>
      <c r="M21" s="617"/>
    </row>
    <row r="22" spans="1:13" ht="13.5">
      <c r="A22" s="291"/>
      <c r="B22" s="1"/>
      <c r="C22" s="1"/>
      <c r="D22" s="292"/>
      <c r="E22" s="297"/>
      <c r="F22" s="64"/>
      <c r="G22" s="298"/>
      <c r="H22" s="297" t="s">
        <v>396</v>
      </c>
      <c r="I22" s="298"/>
      <c r="J22" s="297" t="s">
        <v>396</v>
      </c>
      <c r="K22" s="414"/>
      <c r="L22" s="561" t="s">
        <v>359</v>
      </c>
      <c r="M22" s="617"/>
    </row>
    <row r="23" spans="1:13" ht="13.5">
      <c r="A23" s="291"/>
      <c r="B23" s="1"/>
      <c r="C23" s="1"/>
      <c r="D23" s="292"/>
      <c r="E23" s="297"/>
      <c r="F23" s="64"/>
      <c r="G23" s="298"/>
      <c r="H23" s="297" t="s">
        <v>397</v>
      </c>
      <c r="I23" s="298"/>
      <c r="J23" s="297" t="s">
        <v>397</v>
      </c>
      <c r="K23" s="414"/>
      <c r="L23" s="297" t="s">
        <v>266</v>
      </c>
      <c r="M23" s="303"/>
    </row>
    <row r="24" spans="1:13" ht="13.5">
      <c r="A24" s="291"/>
      <c r="B24" s="1"/>
      <c r="C24" s="1"/>
      <c r="D24" s="292"/>
      <c r="E24" s="297"/>
      <c r="F24" s="64"/>
      <c r="G24" s="298"/>
      <c r="H24" s="297" t="s">
        <v>253</v>
      </c>
      <c r="I24" s="298"/>
      <c r="J24" s="297" t="s">
        <v>253</v>
      </c>
      <c r="K24" s="414"/>
      <c r="L24" s="420"/>
      <c r="M24" s="421"/>
    </row>
    <row r="25" spans="1:13" ht="13.5">
      <c r="A25" s="291"/>
      <c r="B25" s="1"/>
      <c r="C25" s="1"/>
      <c r="D25" s="292"/>
      <c r="E25" s="297"/>
      <c r="F25" s="64"/>
      <c r="G25" s="298"/>
      <c r="H25" s="297" t="s">
        <v>381</v>
      </c>
      <c r="I25" s="298"/>
      <c r="J25" s="297" t="s">
        <v>381</v>
      </c>
      <c r="K25" s="414"/>
      <c r="L25" s="422"/>
      <c r="M25" s="421"/>
    </row>
    <row r="26" spans="1:13" ht="13.5">
      <c r="A26" s="291"/>
      <c r="B26" s="1"/>
      <c r="C26" s="1"/>
      <c r="D26" s="292"/>
      <c r="E26" s="297"/>
      <c r="F26" s="64"/>
      <c r="G26" s="298"/>
      <c r="H26" s="297"/>
      <c r="I26" s="298"/>
      <c r="J26" s="297"/>
      <c r="K26" s="414"/>
      <c r="L26" s="422"/>
      <c r="M26" s="421"/>
    </row>
    <row r="27" spans="1:13" ht="13.5">
      <c r="A27" s="291"/>
      <c r="B27" s="1"/>
      <c r="C27" s="1"/>
      <c r="D27" s="292"/>
      <c r="E27" s="297" t="s">
        <v>244</v>
      </c>
      <c r="F27" s="64"/>
      <c r="G27" s="298"/>
      <c r="H27" s="297" t="s">
        <v>376</v>
      </c>
      <c r="I27" s="298"/>
      <c r="J27" s="297" t="s">
        <v>377</v>
      </c>
      <c r="K27" s="414"/>
      <c r="L27" s="633"/>
      <c r="M27" s="634"/>
    </row>
    <row r="28" spans="1:13" ht="13.5">
      <c r="A28" s="291"/>
      <c r="B28" s="1"/>
      <c r="C28" s="1"/>
      <c r="D28" s="292"/>
      <c r="E28" s="297"/>
      <c r="F28" s="64"/>
      <c r="G28" s="298"/>
      <c r="H28" s="297"/>
      <c r="I28" s="298"/>
      <c r="J28" s="415"/>
      <c r="K28" s="414"/>
      <c r="L28" s="416"/>
      <c r="M28" s="417"/>
    </row>
    <row r="29" spans="1:13" ht="13.5">
      <c r="A29" s="291"/>
      <c r="B29" s="1"/>
      <c r="C29" s="1"/>
      <c r="D29" s="292"/>
      <c r="E29" s="297" t="s">
        <v>245</v>
      </c>
      <c r="F29" s="64"/>
      <c r="G29" s="298"/>
      <c r="H29" s="297"/>
      <c r="I29" s="298"/>
      <c r="J29" s="297"/>
      <c r="K29" s="298"/>
      <c r="L29" s="606"/>
      <c r="M29" s="607"/>
    </row>
    <row r="30" spans="1:13" ht="13.5">
      <c r="A30" s="291"/>
      <c r="B30" s="1"/>
      <c r="C30" s="1"/>
      <c r="D30" s="292"/>
      <c r="E30" s="297" t="s">
        <v>246</v>
      </c>
      <c r="F30" s="64"/>
      <c r="G30" s="298"/>
      <c r="H30" s="297" t="s">
        <v>254</v>
      </c>
      <c r="I30" s="298"/>
      <c r="J30" s="297" t="s">
        <v>392</v>
      </c>
      <c r="K30" s="298"/>
      <c r="L30" s="606"/>
      <c r="M30" s="607"/>
    </row>
    <row r="31" spans="1:13" ht="13.5">
      <c r="A31" s="291"/>
      <c r="B31" s="1"/>
      <c r="C31" s="1"/>
      <c r="D31" s="292"/>
      <c r="E31" s="297"/>
      <c r="F31" s="64"/>
      <c r="G31" s="298"/>
      <c r="H31" s="297" t="s">
        <v>255</v>
      </c>
      <c r="I31" s="298"/>
      <c r="J31" s="657" t="s">
        <v>393</v>
      </c>
      <c r="K31" s="658"/>
      <c r="L31" s="606"/>
      <c r="M31" s="607"/>
    </row>
    <row r="32" spans="1:13" ht="13.5">
      <c r="A32" s="291"/>
      <c r="B32" s="1"/>
      <c r="C32" s="1"/>
      <c r="D32" s="292"/>
      <c r="E32" s="297"/>
      <c r="F32" s="64"/>
      <c r="G32" s="298"/>
      <c r="H32" s="297" t="s">
        <v>256</v>
      </c>
      <c r="I32" s="298"/>
      <c r="J32" s="297" t="s">
        <v>394</v>
      </c>
      <c r="K32" s="298"/>
      <c r="L32" s="606"/>
      <c r="M32" s="607"/>
    </row>
    <row r="33" spans="1:13" ht="13.5">
      <c r="A33" s="291"/>
      <c r="B33" s="1"/>
      <c r="C33" s="1"/>
      <c r="D33" s="292"/>
      <c r="E33" s="297"/>
      <c r="F33" s="64"/>
      <c r="G33" s="298"/>
      <c r="H33" s="297" t="s">
        <v>257</v>
      </c>
      <c r="I33" s="298"/>
      <c r="J33" s="657" t="s">
        <v>395</v>
      </c>
      <c r="K33" s="658"/>
      <c r="L33" s="606"/>
      <c r="M33" s="607"/>
    </row>
    <row r="34" spans="1:13" ht="13.5">
      <c r="A34" s="291">
        <v>2</v>
      </c>
      <c r="B34" s="1" t="s">
        <v>242</v>
      </c>
      <c r="C34" s="1"/>
      <c r="D34" s="292"/>
      <c r="E34" s="297" t="s">
        <v>247</v>
      </c>
      <c r="F34" s="64"/>
      <c r="G34" s="298"/>
      <c r="H34" s="297"/>
      <c r="I34" s="298"/>
      <c r="J34" s="415"/>
      <c r="K34" s="414"/>
      <c r="L34" s="606"/>
      <c r="M34" s="607"/>
    </row>
    <row r="35" spans="1:13" ht="13.5">
      <c r="A35" s="291"/>
      <c r="B35" s="1"/>
      <c r="C35" s="1"/>
      <c r="D35" s="292"/>
      <c r="E35" s="297" t="s">
        <v>248</v>
      </c>
      <c r="F35" s="64"/>
      <c r="G35" s="298"/>
      <c r="H35" s="561" t="s">
        <v>258</v>
      </c>
      <c r="I35" s="562"/>
      <c r="J35" s="657" t="s">
        <v>360</v>
      </c>
      <c r="K35" s="658"/>
      <c r="L35" s="606"/>
      <c r="M35" s="607"/>
    </row>
    <row r="36" spans="1:13" ht="13.5">
      <c r="A36" s="291"/>
      <c r="B36" s="1"/>
      <c r="C36" s="1"/>
      <c r="D36" s="292"/>
      <c r="E36" s="297" t="s">
        <v>249</v>
      </c>
      <c r="F36" s="64"/>
      <c r="G36" s="298"/>
      <c r="H36" s="561" t="s">
        <v>259</v>
      </c>
      <c r="I36" s="562"/>
      <c r="J36" s="423" t="s">
        <v>361</v>
      </c>
      <c r="K36" s="424"/>
      <c r="L36" s="416"/>
      <c r="M36" s="417"/>
    </row>
    <row r="37" spans="1:13" ht="13.5">
      <c r="A37" s="291"/>
      <c r="B37" s="1"/>
      <c r="C37" s="1"/>
      <c r="D37" s="292"/>
      <c r="E37" s="297"/>
      <c r="F37" s="64"/>
      <c r="G37" s="298"/>
      <c r="H37" s="561" t="s">
        <v>260</v>
      </c>
      <c r="I37" s="562"/>
      <c r="J37" s="423"/>
      <c r="K37" s="424"/>
      <c r="L37" s="416"/>
      <c r="M37" s="417"/>
    </row>
    <row r="38" spans="1:13" ht="13.5">
      <c r="A38" s="291"/>
      <c r="B38" s="1"/>
      <c r="C38" s="1"/>
      <c r="D38" s="292"/>
      <c r="E38" s="297" t="s">
        <v>250</v>
      </c>
      <c r="F38" s="64"/>
      <c r="G38" s="298"/>
      <c r="H38" s="561" t="s">
        <v>261</v>
      </c>
      <c r="I38" s="562"/>
      <c r="J38" s="561" t="s">
        <v>261</v>
      </c>
      <c r="K38" s="562"/>
      <c r="L38" s="416"/>
      <c r="M38" s="417"/>
    </row>
    <row r="39" spans="1:13" ht="13.5">
      <c r="A39" s="291"/>
      <c r="B39" s="1"/>
      <c r="C39" s="1"/>
      <c r="D39" s="292"/>
      <c r="E39" s="297" t="s">
        <v>251</v>
      </c>
      <c r="F39" s="64"/>
      <c r="G39" s="298"/>
      <c r="H39" s="561" t="s">
        <v>262</v>
      </c>
      <c r="I39" s="562"/>
      <c r="J39" s="423"/>
      <c r="K39" s="424"/>
      <c r="L39" s="416"/>
      <c r="M39" s="417"/>
    </row>
    <row r="40" spans="1:13" ht="13.5">
      <c r="A40" s="291"/>
      <c r="B40" s="1"/>
      <c r="C40" s="1"/>
      <c r="D40" s="292"/>
      <c r="E40" s="297"/>
      <c r="F40" s="64"/>
      <c r="G40" s="298"/>
      <c r="H40" s="657" t="s">
        <v>263</v>
      </c>
      <c r="I40" s="658"/>
      <c r="J40" s="657" t="s">
        <v>263</v>
      </c>
      <c r="K40" s="658"/>
      <c r="L40" s="606"/>
      <c r="M40" s="607"/>
    </row>
    <row r="41" spans="1:13" ht="13.5">
      <c r="A41" s="291"/>
      <c r="B41" s="1"/>
      <c r="C41" s="1"/>
      <c r="D41" s="292"/>
      <c r="E41" s="297"/>
      <c r="F41" s="64"/>
      <c r="G41" s="298"/>
      <c r="H41" s="657" t="s">
        <v>264</v>
      </c>
      <c r="I41" s="658"/>
      <c r="J41" s="657" t="s">
        <v>264</v>
      </c>
      <c r="K41" s="658"/>
      <c r="L41" s="606"/>
      <c r="M41" s="607"/>
    </row>
    <row r="42" spans="1:13" ht="14.25" thickBot="1">
      <c r="A42" s="293"/>
      <c r="B42" s="273"/>
      <c r="C42" s="273"/>
      <c r="D42" s="294"/>
      <c r="E42" s="299"/>
      <c r="F42" s="300"/>
      <c r="G42" s="301"/>
      <c r="H42" s="325"/>
      <c r="I42" s="301"/>
      <c r="J42" s="325"/>
      <c r="K42" s="294"/>
      <c r="L42" s="610"/>
      <c r="M42" s="611"/>
    </row>
    <row r="43" spans="1:13" ht="13.5">
      <c r="A43" s="39"/>
      <c r="B43" s="39"/>
      <c r="C43" s="39"/>
      <c r="D43" s="39"/>
      <c r="E43" s="39"/>
      <c r="F43" s="39"/>
      <c r="G43" s="39"/>
      <c r="H43" s="39"/>
      <c r="I43" s="39"/>
      <c r="J43" s="39"/>
      <c r="K43" s="39"/>
      <c r="L43" s="39"/>
      <c r="M43" s="39"/>
    </row>
    <row r="46" ht="14.25" thickBot="1"/>
    <row r="47" spans="1:13" ht="13.5">
      <c r="A47" s="618" t="s">
        <v>74</v>
      </c>
      <c r="B47" s="619"/>
      <c r="C47" s="619"/>
      <c r="D47" s="620"/>
      <c r="E47" s="619" t="s">
        <v>72</v>
      </c>
      <c r="F47" s="619"/>
      <c r="G47" s="619"/>
      <c r="H47" s="624" t="s">
        <v>75</v>
      </c>
      <c r="I47" s="625"/>
      <c r="J47" s="625"/>
      <c r="K47" s="626"/>
      <c r="L47" s="627" t="s">
        <v>73</v>
      </c>
      <c r="M47" s="628"/>
    </row>
    <row r="48" spans="1:13" ht="14.25" thickBot="1">
      <c r="A48" s="621"/>
      <c r="B48" s="622"/>
      <c r="C48" s="622"/>
      <c r="D48" s="623"/>
      <c r="E48" s="622"/>
      <c r="F48" s="622"/>
      <c r="G48" s="622"/>
      <c r="H48" s="631" t="s">
        <v>197</v>
      </c>
      <c r="I48" s="632"/>
      <c r="J48" s="631" t="s">
        <v>198</v>
      </c>
      <c r="K48" s="632"/>
      <c r="L48" s="629"/>
      <c r="M48" s="630"/>
    </row>
    <row r="49" spans="1:13" ht="13.5">
      <c r="A49" s="304">
        <v>3</v>
      </c>
      <c r="B49" s="29" t="s">
        <v>279</v>
      </c>
      <c r="C49" s="29"/>
      <c r="D49" s="289"/>
      <c r="E49" s="302" t="s">
        <v>267</v>
      </c>
      <c r="F49" s="295"/>
      <c r="G49" s="296"/>
      <c r="H49" s="302"/>
      <c r="I49" s="296"/>
      <c r="J49" s="302"/>
      <c r="K49" s="296"/>
      <c r="L49" s="615"/>
      <c r="M49" s="616"/>
    </row>
    <row r="50" spans="1:13" ht="13.5">
      <c r="A50" s="291"/>
      <c r="B50" s="1"/>
      <c r="C50" s="1"/>
      <c r="D50" s="292"/>
      <c r="E50" s="297" t="s">
        <v>268</v>
      </c>
      <c r="F50" s="64"/>
      <c r="G50" s="298"/>
      <c r="H50" s="297" t="s">
        <v>285</v>
      </c>
      <c r="I50" s="298"/>
      <c r="J50" s="419" t="s">
        <v>387</v>
      </c>
      <c r="K50" s="298"/>
      <c r="L50" s="561" t="s">
        <v>388</v>
      </c>
      <c r="M50" s="617"/>
    </row>
    <row r="51" spans="1:13" ht="13.5">
      <c r="A51" s="291"/>
      <c r="B51" s="1"/>
      <c r="C51" s="1"/>
      <c r="D51" s="292"/>
      <c r="E51" s="297" t="s">
        <v>269</v>
      </c>
      <c r="F51" s="64"/>
      <c r="G51" s="298"/>
      <c r="H51" s="657"/>
      <c r="I51" s="658"/>
      <c r="J51" s="324"/>
      <c r="K51" s="298"/>
      <c r="L51" s="561"/>
      <c r="M51" s="617"/>
    </row>
    <row r="52" spans="1:13" ht="13.5">
      <c r="A52" s="291"/>
      <c r="B52" s="1"/>
      <c r="C52" s="1"/>
      <c r="D52" s="292"/>
      <c r="E52" s="297"/>
      <c r="F52" s="64"/>
      <c r="G52" s="298"/>
      <c r="H52" s="297"/>
      <c r="I52" s="298"/>
      <c r="J52" s="324"/>
      <c r="K52" s="298"/>
      <c r="L52" s="297"/>
      <c r="M52" s="303"/>
    </row>
    <row r="53" spans="1:13" ht="13.5">
      <c r="A53" s="291">
        <v>4</v>
      </c>
      <c r="B53" s="1" t="s">
        <v>280</v>
      </c>
      <c r="C53" s="1"/>
      <c r="D53" s="292"/>
      <c r="E53" s="297" t="s">
        <v>270</v>
      </c>
      <c r="F53" s="64"/>
      <c r="G53" s="298"/>
      <c r="H53" s="297"/>
      <c r="I53" s="298"/>
      <c r="J53" s="297"/>
      <c r="K53" s="298"/>
      <c r="L53" s="297"/>
      <c r="M53" s="303"/>
    </row>
    <row r="54" spans="1:13" ht="13.5">
      <c r="A54" s="291"/>
      <c r="B54" s="1"/>
      <c r="C54" s="1"/>
      <c r="D54" s="292"/>
      <c r="E54" s="297" t="s">
        <v>271</v>
      </c>
      <c r="F54" s="64"/>
      <c r="G54" s="298"/>
      <c r="H54" s="297" t="s">
        <v>362</v>
      </c>
      <c r="I54" s="298"/>
      <c r="J54" s="297" t="s">
        <v>362</v>
      </c>
      <c r="K54" s="298"/>
      <c r="L54" s="297"/>
      <c r="M54" s="303"/>
    </row>
    <row r="55" spans="1:13" ht="13.5">
      <c r="A55" s="291"/>
      <c r="B55" s="1"/>
      <c r="C55" s="1"/>
      <c r="D55" s="292"/>
      <c r="E55" s="297" t="s">
        <v>272</v>
      </c>
      <c r="F55" s="64"/>
      <c r="G55" s="298"/>
      <c r="H55" s="297" t="s">
        <v>363</v>
      </c>
      <c r="I55" s="298"/>
      <c r="J55" s="297" t="s">
        <v>363</v>
      </c>
      <c r="K55" s="298"/>
      <c r="L55" s="608"/>
      <c r="M55" s="609"/>
    </row>
    <row r="56" spans="1:13" ht="13.5">
      <c r="A56" s="291"/>
      <c r="B56" s="1"/>
      <c r="C56" s="1"/>
      <c r="D56" s="292"/>
      <c r="E56" s="297" t="s">
        <v>273</v>
      </c>
      <c r="F56" s="64"/>
      <c r="G56" s="298"/>
      <c r="H56" s="297" t="s">
        <v>364</v>
      </c>
      <c r="I56" s="298"/>
      <c r="J56" s="297" t="s">
        <v>364</v>
      </c>
      <c r="K56" s="298"/>
      <c r="L56" s="608"/>
      <c r="M56" s="609"/>
    </row>
    <row r="57" spans="1:13" ht="13.5">
      <c r="A57" s="291"/>
      <c r="B57" s="1"/>
      <c r="C57" s="1"/>
      <c r="D57" s="292"/>
      <c r="E57" s="297" t="s">
        <v>274</v>
      </c>
      <c r="F57" s="64"/>
      <c r="G57" s="298"/>
      <c r="H57" s="657" t="s">
        <v>382</v>
      </c>
      <c r="I57" s="658"/>
      <c r="J57" s="657" t="s">
        <v>382</v>
      </c>
      <c r="K57" s="658"/>
      <c r="L57" s="608"/>
      <c r="M57" s="609"/>
    </row>
    <row r="58" spans="1:13" ht="13.5">
      <c r="A58" s="291"/>
      <c r="B58" s="1"/>
      <c r="C58" s="1"/>
      <c r="D58" s="292"/>
      <c r="E58" s="297"/>
      <c r="F58" s="64"/>
      <c r="G58" s="298"/>
      <c r="H58" s="657" t="s">
        <v>383</v>
      </c>
      <c r="I58" s="658"/>
      <c r="J58" s="657" t="s">
        <v>383</v>
      </c>
      <c r="K58" s="658"/>
      <c r="L58" s="608"/>
      <c r="M58" s="609"/>
    </row>
    <row r="59" spans="1:13" ht="13.5">
      <c r="A59" s="291">
        <v>5</v>
      </c>
      <c r="B59" s="1" t="s">
        <v>281</v>
      </c>
      <c r="C59" s="1"/>
      <c r="D59" s="292"/>
      <c r="E59" s="297" t="s">
        <v>270</v>
      </c>
      <c r="F59" s="64"/>
      <c r="G59" s="298"/>
      <c r="H59" s="297"/>
      <c r="I59" s="298"/>
      <c r="J59" s="297"/>
      <c r="K59" s="298"/>
      <c r="L59" s="608"/>
      <c r="M59" s="609"/>
    </row>
    <row r="60" spans="1:13" ht="13.5">
      <c r="A60" s="291"/>
      <c r="B60" s="1"/>
      <c r="C60" s="1"/>
      <c r="D60" s="292"/>
      <c r="E60" s="297" t="s">
        <v>389</v>
      </c>
      <c r="F60" s="64"/>
      <c r="G60" s="298"/>
      <c r="H60" s="297" t="s">
        <v>365</v>
      </c>
      <c r="I60" s="298"/>
      <c r="J60" s="297" t="s">
        <v>365</v>
      </c>
      <c r="K60" s="298"/>
      <c r="L60" s="608"/>
      <c r="M60" s="609"/>
    </row>
    <row r="61" spans="1:13" ht="13.5">
      <c r="A61" s="291"/>
      <c r="B61" s="1"/>
      <c r="C61" s="1"/>
      <c r="D61" s="292"/>
      <c r="E61" s="297"/>
      <c r="F61" s="64"/>
      <c r="G61" s="298"/>
      <c r="H61" s="297"/>
      <c r="I61" s="298"/>
      <c r="J61" s="297"/>
      <c r="K61" s="298"/>
      <c r="L61" s="608"/>
      <c r="M61" s="609"/>
    </row>
    <row r="62" spans="1:13" ht="13.5">
      <c r="A62" s="291">
        <v>6</v>
      </c>
      <c r="B62" s="1" t="s">
        <v>282</v>
      </c>
      <c r="C62" s="1"/>
      <c r="D62" s="292"/>
      <c r="E62" s="297" t="s">
        <v>267</v>
      </c>
      <c r="F62" s="64"/>
      <c r="G62" s="298"/>
      <c r="H62" s="297"/>
      <c r="I62" s="298"/>
      <c r="J62" s="297"/>
      <c r="K62" s="298"/>
      <c r="L62" s="606"/>
      <c r="M62" s="607"/>
    </row>
    <row r="63" spans="1:13" ht="13.5">
      <c r="A63" s="291"/>
      <c r="B63" s="1"/>
      <c r="C63" s="1"/>
      <c r="D63" s="292"/>
      <c r="E63" s="297" t="s">
        <v>275</v>
      </c>
      <c r="F63" s="64"/>
      <c r="G63" s="298"/>
      <c r="H63" s="297" t="s">
        <v>366</v>
      </c>
      <c r="I63" s="298"/>
      <c r="J63" s="419" t="s">
        <v>387</v>
      </c>
      <c r="K63" s="298"/>
      <c r="L63" s="613" t="s">
        <v>390</v>
      </c>
      <c r="M63" s="614"/>
    </row>
    <row r="64" spans="1:13" ht="13.5">
      <c r="A64" s="291"/>
      <c r="B64" s="1"/>
      <c r="C64" s="1"/>
      <c r="D64" s="292"/>
      <c r="E64" s="297"/>
      <c r="F64" s="64"/>
      <c r="G64" s="298"/>
      <c r="H64" s="297"/>
      <c r="I64" s="298"/>
      <c r="J64" s="297"/>
      <c r="K64" s="298"/>
      <c r="L64" s="416"/>
      <c r="M64" s="417"/>
    </row>
    <row r="65" spans="1:13" ht="13.5">
      <c r="A65" s="291">
        <v>7</v>
      </c>
      <c r="B65" s="1" t="s">
        <v>283</v>
      </c>
      <c r="C65" s="1"/>
      <c r="D65" s="292"/>
      <c r="E65" s="297" t="s">
        <v>276</v>
      </c>
      <c r="F65" s="64"/>
      <c r="G65" s="298"/>
      <c r="H65" s="297"/>
      <c r="I65" s="298"/>
      <c r="J65" s="297"/>
      <c r="K65" s="298"/>
      <c r="L65" s="416"/>
      <c r="M65" s="417"/>
    </row>
    <row r="66" spans="1:13" ht="13.5">
      <c r="A66" s="291"/>
      <c r="B66" s="1"/>
      <c r="C66" s="1"/>
      <c r="D66" s="292"/>
      <c r="E66" s="297" t="s">
        <v>277</v>
      </c>
      <c r="F66" s="64"/>
      <c r="G66" s="298"/>
      <c r="H66" s="297" t="s">
        <v>287</v>
      </c>
      <c r="I66" s="298"/>
      <c r="J66" s="419" t="s">
        <v>387</v>
      </c>
      <c r="K66" s="298"/>
      <c r="L66" s="613" t="s">
        <v>391</v>
      </c>
      <c r="M66" s="614"/>
    </row>
    <row r="67" spans="1:13" ht="13.5">
      <c r="A67" s="291"/>
      <c r="B67" s="1"/>
      <c r="C67" s="1"/>
      <c r="D67" s="292"/>
      <c r="E67" s="297" t="s">
        <v>278</v>
      </c>
      <c r="F67" s="64"/>
      <c r="G67" s="298"/>
      <c r="H67" s="297"/>
      <c r="I67" s="298"/>
      <c r="J67" s="297"/>
      <c r="K67" s="298"/>
      <c r="L67" s="606"/>
      <c r="M67" s="607"/>
    </row>
    <row r="68" spans="1:13" ht="13.5">
      <c r="A68" s="291"/>
      <c r="B68" s="1"/>
      <c r="C68" s="1"/>
      <c r="D68" s="292"/>
      <c r="E68" s="297"/>
      <c r="F68" s="64"/>
      <c r="G68" s="298"/>
      <c r="H68" s="297"/>
      <c r="I68" s="298"/>
      <c r="J68" s="297"/>
      <c r="K68" s="298"/>
      <c r="L68" s="283"/>
      <c r="M68" s="284"/>
    </row>
    <row r="69" spans="1:13" ht="13.5">
      <c r="A69" s="291">
        <v>8</v>
      </c>
      <c r="B69" s="1" t="s">
        <v>284</v>
      </c>
      <c r="C69" s="1"/>
      <c r="D69" s="292"/>
      <c r="E69" s="297"/>
      <c r="F69" s="64"/>
      <c r="G69" s="298"/>
      <c r="H69" s="297" t="s">
        <v>367</v>
      </c>
      <c r="I69" s="298"/>
      <c r="J69" s="297" t="s">
        <v>368</v>
      </c>
      <c r="K69" s="298"/>
      <c r="L69" s="608"/>
      <c r="M69" s="609"/>
    </row>
    <row r="70" spans="1:13" ht="13.5">
      <c r="A70" s="291"/>
      <c r="B70" s="1"/>
      <c r="C70" s="1"/>
      <c r="D70" s="292"/>
      <c r="E70" s="297"/>
      <c r="F70" s="64"/>
      <c r="G70" s="298"/>
      <c r="H70" s="297"/>
      <c r="I70" s="298"/>
      <c r="J70" s="297"/>
      <c r="K70" s="298"/>
      <c r="L70" s="283"/>
      <c r="M70" s="284"/>
    </row>
    <row r="71" spans="1:13" ht="13.5">
      <c r="A71" s="291">
        <v>9</v>
      </c>
      <c r="B71" s="1" t="s">
        <v>373</v>
      </c>
      <c r="C71" s="1"/>
      <c r="D71" s="292"/>
      <c r="E71" s="297" t="s">
        <v>398</v>
      </c>
      <c r="F71" s="64"/>
      <c r="G71" s="298"/>
      <c r="H71" s="297" t="s">
        <v>374</v>
      </c>
      <c r="I71" s="298"/>
      <c r="J71" s="297" t="s">
        <v>375</v>
      </c>
      <c r="K71" s="298"/>
      <c r="L71" s="283"/>
      <c r="M71" s="284"/>
    </row>
    <row r="72" spans="1:13" ht="13.5">
      <c r="A72" s="291"/>
      <c r="B72" s="1"/>
      <c r="C72" s="1"/>
      <c r="D72" s="292"/>
      <c r="E72" s="297" t="s">
        <v>399</v>
      </c>
      <c r="F72" s="64"/>
      <c r="G72" s="298"/>
      <c r="H72" s="297"/>
      <c r="I72" s="298"/>
      <c r="J72" s="297" t="s">
        <v>384</v>
      </c>
      <c r="K72" s="298"/>
      <c r="L72" s="283"/>
      <c r="M72" s="284"/>
    </row>
    <row r="73" spans="1:13" ht="14.25" thickBot="1">
      <c r="A73" s="293"/>
      <c r="B73" s="273"/>
      <c r="C73" s="273"/>
      <c r="D73" s="294"/>
      <c r="E73" s="299" t="s">
        <v>400</v>
      </c>
      <c r="F73" s="300"/>
      <c r="G73" s="301"/>
      <c r="H73" s="299"/>
      <c r="I73" s="301"/>
      <c r="J73" s="325"/>
      <c r="K73" s="301"/>
      <c r="L73" s="610"/>
      <c r="M73" s="611"/>
    </row>
    <row r="74" spans="11:13" ht="14.25">
      <c r="K74" s="612"/>
      <c r="L74" s="612"/>
      <c r="M74" s="612"/>
    </row>
    <row r="75" spans="11:13" ht="9" customHeight="1">
      <c r="K75" s="375"/>
      <c r="L75" s="375"/>
      <c r="M75" s="375"/>
    </row>
    <row r="76" spans="1:13" ht="15.75" customHeight="1" thickBot="1">
      <c r="A76" s="3" t="s">
        <v>87</v>
      </c>
      <c r="E76" s="34"/>
      <c r="F76" s="34"/>
      <c r="I76" s="197" t="s">
        <v>78</v>
      </c>
      <c r="J76" s="34"/>
      <c r="K76" s="34"/>
      <c r="L76" s="469"/>
      <c r="M76" s="469"/>
    </row>
    <row r="77" spans="1:13" ht="28.5" customHeight="1" thickBot="1">
      <c r="A77" s="600" t="s">
        <v>33</v>
      </c>
      <c r="B77" s="601"/>
      <c r="C77" s="601"/>
      <c r="D77" s="601"/>
      <c r="E77" s="602"/>
      <c r="F77" s="376" t="s">
        <v>172</v>
      </c>
      <c r="G77" s="369" t="s">
        <v>176</v>
      </c>
      <c r="H77" s="369" t="s">
        <v>182</v>
      </c>
      <c r="I77" s="370" t="s">
        <v>199</v>
      </c>
      <c r="J77" s="600" t="s">
        <v>49</v>
      </c>
      <c r="K77" s="601"/>
      <c r="L77" s="601"/>
      <c r="M77" s="602"/>
    </row>
    <row r="78" spans="1:13" ht="15.75" customHeight="1" thickBot="1">
      <c r="A78" s="563" t="s">
        <v>1</v>
      </c>
      <c r="B78" s="564"/>
      <c r="C78" s="564"/>
      <c r="D78" s="564"/>
      <c r="E78" s="565"/>
      <c r="F78" s="377">
        <v>0</v>
      </c>
      <c r="G78" s="377">
        <v>0</v>
      </c>
      <c r="H78" s="377">
        <v>0</v>
      </c>
      <c r="I78" s="378">
        <v>0</v>
      </c>
      <c r="J78" s="603" t="s">
        <v>0</v>
      </c>
      <c r="K78" s="604"/>
      <c r="L78" s="604"/>
      <c r="M78" s="605"/>
    </row>
    <row r="79" spans="1:13" ht="15.75" customHeight="1" thickBot="1">
      <c r="A79" s="563" t="s">
        <v>2</v>
      </c>
      <c r="B79" s="564"/>
      <c r="C79" s="564"/>
      <c r="D79" s="564"/>
      <c r="E79" s="565"/>
      <c r="F79" s="425">
        <v>0</v>
      </c>
      <c r="G79" s="426">
        <v>0</v>
      </c>
      <c r="H79" s="427">
        <v>0</v>
      </c>
      <c r="I79" s="428">
        <v>0</v>
      </c>
      <c r="J79" s="578"/>
      <c r="K79" s="579"/>
      <c r="L79" s="579"/>
      <c r="M79" s="580"/>
    </row>
    <row r="80" spans="1:13" ht="15.75" customHeight="1" thickBot="1">
      <c r="A80" s="584" t="s">
        <v>3</v>
      </c>
      <c r="B80" s="471"/>
      <c r="C80" s="471"/>
      <c r="D80" s="471"/>
      <c r="E80" s="472"/>
      <c r="F80" s="164">
        <v>0</v>
      </c>
      <c r="G80" s="165">
        <v>0</v>
      </c>
      <c r="H80" s="165">
        <v>0</v>
      </c>
      <c r="I80" s="166">
        <v>0</v>
      </c>
      <c r="J80" s="585" t="s">
        <v>0</v>
      </c>
      <c r="K80" s="586"/>
      <c r="L80" s="586"/>
      <c r="M80" s="587"/>
    </row>
    <row r="81" spans="1:13" ht="15.75" customHeight="1">
      <c r="A81" s="588" t="s">
        <v>12</v>
      </c>
      <c r="B81" s="589"/>
      <c r="C81" s="589"/>
      <c r="D81" s="589"/>
      <c r="E81" s="590"/>
      <c r="F81" s="379">
        <f>SUM(F82:F83)</f>
        <v>517</v>
      </c>
      <c r="G81" s="377">
        <f>SUM(G82:G83)</f>
        <v>524</v>
      </c>
      <c r="H81" s="377">
        <f>SUM(H82:H83)</f>
        <v>514</v>
      </c>
      <c r="I81" s="378">
        <f>SUM(I82:I83)</f>
        <v>746</v>
      </c>
      <c r="J81" s="591"/>
      <c r="K81" s="592"/>
      <c r="L81" s="592"/>
      <c r="M81" s="593"/>
    </row>
    <row r="82" spans="1:13" ht="15.75" customHeight="1">
      <c r="A82" s="576" t="s">
        <v>76</v>
      </c>
      <c r="B82" s="574" t="s">
        <v>288</v>
      </c>
      <c r="C82" s="575"/>
      <c r="D82" s="575"/>
      <c r="E82" s="306" t="s">
        <v>290</v>
      </c>
      <c r="F82" s="240">
        <v>314</v>
      </c>
      <c r="G82" s="241">
        <v>321</v>
      </c>
      <c r="H82" s="241">
        <v>311</v>
      </c>
      <c r="I82" s="242">
        <v>540</v>
      </c>
      <c r="J82" s="571" t="s">
        <v>292</v>
      </c>
      <c r="K82" s="572"/>
      <c r="L82" s="572"/>
      <c r="M82" s="573"/>
    </row>
    <row r="83" spans="1:13" ht="15.75" customHeight="1" thickBot="1">
      <c r="A83" s="577"/>
      <c r="B83" s="569" t="s">
        <v>289</v>
      </c>
      <c r="C83" s="570"/>
      <c r="D83" s="305"/>
      <c r="E83" s="307" t="s">
        <v>291</v>
      </c>
      <c r="F83" s="240">
        <v>203</v>
      </c>
      <c r="G83" s="241">
        <v>203</v>
      </c>
      <c r="H83" s="241">
        <v>203</v>
      </c>
      <c r="I83" s="242">
        <v>206</v>
      </c>
      <c r="J83" s="571" t="s">
        <v>293</v>
      </c>
      <c r="K83" s="572"/>
      <c r="L83" s="572"/>
      <c r="M83" s="573"/>
    </row>
    <row r="84" spans="1:13" ht="15.75" customHeight="1" thickBot="1" thickTop="1">
      <c r="A84" s="594" t="s">
        <v>77</v>
      </c>
      <c r="B84" s="595"/>
      <c r="C84" s="595"/>
      <c r="D84" s="595"/>
      <c r="E84" s="596"/>
      <c r="F84" s="1062">
        <f>F78+F79+F80+F81</f>
        <v>517</v>
      </c>
      <c r="G84" s="1063">
        <f>G78+G79+G80+G81</f>
        <v>524</v>
      </c>
      <c r="H84" s="1063">
        <f>H78+H79+H80+H81</f>
        <v>514</v>
      </c>
      <c r="I84" s="1064">
        <f>I78+I79+I80+I81</f>
        <v>746</v>
      </c>
      <c r="J84" s="597"/>
      <c r="K84" s="598"/>
      <c r="L84" s="598"/>
      <c r="M84" s="599"/>
    </row>
    <row r="85" spans="1:13" ht="15" thickBot="1">
      <c r="A85" s="359"/>
      <c r="B85" s="359"/>
      <c r="C85" s="359"/>
      <c r="D85" s="359"/>
      <c r="E85" s="39"/>
      <c r="F85" s="380"/>
      <c r="G85" s="380"/>
      <c r="H85" s="380"/>
      <c r="I85" s="380"/>
      <c r="J85" s="380"/>
      <c r="K85" s="380"/>
      <c r="L85" s="381"/>
      <c r="M85" s="381"/>
    </row>
    <row r="86" spans="1:13" ht="15.75" customHeight="1">
      <c r="A86" s="566" t="s">
        <v>50</v>
      </c>
      <c r="B86" s="567"/>
      <c r="C86" s="567"/>
      <c r="D86" s="567"/>
      <c r="E86" s="568"/>
      <c r="F86" s="382">
        <v>0</v>
      </c>
      <c r="G86" s="382">
        <v>0</v>
      </c>
      <c r="H86" s="382">
        <v>0</v>
      </c>
      <c r="I86" s="383" t="s">
        <v>0</v>
      </c>
      <c r="J86" s="384"/>
      <c r="K86" s="384"/>
      <c r="L86" s="384"/>
      <c r="M86" s="384"/>
    </row>
    <row r="87" spans="1:13" ht="15.75" customHeight="1" thickBot="1">
      <c r="A87" s="581" t="s">
        <v>51</v>
      </c>
      <c r="B87" s="582"/>
      <c r="C87" s="582"/>
      <c r="D87" s="582"/>
      <c r="E87" s="583"/>
      <c r="F87" s="385">
        <v>0</v>
      </c>
      <c r="G87" s="385">
        <v>0</v>
      </c>
      <c r="H87" s="385">
        <v>0</v>
      </c>
      <c r="I87" s="383" t="s">
        <v>0</v>
      </c>
      <c r="J87" s="384"/>
      <c r="K87" s="384"/>
      <c r="L87" s="384"/>
      <c r="M87" s="384"/>
    </row>
  </sheetData>
  <sheetProtection formatCells="0"/>
  <protectedRanges>
    <protectedRange sqref="B6:D6 B10:D10 B8:D8 B4:D4 F12:I12 J5 F8:I8 F10:I10 F14:I14 F4:I4 F6:I6 J9 J11 J7 J13 J15 K6:L7 K4:L5 K12:L15 K8:L11" name="範囲1_2"/>
    <protectedRange sqref="F84:F85 J85 I84 F78:I79 G84 H84:H85 F80:H81" name="範囲1_1"/>
    <protectedRange sqref="I86:I87" name="範囲1_1_1"/>
    <protectedRange sqref="F82:H83" name="範囲1_1_2"/>
  </protectedRanges>
  <mergeCells count="104">
    <mergeCell ref="J31:K31"/>
    <mergeCell ref="J33:K33"/>
    <mergeCell ref="J35:K35"/>
    <mergeCell ref="H40:I40"/>
    <mergeCell ref="H41:I41"/>
    <mergeCell ref="J40:K40"/>
    <mergeCell ref="J41:K41"/>
    <mergeCell ref="H35:I35"/>
    <mergeCell ref="H36:I36"/>
    <mergeCell ref="H37:I37"/>
    <mergeCell ref="H58:I58"/>
    <mergeCell ref="J58:K58"/>
    <mergeCell ref="H51:I51"/>
    <mergeCell ref="J57:K57"/>
    <mergeCell ref="H57:I57"/>
    <mergeCell ref="A1:I1"/>
    <mergeCell ref="K1:M1"/>
    <mergeCell ref="A2:D2"/>
    <mergeCell ref="A3:E3"/>
    <mergeCell ref="J3:M3"/>
    <mergeCell ref="B4:E4"/>
    <mergeCell ref="J4:M5"/>
    <mergeCell ref="B5:E5"/>
    <mergeCell ref="B8:E8"/>
    <mergeCell ref="J8:M9"/>
    <mergeCell ref="B9:E9"/>
    <mergeCell ref="B10:E10"/>
    <mergeCell ref="J10:M11"/>
    <mergeCell ref="B11:E11"/>
    <mergeCell ref="B6:E6"/>
    <mergeCell ref="J6:M7"/>
    <mergeCell ref="B7:E7"/>
    <mergeCell ref="B12:E12"/>
    <mergeCell ref="J12:M13"/>
    <mergeCell ref="B13:E13"/>
    <mergeCell ref="A14:E14"/>
    <mergeCell ref="J14:M15"/>
    <mergeCell ref="B15:E15"/>
    <mergeCell ref="L20:M20"/>
    <mergeCell ref="L21:M21"/>
    <mergeCell ref="L22:M22"/>
    <mergeCell ref="L27:M27"/>
    <mergeCell ref="A18:D19"/>
    <mergeCell ref="E18:G19"/>
    <mergeCell ref="H18:K18"/>
    <mergeCell ref="L18:M19"/>
    <mergeCell ref="H19:I19"/>
    <mergeCell ref="J19:K19"/>
    <mergeCell ref="L29:M29"/>
    <mergeCell ref="L30:M30"/>
    <mergeCell ref="L31:M31"/>
    <mergeCell ref="L32:M32"/>
    <mergeCell ref="L33:M33"/>
    <mergeCell ref="L34:M34"/>
    <mergeCell ref="L35:M35"/>
    <mergeCell ref="L40:M40"/>
    <mergeCell ref="L41:M41"/>
    <mergeCell ref="L42:M42"/>
    <mergeCell ref="A47:D48"/>
    <mergeCell ref="E47:G48"/>
    <mergeCell ref="H47:K47"/>
    <mergeCell ref="L47:M48"/>
    <mergeCell ref="H48:I48"/>
    <mergeCell ref="J48:K48"/>
    <mergeCell ref="L49:M49"/>
    <mergeCell ref="L50:M50"/>
    <mergeCell ref="L51:M51"/>
    <mergeCell ref="L55:M55"/>
    <mergeCell ref="L56:M56"/>
    <mergeCell ref="L57:M57"/>
    <mergeCell ref="L66:M66"/>
    <mergeCell ref="L58:M58"/>
    <mergeCell ref="L59:M59"/>
    <mergeCell ref="L60:M60"/>
    <mergeCell ref="L61:M61"/>
    <mergeCell ref="L63:M63"/>
    <mergeCell ref="A77:E77"/>
    <mergeCell ref="J77:M77"/>
    <mergeCell ref="A78:E78"/>
    <mergeCell ref="J78:M78"/>
    <mergeCell ref="L62:M62"/>
    <mergeCell ref="L67:M67"/>
    <mergeCell ref="L69:M69"/>
    <mergeCell ref="L73:M73"/>
    <mergeCell ref="K74:M74"/>
    <mergeCell ref="L76:M76"/>
    <mergeCell ref="A87:E87"/>
    <mergeCell ref="A80:E80"/>
    <mergeCell ref="J80:M80"/>
    <mergeCell ref="A81:E81"/>
    <mergeCell ref="J81:M81"/>
    <mergeCell ref="A84:E84"/>
    <mergeCell ref="J84:M84"/>
    <mergeCell ref="J82:M82"/>
    <mergeCell ref="H38:I38"/>
    <mergeCell ref="J38:K38"/>
    <mergeCell ref="H39:I39"/>
    <mergeCell ref="A79:E79"/>
    <mergeCell ref="A86:E86"/>
    <mergeCell ref="B83:C83"/>
    <mergeCell ref="J83:M83"/>
    <mergeCell ref="B82:D82"/>
    <mergeCell ref="A82:A83"/>
    <mergeCell ref="J79:M79"/>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5" r:id="rId1"/>
  <rowBreaks count="1" manualBreakCount="1">
    <brk id="4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7"/>
  <sheetViews>
    <sheetView view="pageBreakPreview" zoomScale="85" zoomScaleSheetLayoutView="85" zoomScalePageLayoutView="0" workbookViewId="0" topLeftCell="A1">
      <selection activeCell="R27" sqref="R27"/>
    </sheetView>
  </sheetViews>
  <sheetFormatPr defaultColWidth="9.00390625" defaultRowHeight="13.5"/>
  <cols>
    <col min="1" max="2" width="3.875" style="119" customWidth="1"/>
    <col min="3" max="3" width="10.625" style="119" customWidth="1"/>
    <col min="4" max="4" width="25.875" style="119" customWidth="1"/>
    <col min="5" max="7" width="12.625" style="180" customWidth="1"/>
    <col min="8" max="8" width="13.625" style="180" customWidth="1"/>
    <col min="9" max="9" width="35.75390625" style="119" customWidth="1"/>
    <col min="10" max="10" width="15.375" style="119" customWidth="1"/>
    <col min="11" max="16384" width="9.00390625" style="119" customWidth="1"/>
  </cols>
  <sheetData>
    <row r="1" spans="1:9" ht="15" customHeight="1">
      <c r="A1" s="119" t="s">
        <v>136</v>
      </c>
      <c r="I1" s="120" t="s">
        <v>408</v>
      </c>
    </row>
    <row r="2" spans="1:8" ht="16.5" customHeight="1">
      <c r="A2" s="3" t="s">
        <v>48</v>
      </c>
      <c r="B2" s="3"/>
      <c r="C2" s="3"/>
      <c r="H2" s="119"/>
    </row>
    <row r="3" spans="1:8" ht="16.5" customHeight="1" thickBot="1">
      <c r="A3" s="3"/>
      <c r="B3" s="3"/>
      <c r="C3" s="3"/>
      <c r="H3" s="198" t="s">
        <v>128</v>
      </c>
    </row>
    <row r="4" spans="1:9" ht="14.25" thickBot="1">
      <c r="A4" s="673" t="s">
        <v>136</v>
      </c>
      <c r="B4" s="674"/>
      <c r="C4" s="674"/>
      <c r="D4" s="675"/>
      <c r="E4" s="79" t="s">
        <v>172</v>
      </c>
      <c r="F4" s="80" t="s">
        <v>176</v>
      </c>
      <c r="G4" s="80" t="s">
        <v>182</v>
      </c>
      <c r="H4" s="181" t="s">
        <v>52</v>
      </c>
      <c r="I4" s="69" t="s">
        <v>156</v>
      </c>
    </row>
    <row r="5" spans="1:9" ht="18" customHeight="1">
      <c r="A5" s="689" t="s">
        <v>111</v>
      </c>
      <c r="B5" s="684" t="s">
        <v>112</v>
      </c>
      <c r="C5" s="685"/>
      <c r="D5" s="686"/>
      <c r="E5" s="81">
        <v>36565455</v>
      </c>
      <c r="F5" s="82">
        <v>39106390</v>
      </c>
      <c r="G5" s="110">
        <f>G6+G10</f>
        <v>38643205</v>
      </c>
      <c r="H5" s="1075">
        <f>G5-F5</f>
        <v>-463185</v>
      </c>
      <c r="I5" s="694" t="s">
        <v>403</v>
      </c>
    </row>
    <row r="6" spans="1:9" ht="18" customHeight="1">
      <c r="A6" s="690"/>
      <c r="B6" s="71"/>
      <c r="C6" s="671" t="s">
        <v>22</v>
      </c>
      <c r="D6" s="672"/>
      <c r="E6" s="83">
        <v>16891046</v>
      </c>
      <c r="F6" s="84">
        <v>13896904</v>
      </c>
      <c r="G6" s="85">
        <v>13142082</v>
      </c>
      <c r="H6" s="1076">
        <f aca="true" t="shared" si="0" ref="H6:H25">G6-F6</f>
        <v>-754822</v>
      </c>
      <c r="I6" s="695"/>
    </row>
    <row r="7" spans="1:9" ht="18" customHeight="1">
      <c r="A7" s="690"/>
      <c r="B7" s="71"/>
      <c r="C7" s="268"/>
      <c r="D7" s="199" t="s">
        <v>113</v>
      </c>
      <c r="E7" s="200">
        <v>11585331</v>
      </c>
      <c r="F7" s="99">
        <v>8935879</v>
      </c>
      <c r="G7" s="386">
        <v>12164327</v>
      </c>
      <c r="H7" s="1065">
        <f t="shared" si="0"/>
        <v>3228448</v>
      </c>
      <c r="I7" s="695"/>
    </row>
    <row r="8" spans="1:9" ht="18" customHeight="1">
      <c r="A8" s="690"/>
      <c r="B8" s="71"/>
      <c r="C8" s="268"/>
      <c r="D8" s="203" t="s">
        <v>114</v>
      </c>
      <c r="E8" s="204">
        <v>24547</v>
      </c>
      <c r="F8" s="205">
        <v>27436</v>
      </c>
      <c r="G8" s="387">
        <f>ROUND((15440952-3411275+6803672+2592099)/1000,0)</f>
        <v>21425</v>
      </c>
      <c r="H8" s="1066">
        <f t="shared" si="0"/>
        <v>-6011</v>
      </c>
      <c r="I8" s="695"/>
    </row>
    <row r="9" spans="1:9" ht="18" customHeight="1">
      <c r="A9" s="690"/>
      <c r="B9" s="71"/>
      <c r="C9" s="271"/>
      <c r="D9" s="201" t="s">
        <v>171</v>
      </c>
      <c r="E9" s="202">
        <v>5281168</v>
      </c>
      <c r="F9" s="111">
        <v>4933589</v>
      </c>
      <c r="G9" s="388">
        <f>G6-G7-G8</f>
        <v>956330</v>
      </c>
      <c r="H9" s="1067">
        <f t="shared" si="0"/>
        <v>-3977259</v>
      </c>
      <c r="I9" s="695"/>
    </row>
    <row r="10" spans="1:9" ht="18" customHeight="1">
      <c r="A10" s="690"/>
      <c r="B10" s="71"/>
      <c r="C10" s="671" t="s">
        <v>115</v>
      </c>
      <c r="D10" s="672"/>
      <c r="E10" s="86">
        <v>19674409</v>
      </c>
      <c r="F10" s="87">
        <v>25209486</v>
      </c>
      <c r="G10" s="88">
        <f>SUM(G11:G13)</f>
        <v>25501123</v>
      </c>
      <c r="H10" s="1077">
        <f t="shared" si="0"/>
        <v>291637</v>
      </c>
      <c r="I10" s="695"/>
    </row>
    <row r="11" spans="1:9" ht="18" customHeight="1">
      <c r="A11" s="690"/>
      <c r="B11" s="71"/>
      <c r="C11" s="268"/>
      <c r="D11" s="206" t="s">
        <v>116</v>
      </c>
      <c r="E11" s="200">
        <v>3000</v>
      </c>
      <c r="F11" s="99">
        <v>3000</v>
      </c>
      <c r="G11" s="386">
        <v>3000</v>
      </c>
      <c r="H11" s="1068">
        <f t="shared" si="0"/>
        <v>0</v>
      </c>
      <c r="I11" s="695"/>
    </row>
    <row r="12" spans="1:9" ht="18" customHeight="1">
      <c r="A12" s="690"/>
      <c r="B12" s="71"/>
      <c r="C12" s="269"/>
      <c r="D12" s="209" t="s">
        <v>117</v>
      </c>
      <c r="E12" s="204">
        <v>2112775</v>
      </c>
      <c r="F12" s="205">
        <v>2110238</v>
      </c>
      <c r="G12" s="387">
        <v>2137265</v>
      </c>
      <c r="H12" s="1066">
        <f t="shared" si="0"/>
        <v>27027</v>
      </c>
      <c r="I12" s="695"/>
    </row>
    <row r="13" spans="1:9" ht="18" customHeight="1" thickBot="1">
      <c r="A13" s="690"/>
      <c r="B13" s="72"/>
      <c r="C13" s="270"/>
      <c r="D13" s="207" t="s">
        <v>118</v>
      </c>
      <c r="E13" s="208">
        <v>17558634</v>
      </c>
      <c r="F13" s="115">
        <v>23096248</v>
      </c>
      <c r="G13" s="389">
        <v>23360858</v>
      </c>
      <c r="H13" s="1069">
        <f t="shared" si="0"/>
        <v>264610</v>
      </c>
      <c r="I13" s="695"/>
    </row>
    <row r="14" spans="1:9" ht="18" customHeight="1">
      <c r="A14" s="690"/>
      <c r="B14" s="684" t="s">
        <v>119</v>
      </c>
      <c r="C14" s="685"/>
      <c r="D14" s="686"/>
      <c r="E14" s="81">
        <v>4565032</v>
      </c>
      <c r="F14" s="82">
        <v>11329928</v>
      </c>
      <c r="G14" s="89">
        <f>G15+G19</f>
        <v>7798779</v>
      </c>
      <c r="H14" s="1075">
        <f t="shared" si="0"/>
        <v>-3531149</v>
      </c>
      <c r="I14" s="695"/>
    </row>
    <row r="15" spans="1:9" ht="18" customHeight="1">
      <c r="A15" s="690"/>
      <c r="B15" s="71"/>
      <c r="C15" s="671" t="s">
        <v>24</v>
      </c>
      <c r="D15" s="672"/>
      <c r="E15" s="90">
        <v>552195</v>
      </c>
      <c r="F15" s="91">
        <v>3719383</v>
      </c>
      <c r="G15" s="92">
        <v>653556</v>
      </c>
      <c r="H15" s="1076">
        <f t="shared" si="0"/>
        <v>-3065827</v>
      </c>
      <c r="I15" s="695"/>
    </row>
    <row r="16" spans="1:9" ht="18" customHeight="1">
      <c r="A16" s="690"/>
      <c r="B16" s="71"/>
      <c r="C16" s="268"/>
      <c r="D16" s="210" t="s">
        <v>41</v>
      </c>
      <c r="E16" s="112">
        <v>0</v>
      </c>
      <c r="F16" s="113">
        <v>0</v>
      </c>
      <c r="G16" s="390">
        <v>0</v>
      </c>
      <c r="H16" s="1065">
        <f t="shared" si="0"/>
        <v>0</v>
      </c>
      <c r="I16" s="695"/>
    </row>
    <row r="17" spans="1:9" ht="18" customHeight="1">
      <c r="A17" s="690"/>
      <c r="B17" s="71"/>
      <c r="C17" s="268"/>
      <c r="D17" s="212" t="s">
        <v>120</v>
      </c>
      <c r="E17" s="213">
        <v>302973</v>
      </c>
      <c r="F17" s="205">
        <v>94413</v>
      </c>
      <c r="G17" s="391">
        <f>ROUND((385959130+170000+68767200)/1000,0)</f>
        <v>454896</v>
      </c>
      <c r="H17" s="1066">
        <f t="shared" si="0"/>
        <v>360483</v>
      </c>
      <c r="I17" s="695"/>
    </row>
    <row r="18" spans="1:9" ht="18" customHeight="1">
      <c r="A18" s="690"/>
      <c r="B18" s="71"/>
      <c r="C18" s="271"/>
      <c r="D18" s="211" t="s">
        <v>121</v>
      </c>
      <c r="E18" s="202">
        <v>249222</v>
      </c>
      <c r="F18" s="111">
        <v>3624970</v>
      </c>
      <c r="G18" s="388">
        <f>G15-G16-G17</f>
        <v>198660</v>
      </c>
      <c r="H18" s="1067">
        <f t="shared" si="0"/>
        <v>-3426310</v>
      </c>
      <c r="I18" s="695"/>
    </row>
    <row r="19" spans="1:9" ht="18" customHeight="1">
      <c r="A19" s="690"/>
      <c r="B19" s="70"/>
      <c r="C19" s="671" t="s">
        <v>122</v>
      </c>
      <c r="D19" s="672"/>
      <c r="E19" s="93">
        <v>4012837</v>
      </c>
      <c r="F19" s="94">
        <v>7610545</v>
      </c>
      <c r="G19" s="95">
        <v>7145223</v>
      </c>
      <c r="H19" s="1077">
        <f t="shared" si="0"/>
        <v>-465322</v>
      </c>
      <c r="I19" s="695"/>
    </row>
    <row r="20" spans="1:9" ht="18" customHeight="1">
      <c r="A20" s="690"/>
      <c r="B20" s="71"/>
      <c r="C20" s="268"/>
      <c r="D20" s="210" t="s">
        <v>40</v>
      </c>
      <c r="E20" s="214">
        <v>0</v>
      </c>
      <c r="F20" s="99">
        <v>0</v>
      </c>
      <c r="G20" s="392">
        <v>0</v>
      </c>
      <c r="H20" s="1070">
        <f t="shared" si="0"/>
        <v>0</v>
      </c>
      <c r="I20" s="695"/>
    </row>
    <row r="21" spans="1:9" ht="18" customHeight="1">
      <c r="A21" s="690"/>
      <c r="B21" s="71"/>
      <c r="C21" s="268"/>
      <c r="D21" s="203" t="s">
        <v>123</v>
      </c>
      <c r="E21" s="213">
        <v>150140</v>
      </c>
      <c r="F21" s="205">
        <v>125545</v>
      </c>
      <c r="G21" s="391">
        <v>134099</v>
      </c>
      <c r="H21" s="1066">
        <f t="shared" si="0"/>
        <v>8554</v>
      </c>
      <c r="I21" s="695"/>
    </row>
    <row r="22" spans="1:9" ht="18" customHeight="1" thickBot="1">
      <c r="A22" s="690"/>
      <c r="B22" s="72"/>
      <c r="C22" s="272"/>
      <c r="D22" s="215" t="s">
        <v>124</v>
      </c>
      <c r="E22" s="114">
        <v>3862697</v>
      </c>
      <c r="F22" s="115">
        <v>7485000</v>
      </c>
      <c r="G22" s="393">
        <f>G19-G20-G21</f>
        <v>7011124</v>
      </c>
      <c r="H22" s="1071">
        <f t="shared" si="0"/>
        <v>-473876</v>
      </c>
      <c r="I22" s="695"/>
    </row>
    <row r="23" spans="1:9" ht="18" customHeight="1">
      <c r="A23" s="690"/>
      <c r="B23" s="700" t="s">
        <v>125</v>
      </c>
      <c r="C23" s="701"/>
      <c r="D23" s="702"/>
      <c r="E23" s="96">
        <v>32000423</v>
      </c>
      <c r="F23" s="97">
        <v>27776462</v>
      </c>
      <c r="G23" s="394">
        <f>G5-G14</f>
        <v>30844426</v>
      </c>
      <c r="H23" s="1077">
        <f t="shared" si="0"/>
        <v>3067964</v>
      </c>
      <c r="I23" s="695"/>
    </row>
    <row r="24" spans="1:9" ht="18" customHeight="1">
      <c r="A24" s="690"/>
      <c r="B24" s="71"/>
      <c r="C24" s="677" t="s">
        <v>126</v>
      </c>
      <c r="D24" s="678"/>
      <c r="E24" s="274">
        <v>3000</v>
      </c>
      <c r="F24" s="275">
        <v>3000</v>
      </c>
      <c r="G24" s="395">
        <v>3000</v>
      </c>
      <c r="H24" s="1076">
        <f t="shared" si="0"/>
        <v>0</v>
      </c>
      <c r="I24" s="695"/>
    </row>
    <row r="25" spans="1:10" ht="18" customHeight="1" thickBot="1">
      <c r="A25" s="691"/>
      <c r="B25" s="72"/>
      <c r="C25" s="728" t="s">
        <v>127</v>
      </c>
      <c r="D25" s="729"/>
      <c r="E25" s="276">
        <v>31997423</v>
      </c>
      <c r="F25" s="277">
        <v>27773462</v>
      </c>
      <c r="G25" s="396">
        <f>G23-G24</f>
        <v>30841426</v>
      </c>
      <c r="H25" s="1078">
        <f t="shared" si="0"/>
        <v>3067964</v>
      </c>
      <c r="I25" s="696"/>
      <c r="J25" s="182"/>
    </row>
    <row r="26" spans="1:10" ht="4.5" customHeight="1">
      <c r="A26" s="73"/>
      <c r="B26" s="74"/>
      <c r="C26" s="74"/>
      <c r="D26" s="75"/>
      <c r="E26" s="100"/>
      <c r="F26" s="100"/>
      <c r="G26" s="100"/>
      <c r="H26" s="183"/>
      <c r="J26" s="182"/>
    </row>
    <row r="27" spans="1:10" ht="15" customHeight="1">
      <c r="A27" s="238" t="s">
        <v>173</v>
      </c>
      <c r="B27" s="74"/>
      <c r="C27" s="74"/>
      <c r="D27" s="75"/>
      <c r="E27" s="100"/>
      <c r="F27" s="100"/>
      <c r="G27" s="100"/>
      <c r="H27" s="183"/>
      <c r="J27" s="182"/>
    </row>
    <row r="28" spans="1:10" ht="14.25" customHeight="1">
      <c r="A28" s="73"/>
      <c r="B28" s="74"/>
      <c r="C28" s="74"/>
      <c r="D28" s="75"/>
      <c r="E28" s="100"/>
      <c r="F28" s="100"/>
      <c r="G28" s="100"/>
      <c r="H28" s="183"/>
      <c r="I28" s="120" t="s">
        <v>408</v>
      </c>
      <c r="J28" s="182"/>
    </row>
    <row r="29" spans="1:10" ht="4.5" customHeight="1">
      <c r="A29" s="73"/>
      <c r="B29" s="74"/>
      <c r="C29" s="74"/>
      <c r="D29" s="75"/>
      <c r="E29" s="100"/>
      <c r="F29" s="100"/>
      <c r="G29" s="100"/>
      <c r="H29" s="183"/>
      <c r="J29" s="182"/>
    </row>
    <row r="30" spans="1:9" ht="14.25" thickBot="1">
      <c r="A30" s="73"/>
      <c r="B30" s="74"/>
      <c r="C30" s="74"/>
      <c r="D30" s="75"/>
      <c r="E30" s="100"/>
      <c r="F30" s="100"/>
      <c r="G30" s="100"/>
      <c r="H30" s="198" t="s">
        <v>128</v>
      </c>
      <c r="I30" s="184"/>
    </row>
    <row r="31" spans="1:9" ht="13.5" customHeight="1" thickBot="1">
      <c r="A31" s="673" t="s">
        <v>136</v>
      </c>
      <c r="B31" s="674"/>
      <c r="C31" s="674"/>
      <c r="D31" s="675"/>
      <c r="E31" s="79" t="s">
        <v>172</v>
      </c>
      <c r="F31" s="80" t="s">
        <v>176</v>
      </c>
      <c r="G31" s="80" t="s">
        <v>182</v>
      </c>
      <c r="H31" s="181" t="s">
        <v>52</v>
      </c>
      <c r="I31" s="76" t="s">
        <v>138</v>
      </c>
    </row>
    <row r="32" spans="1:9" ht="13.5" customHeight="1">
      <c r="A32" s="736" t="s">
        <v>129</v>
      </c>
      <c r="B32" s="682" t="s">
        <v>130</v>
      </c>
      <c r="C32" s="683"/>
      <c r="D32" s="683"/>
      <c r="E32" s="683"/>
      <c r="F32" s="683"/>
      <c r="G32" s="683"/>
      <c r="H32" s="683"/>
      <c r="I32" s="687" t="s">
        <v>404</v>
      </c>
    </row>
    <row r="33" spans="1:9" ht="14.25" customHeight="1">
      <c r="A33" s="737"/>
      <c r="B33" s="185"/>
      <c r="C33" s="167" t="s">
        <v>4</v>
      </c>
      <c r="D33" s="179"/>
      <c r="E33" s="96">
        <v>1560685</v>
      </c>
      <c r="F33" s="117">
        <v>1395140</v>
      </c>
      <c r="G33" s="397">
        <v>1232424</v>
      </c>
      <c r="H33" s="1079">
        <f aca="true" t="shared" si="1" ref="H33:H53">G33-F33</f>
        <v>-162716</v>
      </c>
      <c r="I33" s="688"/>
    </row>
    <row r="34" spans="1:9" ht="14.25" customHeight="1">
      <c r="A34" s="737"/>
      <c r="B34" s="186"/>
      <c r="C34" s="187"/>
      <c r="D34" s="216" t="s">
        <v>158</v>
      </c>
      <c r="E34" s="217">
        <v>2</v>
      </c>
      <c r="F34" s="218">
        <v>2</v>
      </c>
      <c r="G34" s="398">
        <v>1</v>
      </c>
      <c r="H34" s="1073">
        <f t="shared" si="1"/>
        <v>-1</v>
      </c>
      <c r="I34" s="688"/>
    </row>
    <row r="35" spans="1:9" ht="14.25" customHeight="1">
      <c r="A35" s="737"/>
      <c r="B35" s="186"/>
      <c r="C35" s="187"/>
      <c r="D35" s="222" t="s">
        <v>159</v>
      </c>
      <c r="E35" s="223">
        <v>3770</v>
      </c>
      <c r="F35" s="224">
        <v>2187</v>
      </c>
      <c r="G35" s="399">
        <v>2208</v>
      </c>
      <c r="H35" s="1066">
        <f t="shared" si="1"/>
        <v>21</v>
      </c>
      <c r="I35" s="688"/>
    </row>
    <row r="36" spans="1:9" ht="14.25" customHeight="1">
      <c r="A36" s="737"/>
      <c r="B36" s="186"/>
      <c r="C36" s="188"/>
      <c r="D36" s="225" t="s">
        <v>160</v>
      </c>
      <c r="E36" s="223">
        <v>1449651</v>
      </c>
      <c r="F36" s="224">
        <v>1264137</v>
      </c>
      <c r="G36" s="399">
        <v>1117476</v>
      </c>
      <c r="H36" s="1066">
        <f t="shared" si="1"/>
        <v>-146661</v>
      </c>
      <c r="I36" s="688"/>
    </row>
    <row r="37" spans="1:9" ht="14.25" customHeight="1">
      <c r="A37" s="737"/>
      <c r="B37" s="186"/>
      <c r="C37" s="188"/>
      <c r="D37" s="225" t="s">
        <v>161</v>
      </c>
      <c r="E37" s="223">
        <v>5235</v>
      </c>
      <c r="F37" s="224">
        <v>23311</v>
      </c>
      <c r="G37" s="399">
        <v>5616</v>
      </c>
      <c r="H37" s="1066">
        <f t="shared" si="1"/>
        <v>-17695</v>
      </c>
      <c r="I37" s="688"/>
    </row>
    <row r="38" spans="1:9" ht="14.25" customHeight="1">
      <c r="A38" s="737"/>
      <c r="B38" s="186"/>
      <c r="C38" s="188"/>
      <c r="D38" s="225" t="s">
        <v>294</v>
      </c>
      <c r="E38" s="223">
        <v>21359</v>
      </c>
      <c r="F38" s="224">
        <v>23414</v>
      </c>
      <c r="G38" s="399">
        <v>23509</v>
      </c>
      <c r="H38" s="1066">
        <f t="shared" si="1"/>
        <v>95</v>
      </c>
      <c r="I38" s="688"/>
    </row>
    <row r="39" spans="1:9" ht="14.25" customHeight="1">
      <c r="A39" s="737"/>
      <c r="B39" s="186"/>
      <c r="C39" s="189"/>
      <c r="D39" s="219" t="s">
        <v>162</v>
      </c>
      <c r="E39" s="220">
        <v>80669</v>
      </c>
      <c r="F39" s="221">
        <v>82089</v>
      </c>
      <c r="G39" s="400">
        <f>G33-SUM(G34:G38)</f>
        <v>83614</v>
      </c>
      <c r="H39" s="1072">
        <f t="shared" si="1"/>
        <v>1525</v>
      </c>
      <c r="I39" s="688"/>
    </row>
    <row r="40" spans="1:9" ht="14.25" customHeight="1">
      <c r="A40" s="737"/>
      <c r="B40" s="169"/>
      <c r="C40" s="170" t="s">
        <v>163</v>
      </c>
      <c r="D40" s="179"/>
      <c r="E40" s="118">
        <v>1798876</v>
      </c>
      <c r="F40" s="117">
        <v>1316145</v>
      </c>
      <c r="G40" s="401">
        <f>SUM(G41:G43)</f>
        <v>1335161</v>
      </c>
      <c r="H40" s="1080">
        <f t="shared" si="1"/>
        <v>19016</v>
      </c>
      <c r="I40" s="688"/>
    </row>
    <row r="41" spans="1:9" ht="14.25" customHeight="1">
      <c r="A41" s="737"/>
      <c r="B41" s="171"/>
      <c r="C41" s="188"/>
      <c r="D41" s="226" t="s">
        <v>164</v>
      </c>
      <c r="E41" s="227">
        <v>1713000</v>
      </c>
      <c r="F41" s="218">
        <v>1232316</v>
      </c>
      <c r="G41" s="402">
        <v>1250371</v>
      </c>
      <c r="H41" s="1073">
        <f>G41-F41</f>
        <v>18055</v>
      </c>
      <c r="I41" s="688"/>
    </row>
    <row r="42" spans="1:9" ht="14.25" customHeight="1">
      <c r="A42" s="737"/>
      <c r="B42" s="172"/>
      <c r="C42" s="188"/>
      <c r="D42" s="310" t="s">
        <v>165</v>
      </c>
      <c r="E42" s="311">
        <v>85875</v>
      </c>
      <c r="F42" s="224">
        <v>83810</v>
      </c>
      <c r="G42" s="403">
        <v>84765</v>
      </c>
      <c r="H42" s="1066">
        <f>G42-F42</f>
        <v>955</v>
      </c>
      <c r="I42" s="688"/>
    </row>
    <row r="43" spans="1:9" ht="14.25" customHeight="1">
      <c r="A43" s="737"/>
      <c r="B43" s="172"/>
      <c r="C43" s="190"/>
      <c r="D43" s="308" t="s">
        <v>295</v>
      </c>
      <c r="E43" s="309">
        <v>0</v>
      </c>
      <c r="F43" s="221">
        <v>19</v>
      </c>
      <c r="G43" s="404">
        <v>25</v>
      </c>
      <c r="H43" s="1067">
        <f t="shared" si="1"/>
        <v>6</v>
      </c>
      <c r="I43" s="688"/>
    </row>
    <row r="44" spans="1:9" ht="14.25" customHeight="1">
      <c r="A44" s="737"/>
      <c r="B44" s="712" t="s">
        <v>131</v>
      </c>
      <c r="C44" s="713"/>
      <c r="D44" s="714"/>
      <c r="E44" s="191">
        <v>-238191</v>
      </c>
      <c r="F44" s="191">
        <v>78995</v>
      </c>
      <c r="G44" s="405">
        <f>G33-G40</f>
        <v>-102737</v>
      </c>
      <c r="H44" s="1081">
        <f t="shared" si="1"/>
        <v>-181732</v>
      </c>
      <c r="I44" s="688"/>
    </row>
    <row r="45" spans="1:9" ht="12.75" customHeight="1">
      <c r="A45" s="737"/>
      <c r="B45" s="176"/>
      <c r="C45" s="266" t="s">
        <v>166</v>
      </c>
      <c r="D45" s="267"/>
      <c r="E45" s="96">
        <v>4001887</v>
      </c>
      <c r="F45" s="117">
        <v>21151</v>
      </c>
      <c r="G45" s="397">
        <v>3733428</v>
      </c>
      <c r="H45" s="1079">
        <f t="shared" si="1"/>
        <v>3712277</v>
      </c>
      <c r="I45" s="688"/>
    </row>
    <row r="46" spans="1:9" ht="14.25" customHeight="1">
      <c r="A46" s="737"/>
      <c r="B46" s="169"/>
      <c r="C46" s="170" t="s">
        <v>167</v>
      </c>
      <c r="D46" s="267"/>
      <c r="E46" s="118">
        <v>1220</v>
      </c>
      <c r="F46" s="117">
        <v>4323877</v>
      </c>
      <c r="G46" s="401">
        <v>562557</v>
      </c>
      <c r="H46" s="1080">
        <f t="shared" si="1"/>
        <v>-3761320</v>
      </c>
      <c r="I46" s="688"/>
    </row>
    <row r="47" spans="1:9" ht="14.25" customHeight="1">
      <c r="A47" s="737"/>
      <c r="B47" s="169"/>
      <c r="C47" s="174" t="s">
        <v>168</v>
      </c>
      <c r="D47" s="228" t="s">
        <v>296</v>
      </c>
      <c r="E47" s="98">
        <v>0</v>
      </c>
      <c r="F47" s="99">
        <v>187520</v>
      </c>
      <c r="G47" s="406">
        <v>481000</v>
      </c>
      <c r="H47" s="1073">
        <f t="shared" si="1"/>
        <v>293480</v>
      </c>
      <c r="I47" s="688"/>
    </row>
    <row r="48" spans="1:9" ht="14.25" customHeight="1">
      <c r="A48" s="737"/>
      <c r="B48" s="169"/>
      <c r="C48" s="174"/>
      <c r="D48" s="233" t="s">
        <v>297</v>
      </c>
      <c r="E48" s="234">
        <v>0</v>
      </c>
      <c r="F48" s="205">
        <v>13513</v>
      </c>
      <c r="G48" s="407">
        <v>4273</v>
      </c>
      <c r="H48" s="1066">
        <f t="shared" si="1"/>
        <v>-9240</v>
      </c>
      <c r="I48" s="688"/>
    </row>
    <row r="49" spans="1:9" ht="14.25" customHeight="1">
      <c r="A49" s="737"/>
      <c r="B49" s="169"/>
      <c r="C49" s="174"/>
      <c r="D49" s="233" t="s">
        <v>298</v>
      </c>
      <c r="E49" s="234">
        <v>0</v>
      </c>
      <c r="F49" s="205">
        <v>0</v>
      </c>
      <c r="G49" s="407">
        <v>76947</v>
      </c>
      <c r="H49" s="1066">
        <f t="shared" si="1"/>
        <v>76947</v>
      </c>
      <c r="I49" s="688"/>
    </row>
    <row r="50" spans="1:9" ht="14.25" customHeight="1">
      <c r="A50" s="737"/>
      <c r="B50" s="168"/>
      <c r="C50" s="175" t="s">
        <v>169</v>
      </c>
      <c r="D50" s="229" t="s">
        <v>299</v>
      </c>
      <c r="E50" s="230">
        <v>1220</v>
      </c>
      <c r="F50" s="231">
        <v>4122844</v>
      </c>
      <c r="G50" s="408">
        <f>G46-SUM(G47:G49)</f>
        <v>337</v>
      </c>
      <c r="H50" s="1074">
        <f>G50-F50</f>
        <v>-4122507</v>
      </c>
      <c r="I50" s="688"/>
    </row>
    <row r="51" spans="1:9" ht="14.25" customHeight="1">
      <c r="A51" s="737"/>
      <c r="B51" s="712" t="s">
        <v>132</v>
      </c>
      <c r="C51" s="713"/>
      <c r="D51" s="714"/>
      <c r="E51" s="101">
        <v>4000667</v>
      </c>
      <c r="F51" s="84">
        <v>-4302726</v>
      </c>
      <c r="G51" s="102">
        <f>G45-G46</f>
        <v>3170871</v>
      </c>
      <c r="H51" s="1080">
        <f t="shared" si="1"/>
        <v>7473597</v>
      </c>
      <c r="I51" s="688"/>
    </row>
    <row r="52" spans="1:9" ht="14.25" customHeight="1">
      <c r="A52" s="737"/>
      <c r="B52" s="715" t="s">
        <v>300</v>
      </c>
      <c r="C52" s="716"/>
      <c r="D52" s="717"/>
      <c r="E52" s="101">
        <v>230</v>
      </c>
      <c r="F52" s="312">
        <v>230</v>
      </c>
      <c r="G52" s="102">
        <v>170</v>
      </c>
      <c r="H52" s="1080">
        <f t="shared" si="1"/>
        <v>-60</v>
      </c>
      <c r="I52" s="688"/>
    </row>
    <row r="53" spans="1:9" ht="14.25" customHeight="1" thickBot="1">
      <c r="A53" s="737"/>
      <c r="B53" s="679" t="s">
        <v>133</v>
      </c>
      <c r="C53" s="680"/>
      <c r="D53" s="681"/>
      <c r="E53" s="103">
        <v>3762246</v>
      </c>
      <c r="F53" s="104">
        <v>-4223961</v>
      </c>
      <c r="G53" s="105">
        <f>G44+G51-G52</f>
        <v>3067964</v>
      </c>
      <c r="H53" s="1082">
        <f t="shared" si="1"/>
        <v>7291925</v>
      </c>
      <c r="I53" s="688"/>
    </row>
    <row r="54" spans="1:9" ht="14.25" customHeight="1">
      <c r="A54" s="737"/>
      <c r="B54" s="692" t="s">
        <v>142</v>
      </c>
      <c r="C54" s="683"/>
      <c r="D54" s="683"/>
      <c r="E54" s="683"/>
      <c r="F54" s="683"/>
      <c r="G54" s="683"/>
      <c r="H54" s="683"/>
      <c r="I54" s="688"/>
    </row>
    <row r="55" spans="1:9" ht="14.25" customHeight="1">
      <c r="A55" s="737"/>
      <c r="B55" s="177"/>
      <c r="C55" s="77" t="s">
        <v>168</v>
      </c>
      <c r="D55" s="233" t="s">
        <v>157</v>
      </c>
      <c r="E55" s="234">
        <v>2</v>
      </c>
      <c r="F55" s="205">
        <v>2</v>
      </c>
      <c r="G55" s="407">
        <v>1</v>
      </c>
      <c r="H55" s="1066">
        <f>G55-F55</f>
        <v>-1</v>
      </c>
      <c r="I55" s="688"/>
    </row>
    <row r="56" spans="1:9" ht="14.25" customHeight="1">
      <c r="A56" s="737"/>
      <c r="B56" s="178"/>
      <c r="C56" s="78" t="s">
        <v>169</v>
      </c>
      <c r="D56" s="173" t="s">
        <v>170</v>
      </c>
      <c r="E56" s="232">
        <v>-2</v>
      </c>
      <c r="F56" s="111">
        <v>-2</v>
      </c>
      <c r="G56" s="409">
        <v>-1</v>
      </c>
      <c r="H56" s="1072">
        <f>G56-F56</f>
        <v>1</v>
      </c>
      <c r="I56" s="688"/>
    </row>
    <row r="57" spans="1:10" ht="14.25" customHeight="1" thickBot="1">
      <c r="A57" s="737"/>
      <c r="B57" s="679" t="s">
        <v>134</v>
      </c>
      <c r="C57" s="680"/>
      <c r="D57" s="681"/>
      <c r="E57" s="103">
        <v>0</v>
      </c>
      <c r="F57" s="104">
        <v>0</v>
      </c>
      <c r="G57" s="105">
        <v>0</v>
      </c>
      <c r="H57" s="1083">
        <f>G57-F57</f>
        <v>0</v>
      </c>
      <c r="I57" s="688"/>
      <c r="J57" s="182"/>
    </row>
    <row r="58" spans="1:9" ht="15" customHeight="1" thickBot="1">
      <c r="A58" s="738"/>
      <c r="B58" s="693" t="s">
        <v>135</v>
      </c>
      <c r="C58" s="693"/>
      <c r="D58" s="693"/>
      <c r="E58" s="106">
        <v>32000423</v>
      </c>
      <c r="F58" s="107">
        <v>27776462</v>
      </c>
      <c r="G58" s="410">
        <v>30844426</v>
      </c>
      <c r="H58" s="1084">
        <f>G58-F58</f>
        <v>3067964</v>
      </c>
      <c r="I58" s="688"/>
    </row>
    <row r="59" spans="1:10" ht="4.5" customHeight="1">
      <c r="A59" s="73"/>
      <c r="B59" s="74"/>
      <c r="C59" s="74"/>
      <c r="D59" s="75"/>
      <c r="E59" s="100"/>
      <c r="F59" s="100"/>
      <c r="G59" s="100"/>
      <c r="H59" s="183"/>
      <c r="I59" s="418"/>
      <c r="J59" s="182"/>
    </row>
    <row r="60" spans="1:9" ht="15" customHeight="1">
      <c r="A60" s="238" t="s">
        <v>174</v>
      </c>
      <c r="B60" s="155"/>
      <c r="C60" s="155"/>
      <c r="D60" s="155"/>
      <c r="E60" s="100"/>
      <c r="F60" s="100"/>
      <c r="G60" s="100"/>
      <c r="H60" s="183"/>
      <c r="I60" s="182"/>
    </row>
    <row r="61" spans="1:9" ht="13.5">
      <c r="A61" s="155"/>
      <c r="B61" s="155"/>
      <c r="C61" s="155"/>
      <c r="D61" s="155"/>
      <c r="E61" s="100"/>
      <c r="F61" s="100"/>
      <c r="G61" s="100"/>
      <c r="H61" s="183"/>
      <c r="I61" s="120" t="s">
        <v>408</v>
      </c>
    </row>
    <row r="62" spans="1:9" ht="9" customHeight="1" thickBot="1">
      <c r="A62" s="155"/>
      <c r="B62" s="155"/>
      <c r="C62" s="155"/>
      <c r="D62" s="155"/>
      <c r="E62" s="100"/>
      <c r="F62" s="100"/>
      <c r="G62" s="100"/>
      <c r="H62" s="183"/>
      <c r="I62" s="182"/>
    </row>
    <row r="63" spans="1:9" s="64" customFormat="1" ht="16.5" customHeight="1">
      <c r="A63" s="721" t="s">
        <v>140</v>
      </c>
      <c r="B63" s="722"/>
      <c r="C63" s="722"/>
      <c r="D63" s="121" t="s">
        <v>200</v>
      </c>
      <c r="E63" s="676" t="s">
        <v>301</v>
      </c>
      <c r="F63" s="676"/>
      <c r="G63" s="676" t="s">
        <v>302</v>
      </c>
      <c r="H63" s="676"/>
      <c r="I63" s="122" t="s">
        <v>143</v>
      </c>
    </row>
    <row r="64" spans="1:9" ht="18.75" customHeight="1" thickBot="1">
      <c r="A64" s="723"/>
      <c r="B64" s="724"/>
      <c r="C64" s="724"/>
      <c r="D64" s="192">
        <v>900000</v>
      </c>
      <c r="E64" s="1085">
        <v>200000</v>
      </c>
      <c r="F64" s="1085">
        <f>'[1]資料３　仕組債'!L17</f>
        <v>217320</v>
      </c>
      <c r="G64" s="1086">
        <v>217320</v>
      </c>
      <c r="H64" s="1086"/>
      <c r="I64" s="1087">
        <v>17320</v>
      </c>
    </row>
    <row r="65" spans="1:9" ht="14.25" thickBot="1">
      <c r="A65" s="58"/>
      <c r="B65" s="58"/>
      <c r="C65" s="58"/>
      <c r="D65" s="58"/>
      <c r="E65" s="100"/>
      <c r="F65" s="100"/>
      <c r="G65" s="100"/>
      <c r="H65" s="183"/>
      <c r="I65" s="182"/>
    </row>
    <row r="66" spans="1:9" ht="14.25" thickBot="1">
      <c r="A66" s="673" t="s">
        <v>104</v>
      </c>
      <c r="B66" s="674"/>
      <c r="C66" s="674"/>
      <c r="D66" s="675"/>
      <c r="E66" s="46" t="s">
        <v>172</v>
      </c>
      <c r="F66" s="45" t="s">
        <v>176</v>
      </c>
      <c r="G66" s="47" t="s">
        <v>182</v>
      </c>
      <c r="H66" s="193" t="s">
        <v>52</v>
      </c>
      <c r="I66" s="76" t="s">
        <v>138</v>
      </c>
    </row>
    <row r="67" spans="1:9" ht="18" customHeight="1">
      <c r="A67" s="733" t="s">
        <v>7</v>
      </c>
      <c r="B67" s="734"/>
      <c r="C67" s="734"/>
      <c r="D67" s="735"/>
      <c r="E67" s="1088">
        <v>29955</v>
      </c>
      <c r="F67" s="1089">
        <v>27999</v>
      </c>
      <c r="G67" s="1090">
        <v>25437</v>
      </c>
      <c r="H67" s="1067">
        <v>-2562</v>
      </c>
      <c r="I67" s="709"/>
    </row>
    <row r="68" spans="1:9" ht="18" customHeight="1">
      <c r="A68" s="697" t="s">
        <v>8</v>
      </c>
      <c r="B68" s="698"/>
      <c r="C68" s="698"/>
      <c r="D68" s="699"/>
      <c r="E68" s="1091">
        <v>340492</v>
      </c>
      <c r="F68" s="1092">
        <v>324706</v>
      </c>
      <c r="G68" s="1093">
        <v>286237</v>
      </c>
      <c r="H68" s="1067">
        <v>-38469</v>
      </c>
      <c r="I68" s="710"/>
    </row>
    <row r="69" spans="1:9" ht="18" customHeight="1">
      <c r="A69" s="697" t="s">
        <v>97</v>
      </c>
      <c r="B69" s="698"/>
      <c r="C69" s="698"/>
      <c r="D69" s="699"/>
      <c r="E69" s="1091">
        <v>25822</v>
      </c>
      <c r="F69" s="1092">
        <v>31825</v>
      </c>
      <c r="G69" s="1093">
        <v>0</v>
      </c>
      <c r="H69" s="1067">
        <v>-31825</v>
      </c>
      <c r="I69" s="710"/>
    </row>
    <row r="70" spans="1:9" ht="18" customHeight="1" thickBot="1">
      <c r="A70" s="725" t="s">
        <v>96</v>
      </c>
      <c r="B70" s="726"/>
      <c r="C70" s="726"/>
      <c r="D70" s="727"/>
      <c r="E70" s="1094">
        <v>167049</v>
      </c>
      <c r="F70" s="1095">
        <v>174354</v>
      </c>
      <c r="G70" s="1096">
        <v>184882</v>
      </c>
      <c r="H70" s="1071">
        <v>10528</v>
      </c>
      <c r="I70" s="711"/>
    </row>
    <row r="71" spans="1:9" ht="14.25" thickBot="1">
      <c r="A71" s="58"/>
      <c r="B71" s="28"/>
      <c r="C71" s="28"/>
      <c r="D71" s="63"/>
      <c r="E71" s="41"/>
      <c r="F71" s="59"/>
      <c r="G71" s="41"/>
      <c r="H71" s="194"/>
      <c r="I71" s="182"/>
    </row>
    <row r="72" spans="1:9" ht="14.25" customHeight="1" thickBot="1">
      <c r="A72" s="668" t="s">
        <v>5</v>
      </c>
      <c r="B72" s="669"/>
      <c r="C72" s="669"/>
      <c r="D72" s="670"/>
      <c r="E72" s="46" t="s">
        <v>172</v>
      </c>
      <c r="F72" s="45" t="s">
        <v>176</v>
      </c>
      <c r="G72" s="47" t="s">
        <v>182</v>
      </c>
      <c r="H72" s="193" t="s">
        <v>52</v>
      </c>
      <c r="I72" s="76" t="s">
        <v>138</v>
      </c>
    </row>
    <row r="73" spans="1:9" ht="22.5" customHeight="1">
      <c r="A73" s="718" t="s">
        <v>98</v>
      </c>
      <c r="B73" s="719"/>
      <c r="C73" s="720"/>
      <c r="D73" s="57" t="s">
        <v>141</v>
      </c>
      <c r="E73" s="1097">
        <v>0.548227286218822</v>
      </c>
      <c r="F73" s="1098">
        <v>0.4732397683031051</v>
      </c>
      <c r="G73" s="1097">
        <v>0.48784903094083787</v>
      </c>
      <c r="H73" s="1099">
        <v>0.014609262637732767</v>
      </c>
      <c r="I73" s="706" t="s">
        <v>406</v>
      </c>
    </row>
    <row r="74" spans="1:9" ht="22.5" customHeight="1">
      <c r="A74" s="739" t="s">
        <v>36</v>
      </c>
      <c r="B74" s="740"/>
      <c r="C74" s="741"/>
      <c r="D74" s="68" t="s">
        <v>110</v>
      </c>
      <c r="E74" s="1100">
        <v>0.22028700143867616</v>
      </c>
      <c r="F74" s="1101">
        <v>0.29216385732575056</v>
      </c>
      <c r="G74" s="1102">
        <v>0.23343551826334052</v>
      </c>
      <c r="H74" s="1103">
        <v>-0.05872833906241004</v>
      </c>
      <c r="I74" s="707"/>
    </row>
    <row r="75" spans="1:9" ht="22.5" customHeight="1">
      <c r="A75" s="703" t="s">
        <v>35</v>
      </c>
      <c r="B75" s="704"/>
      <c r="C75" s="705"/>
      <c r="D75" s="108" t="s">
        <v>139</v>
      </c>
      <c r="E75" s="1100">
        <v>0.9863130612519503</v>
      </c>
      <c r="F75" s="1101">
        <v>0.9832160213311926</v>
      </c>
      <c r="G75" s="1102">
        <v>0.9809237729872187</v>
      </c>
      <c r="H75" s="1103">
        <v>-0.0022922483439739016</v>
      </c>
      <c r="I75" s="707"/>
    </row>
    <row r="76" spans="1:9" ht="22.5" customHeight="1">
      <c r="A76" s="703" t="s">
        <v>46</v>
      </c>
      <c r="B76" s="704"/>
      <c r="C76" s="705"/>
      <c r="D76" s="42" t="s">
        <v>26</v>
      </c>
      <c r="E76" s="1104">
        <v>30.58891514772861</v>
      </c>
      <c r="F76" s="1101">
        <v>3.7363465929698556</v>
      </c>
      <c r="G76" s="1105">
        <v>20.108578300864806</v>
      </c>
      <c r="H76" s="1103">
        <v>16.37223170789495</v>
      </c>
      <c r="I76" s="707"/>
    </row>
    <row r="77" spans="1:9" ht="22.5" customHeight="1" thickBot="1">
      <c r="A77" s="730" t="s">
        <v>47</v>
      </c>
      <c r="B77" s="731"/>
      <c r="C77" s="732"/>
      <c r="D77" s="43" t="s">
        <v>13</v>
      </c>
      <c r="E77" s="1106">
        <v>0</v>
      </c>
      <c r="F77" s="1107">
        <v>0</v>
      </c>
      <c r="G77" s="1108">
        <v>0</v>
      </c>
      <c r="H77" s="1109">
        <v>0</v>
      </c>
      <c r="I77" s="708"/>
    </row>
    <row r="78" spans="1:16" ht="13.5">
      <c r="A78" s="38"/>
      <c r="B78" s="38"/>
      <c r="C78" s="38"/>
      <c r="D78" s="38"/>
      <c r="E78" s="116" t="s">
        <v>0</v>
      </c>
      <c r="F78" s="195"/>
      <c r="G78" s="195"/>
      <c r="H78" s="195"/>
      <c r="M78" s="109" t="s">
        <v>137</v>
      </c>
      <c r="N78" s="180"/>
      <c r="O78" s="180"/>
      <c r="P78" s="180"/>
    </row>
    <row r="80" spans="3:10" ht="13.5">
      <c r="C80" s="196"/>
      <c r="D80" s="196"/>
      <c r="E80" s="196"/>
      <c r="F80" s="196"/>
      <c r="G80" s="196"/>
      <c r="H80" s="196"/>
      <c r="I80" s="196"/>
      <c r="J80" s="196"/>
    </row>
    <row r="81" spans="3:10" ht="13.5">
      <c r="C81" s="196"/>
      <c r="D81" s="196"/>
      <c r="E81" s="196"/>
      <c r="F81" s="196"/>
      <c r="G81" s="196"/>
      <c r="H81" s="196"/>
      <c r="I81" s="196"/>
      <c r="J81" s="196"/>
    </row>
    <row r="82" spans="3:10" ht="13.5">
      <c r="C82" s="196"/>
      <c r="D82" s="196"/>
      <c r="E82" s="196"/>
      <c r="F82" s="196"/>
      <c r="G82" s="196"/>
      <c r="H82" s="196"/>
      <c r="I82" s="196"/>
      <c r="J82" s="196"/>
    </row>
    <row r="83" spans="3:10" ht="13.5">
      <c r="C83" s="196"/>
      <c r="D83" s="196"/>
      <c r="E83" s="196"/>
      <c r="F83" s="196"/>
      <c r="G83" s="196"/>
      <c r="H83" s="196"/>
      <c r="I83" s="196"/>
      <c r="J83" s="196"/>
    </row>
    <row r="84" spans="3:10" ht="13.5">
      <c r="C84" s="196"/>
      <c r="D84" s="196"/>
      <c r="E84" s="196"/>
      <c r="F84" s="196"/>
      <c r="G84" s="196"/>
      <c r="H84" s="196"/>
      <c r="I84" s="196"/>
      <c r="J84" s="196"/>
    </row>
    <row r="85" spans="3:10" ht="13.5">
      <c r="C85" s="196"/>
      <c r="D85" s="196"/>
      <c r="E85" s="196"/>
      <c r="F85" s="196"/>
      <c r="G85" s="196"/>
      <c r="H85" s="196"/>
      <c r="I85" s="196"/>
      <c r="J85" s="196"/>
    </row>
    <row r="86" spans="3:10" ht="13.5">
      <c r="C86" s="196"/>
      <c r="D86" s="196"/>
      <c r="E86" s="196"/>
      <c r="F86" s="196"/>
      <c r="G86" s="196"/>
      <c r="H86" s="196"/>
      <c r="I86" s="196"/>
      <c r="J86" s="196"/>
    </row>
    <row r="87" spans="3:10" ht="13.5">
      <c r="C87" s="196"/>
      <c r="D87" s="196"/>
      <c r="E87" s="196"/>
      <c r="F87" s="196"/>
      <c r="G87" s="196"/>
      <c r="H87" s="196"/>
      <c r="I87" s="196"/>
      <c r="J87" s="196"/>
    </row>
    <row r="88" spans="3:10" ht="13.5">
      <c r="C88" s="196"/>
      <c r="D88" s="196"/>
      <c r="E88" s="196"/>
      <c r="F88" s="196"/>
      <c r="G88" s="196"/>
      <c r="H88" s="196"/>
      <c r="I88" s="196"/>
      <c r="J88" s="196"/>
    </row>
    <row r="89" spans="3:10" ht="13.5">
      <c r="C89" s="196"/>
      <c r="D89" s="196"/>
      <c r="E89" s="196"/>
      <c r="F89" s="196"/>
      <c r="G89" s="196"/>
      <c r="H89" s="196"/>
      <c r="I89" s="196"/>
      <c r="J89" s="196"/>
    </row>
    <row r="90" spans="3:10" ht="13.5">
      <c r="C90" s="196"/>
      <c r="D90" s="196"/>
      <c r="E90" s="196"/>
      <c r="F90" s="196"/>
      <c r="G90" s="196"/>
      <c r="H90" s="196"/>
      <c r="I90" s="196"/>
      <c r="J90" s="196"/>
    </row>
    <row r="91" spans="3:10" ht="13.5">
      <c r="C91" s="196"/>
      <c r="D91" s="196"/>
      <c r="E91" s="196"/>
      <c r="F91" s="196"/>
      <c r="G91" s="196"/>
      <c r="H91" s="196"/>
      <c r="I91" s="196"/>
      <c r="J91" s="196"/>
    </row>
    <row r="92" spans="3:10" ht="13.5">
      <c r="C92" s="196"/>
      <c r="D92" s="196"/>
      <c r="E92" s="196"/>
      <c r="F92" s="196"/>
      <c r="G92" s="196"/>
      <c r="H92" s="196"/>
      <c r="I92" s="196"/>
      <c r="J92" s="196"/>
    </row>
    <row r="93" spans="3:10" ht="13.5">
      <c r="C93" s="196"/>
      <c r="D93" s="196"/>
      <c r="E93" s="196"/>
      <c r="F93" s="196"/>
      <c r="G93" s="196"/>
      <c r="H93" s="196"/>
      <c r="I93" s="196"/>
      <c r="J93" s="196"/>
    </row>
    <row r="94" spans="3:10" ht="13.5">
      <c r="C94" s="196"/>
      <c r="D94" s="196"/>
      <c r="E94" s="196"/>
      <c r="F94" s="196"/>
      <c r="G94" s="196"/>
      <c r="H94" s="196"/>
      <c r="I94" s="196"/>
      <c r="J94" s="196"/>
    </row>
    <row r="95" spans="3:10" ht="13.5">
      <c r="C95" s="196"/>
      <c r="D95" s="196"/>
      <c r="E95" s="196"/>
      <c r="F95" s="196"/>
      <c r="G95" s="196"/>
      <c r="H95" s="196"/>
      <c r="I95" s="196"/>
      <c r="J95" s="196"/>
    </row>
    <row r="96" spans="3:10" ht="13.5">
      <c r="C96" s="196"/>
      <c r="D96" s="196"/>
      <c r="E96" s="196"/>
      <c r="F96" s="196"/>
      <c r="G96" s="196"/>
      <c r="H96" s="196"/>
      <c r="I96" s="196"/>
      <c r="J96" s="196"/>
    </row>
    <row r="97" spans="3:10" ht="13.5">
      <c r="C97" s="196"/>
      <c r="D97" s="196"/>
      <c r="E97" s="196"/>
      <c r="F97" s="196"/>
      <c r="G97" s="196"/>
      <c r="H97" s="196"/>
      <c r="I97" s="196"/>
      <c r="J97" s="196"/>
    </row>
    <row r="98" spans="3:10" ht="13.5">
      <c r="C98" s="196"/>
      <c r="D98" s="196"/>
      <c r="E98" s="196"/>
      <c r="F98" s="196"/>
      <c r="G98" s="196"/>
      <c r="H98" s="196"/>
      <c r="I98" s="196"/>
      <c r="J98" s="196"/>
    </row>
    <row r="99" spans="3:10" ht="13.5">
      <c r="C99" s="196"/>
      <c r="D99" s="196"/>
      <c r="E99" s="196"/>
      <c r="F99" s="196"/>
      <c r="G99" s="196"/>
      <c r="H99" s="196"/>
      <c r="I99" s="196"/>
      <c r="J99" s="196"/>
    </row>
    <row r="100" spans="3:10" ht="13.5">
      <c r="C100" s="196"/>
      <c r="D100" s="196"/>
      <c r="E100" s="196"/>
      <c r="F100" s="196"/>
      <c r="G100" s="196"/>
      <c r="H100" s="196"/>
      <c r="I100" s="196"/>
      <c r="J100" s="196"/>
    </row>
    <row r="101" spans="3:10" ht="13.5">
      <c r="C101" s="196"/>
      <c r="D101" s="196"/>
      <c r="E101" s="196"/>
      <c r="F101" s="196"/>
      <c r="G101" s="196"/>
      <c r="H101" s="196"/>
      <c r="I101" s="196"/>
      <c r="J101" s="196"/>
    </row>
    <row r="102" spans="3:10" ht="13.5">
      <c r="C102" s="196"/>
      <c r="D102" s="196"/>
      <c r="E102" s="196"/>
      <c r="F102" s="196"/>
      <c r="G102" s="196"/>
      <c r="H102" s="196"/>
      <c r="I102" s="196"/>
      <c r="J102" s="196"/>
    </row>
    <row r="103" spans="3:10" ht="13.5">
      <c r="C103" s="196"/>
      <c r="D103" s="196"/>
      <c r="E103" s="196"/>
      <c r="F103" s="196"/>
      <c r="G103" s="196"/>
      <c r="H103" s="196"/>
      <c r="I103" s="196"/>
      <c r="J103" s="196"/>
    </row>
    <row r="104" spans="3:10" ht="13.5">
      <c r="C104" s="196"/>
      <c r="D104" s="196"/>
      <c r="E104" s="196"/>
      <c r="F104" s="196"/>
      <c r="G104" s="196"/>
      <c r="H104" s="196"/>
      <c r="I104" s="196"/>
      <c r="J104" s="196"/>
    </row>
    <row r="105" spans="3:10" ht="13.5">
      <c r="C105" s="196"/>
      <c r="D105" s="196"/>
      <c r="E105" s="196"/>
      <c r="F105" s="196"/>
      <c r="G105" s="196"/>
      <c r="H105" s="196"/>
      <c r="I105" s="196"/>
      <c r="J105" s="196"/>
    </row>
    <row r="106" spans="3:10" ht="13.5">
      <c r="C106" s="196"/>
      <c r="D106" s="196"/>
      <c r="E106" s="196"/>
      <c r="F106" s="196"/>
      <c r="G106" s="196"/>
      <c r="H106" s="196"/>
      <c r="I106" s="196"/>
      <c r="J106" s="196"/>
    </row>
    <row r="107" spans="3:10" ht="13.5">
      <c r="C107" s="196"/>
      <c r="D107" s="196"/>
      <c r="E107" s="196"/>
      <c r="F107" s="196"/>
      <c r="G107" s="196"/>
      <c r="H107" s="196"/>
      <c r="I107" s="196"/>
      <c r="J107" s="196"/>
    </row>
  </sheetData>
  <sheetProtection formatCells="0"/>
  <protectedRanges>
    <protectedRange sqref="E65:G65 E26:G30 E59:G62" name="範囲1"/>
    <protectedRange sqref="E34:F39 F41:F43" name="範囲1_1"/>
    <protectedRange sqref="E10:F13" name="範囲2"/>
    <protectedRange sqref="E14:F22" name="範囲2_1"/>
    <protectedRange sqref="E67:G71" name="範囲1_2"/>
    <protectedRange sqref="G10:G13" name="範囲2_2"/>
    <protectedRange sqref="G14:G22" name="範囲2_1_1"/>
    <protectedRange sqref="G34:G39" name="範囲1_1_1"/>
  </protectedRanges>
  <mergeCells count="41">
    <mergeCell ref="A77:C77"/>
    <mergeCell ref="B44:D44"/>
    <mergeCell ref="A67:D67"/>
    <mergeCell ref="A32:A58"/>
    <mergeCell ref="A76:C76"/>
    <mergeCell ref="A74:C74"/>
    <mergeCell ref="A75:C75"/>
    <mergeCell ref="I73:I77"/>
    <mergeCell ref="G64:H64"/>
    <mergeCell ref="I67:I70"/>
    <mergeCell ref="B51:D51"/>
    <mergeCell ref="B52:D52"/>
    <mergeCell ref="A73:C73"/>
    <mergeCell ref="A69:D69"/>
    <mergeCell ref="A63:C64"/>
    <mergeCell ref="A70:D70"/>
    <mergeCell ref="A4:D4"/>
    <mergeCell ref="A5:A25"/>
    <mergeCell ref="B5:D5"/>
    <mergeCell ref="B54:H54"/>
    <mergeCell ref="B58:D58"/>
    <mergeCell ref="I5:I25"/>
    <mergeCell ref="C10:D10"/>
    <mergeCell ref="B23:D23"/>
    <mergeCell ref="B57:D57"/>
    <mergeCell ref="C25:D25"/>
    <mergeCell ref="C6:D6"/>
    <mergeCell ref="A31:D31"/>
    <mergeCell ref="B32:H32"/>
    <mergeCell ref="E64:F64"/>
    <mergeCell ref="B14:D14"/>
    <mergeCell ref="I32:I58"/>
    <mergeCell ref="A72:D72"/>
    <mergeCell ref="C15:D15"/>
    <mergeCell ref="A66:D66"/>
    <mergeCell ref="G63:H63"/>
    <mergeCell ref="C19:D19"/>
    <mergeCell ref="C24:D24"/>
    <mergeCell ref="E63:F63"/>
    <mergeCell ref="B53:D53"/>
    <mergeCell ref="A68:D68"/>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0"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85" zoomScaleSheetLayoutView="85" zoomScalePageLayoutView="0" workbookViewId="0" topLeftCell="A1">
      <selection activeCell="R27" sqref="R27"/>
    </sheetView>
  </sheetViews>
  <sheetFormatPr defaultColWidth="9.00390625" defaultRowHeight="13.5"/>
  <cols>
    <col min="1" max="1" width="2.375" style="48" customWidth="1"/>
    <col min="2" max="2" width="3.25390625" style="48" customWidth="1"/>
    <col min="3" max="3" width="30.875" style="48" customWidth="1"/>
    <col min="4" max="4" width="5.875" style="48" customWidth="1"/>
    <col min="5" max="5" width="28.25390625" style="48" customWidth="1"/>
    <col min="6" max="6" width="4.875" style="48" customWidth="1"/>
    <col min="7" max="12" width="13.00390625" style="48" customWidth="1"/>
    <col min="13" max="16384" width="9.00390625" style="48" customWidth="1"/>
  </cols>
  <sheetData>
    <row r="1" spans="2:12" ht="22.5" customHeight="1">
      <c r="B1" s="246"/>
      <c r="F1" s="246"/>
      <c r="G1" s="246"/>
      <c r="H1" s="246"/>
      <c r="I1" s="49"/>
      <c r="J1" s="742" t="s">
        <v>408</v>
      </c>
      <c r="K1" s="743"/>
      <c r="L1" s="744"/>
    </row>
    <row r="2" spans="1:10" ht="21" customHeight="1" thickBot="1">
      <c r="A2" s="748" t="s">
        <v>201</v>
      </c>
      <c r="B2" s="748"/>
      <c r="C2" s="748"/>
      <c r="D2" s="748"/>
      <c r="E2" s="748"/>
      <c r="F2" s="748"/>
      <c r="G2" s="14"/>
      <c r="H2" s="14"/>
      <c r="J2" s="36"/>
    </row>
    <row r="3" spans="1:12" ht="30" customHeight="1" thickBot="1">
      <c r="A3" s="51" t="s">
        <v>178</v>
      </c>
      <c r="B3" s="52"/>
      <c r="C3" s="52"/>
      <c r="D3" s="52"/>
      <c r="E3" s="52"/>
      <c r="F3" s="52"/>
      <c r="G3" s="52"/>
      <c r="H3" s="52"/>
      <c r="I3" s="52"/>
      <c r="J3" s="52"/>
      <c r="K3" s="52"/>
      <c r="L3" s="53"/>
    </row>
    <row r="4" spans="1:12" ht="39.75" customHeight="1">
      <c r="A4" s="26"/>
      <c r="B4" s="752" t="s">
        <v>183</v>
      </c>
      <c r="C4" s="753"/>
      <c r="D4" s="752" t="s">
        <v>184</v>
      </c>
      <c r="E4" s="760"/>
      <c r="F4" s="236" t="s">
        <v>11</v>
      </c>
      <c r="G4" s="247" t="s">
        <v>202</v>
      </c>
      <c r="H4" s="248" t="s">
        <v>203</v>
      </c>
      <c r="I4" s="249" t="s">
        <v>204</v>
      </c>
      <c r="J4" s="250" t="s">
        <v>185</v>
      </c>
      <c r="K4" s="249" t="s">
        <v>93</v>
      </c>
      <c r="L4" s="251" t="s">
        <v>94</v>
      </c>
    </row>
    <row r="5" spans="1:12" ht="48.75" customHeight="1" thickBot="1">
      <c r="A5" s="252"/>
      <c r="B5" s="262" t="s">
        <v>82</v>
      </c>
      <c r="C5" s="264" t="s">
        <v>303</v>
      </c>
      <c r="D5" s="775" t="s">
        <v>304</v>
      </c>
      <c r="E5" s="776"/>
      <c r="F5" s="245" t="s">
        <v>305</v>
      </c>
      <c r="G5" s="235">
        <v>1</v>
      </c>
      <c r="H5" s="235">
        <v>2</v>
      </c>
      <c r="I5" s="326">
        <v>2</v>
      </c>
      <c r="J5" s="54">
        <v>30</v>
      </c>
      <c r="K5" s="253">
        <v>30</v>
      </c>
      <c r="L5" s="237" t="s">
        <v>370</v>
      </c>
    </row>
    <row r="6" spans="1:12" ht="26.25" customHeight="1" thickBot="1">
      <c r="A6" s="745" t="s">
        <v>154</v>
      </c>
      <c r="B6" s="746"/>
      <c r="C6" s="746"/>
      <c r="D6" s="746"/>
      <c r="E6" s="746"/>
      <c r="F6" s="746"/>
      <c r="G6" s="746"/>
      <c r="H6" s="746"/>
      <c r="I6" s="746"/>
      <c r="J6" s="746"/>
      <c r="K6" s="746"/>
      <c r="L6" s="747"/>
    </row>
    <row r="7" spans="1:12" ht="48" customHeight="1">
      <c r="A7" s="252"/>
      <c r="B7" s="754" t="s">
        <v>83</v>
      </c>
      <c r="C7" s="757" t="s">
        <v>306</v>
      </c>
      <c r="D7" s="777" t="s">
        <v>307</v>
      </c>
      <c r="E7" s="778"/>
      <c r="F7" s="254" t="s">
        <v>308</v>
      </c>
      <c r="G7" s="278">
        <v>1</v>
      </c>
      <c r="H7" s="278">
        <v>3</v>
      </c>
      <c r="I7" s="327">
        <v>3</v>
      </c>
      <c r="J7" s="144">
        <v>15</v>
      </c>
      <c r="K7" s="143">
        <v>15</v>
      </c>
      <c r="L7" s="749" t="s">
        <v>386</v>
      </c>
    </row>
    <row r="8" spans="1:12" ht="48" customHeight="1">
      <c r="A8" s="252"/>
      <c r="B8" s="755"/>
      <c r="C8" s="758"/>
      <c r="D8" s="779" t="s">
        <v>309</v>
      </c>
      <c r="E8" s="780"/>
      <c r="F8" s="255" t="s">
        <v>310</v>
      </c>
      <c r="G8" s="279">
        <v>12</v>
      </c>
      <c r="H8" s="279">
        <v>11</v>
      </c>
      <c r="I8" s="328">
        <v>11</v>
      </c>
      <c r="J8" s="147">
        <v>10</v>
      </c>
      <c r="K8" s="148">
        <v>10</v>
      </c>
      <c r="L8" s="750"/>
    </row>
    <row r="9" spans="1:12" ht="48" customHeight="1">
      <c r="A9" s="252"/>
      <c r="B9" s="756"/>
      <c r="C9" s="759"/>
      <c r="D9" s="781" t="s">
        <v>311</v>
      </c>
      <c r="E9" s="782"/>
      <c r="F9" s="256" t="s">
        <v>308</v>
      </c>
      <c r="G9" s="280">
        <v>2</v>
      </c>
      <c r="H9" s="280">
        <v>1</v>
      </c>
      <c r="I9" s="281">
        <v>0</v>
      </c>
      <c r="J9" s="257">
        <v>10</v>
      </c>
      <c r="K9" s="258">
        <v>0</v>
      </c>
      <c r="L9" s="750"/>
    </row>
    <row r="10" spans="1:12" ht="48" customHeight="1">
      <c r="A10" s="252"/>
      <c r="B10" s="761" t="s">
        <v>84</v>
      </c>
      <c r="C10" s="771" t="s">
        <v>318</v>
      </c>
      <c r="D10" s="783" t="s">
        <v>312</v>
      </c>
      <c r="E10" s="784"/>
      <c r="F10" s="313" t="s">
        <v>313</v>
      </c>
      <c r="G10" s="280">
        <v>30</v>
      </c>
      <c r="H10" s="280">
        <v>44</v>
      </c>
      <c r="I10" s="281">
        <v>41</v>
      </c>
      <c r="J10" s="257">
        <v>10</v>
      </c>
      <c r="K10" s="258">
        <v>7</v>
      </c>
      <c r="L10" s="750"/>
    </row>
    <row r="11" spans="1:12" ht="48" customHeight="1">
      <c r="A11" s="252"/>
      <c r="B11" s="762"/>
      <c r="C11" s="772"/>
      <c r="D11" s="314"/>
      <c r="E11" s="315" t="s">
        <v>314</v>
      </c>
      <c r="F11" s="313" t="s">
        <v>88</v>
      </c>
      <c r="G11" s="280" t="s">
        <v>286</v>
      </c>
      <c r="H11" s="280">
        <v>180</v>
      </c>
      <c r="I11" s="329">
        <v>184</v>
      </c>
      <c r="J11" s="257">
        <v>5</v>
      </c>
      <c r="K11" s="258">
        <v>5</v>
      </c>
      <c r="L11" s="750"/>
    </row>
    <row r="12" spans="1:12" ht="48" customHeight="1">
      <c r="A12" s="252"/>
      <c r="B12" s="762"/>
      <c r="C12" s="772"/>
      <c r="D12" s="783" t="s">
        <v>401</v>
      </c>
      <c r="E12" s="784"/>
      <c r="F12" s="313" t="s">
        <v>315</v>
      </c>
      <c r="G12" s="280">
        <v>24</v>
      </c>
      <c r="H12" s="280">
        <v>25</v>
      </c>
      <c r="I12" s="413">
        <v>31</v>
      </c>
      <c r="J12" s="257">
        <v>5</v>
      </c>
      <c r="K12" s="258">
        <v>0</v>
      </c>
      <c r="L12" s="750"/>
    </row>
    <row r="13" spans="1:12" ht="48" customHeight="1" thickBot="1">
      <c r="A13" s="259"/>
      <c r="B13" s="762"/>
      <c r="C13" s="772"/>
      <c r="D13" s="314"/>
      <c r="E13" s="315" t="s">
        <v>316</v>
      </c>
      <c r="F13" s="313" t="s">
        <v>317</v>
      </c>
      <c r="G13" s="282" t="s">
        <v>319</v>
      </c>
      <c r="H13" s="282">
        <v>83</v>
      </c>
      <c r="I13" s="330">
        <v>83</v>
      </c>
      <c r="J13" s="145">
        <v>5</v>
      </c>
      <c r="K13" s="146">
        <v>5</v>
      </c>
      <c r="L13" s="751"/>
    </row>
    <row r="14" spans="1:12" ht="26.25" customHeight="1" thickBot="1">
      <c r="A14" s="745" t="s">
        <v>186</v>
      </c>
      <c r="B14" s="746"/>
      <c r="C14" s="746"/>
      <c r="D14" s="746"/>
      <c r="E14" s="746"/>
      <c r="F14" s="746"/>
      <c r="G14" s="746"/>
      <c r="H14" s="746"/>
      <c r="I14" s="746"/>
      <c r="J14" s="746"/>
      <c r="K14" s="746"/>
      <c r="L14" s="747"/>
    </row>
    <row r="15" spans="1:12" ht="47.25" customHeight="1" thickBot="1">
      <c r="A15" s="252"/>
      <c r="B15" s="263" t="s">
        <v>85</v>
      </c>
      <c r="C15" s="265" t="s">
        <v>320</v>
      </c>
      <c r="D15" s="773" t="s">
        <v>402</v>
      </c>
      <c r="E15" s="774"/>
      <c r="F15" s="316" t="s">
        <v>315</v>
      </c>
      <c r="G15" s="320">
        <v>79</v>
      </c>
      <c r="H15" s="320">
        <v>77</v>
      </c>
      <c r="I15" s="331">
        <v>77</v>
      </c>
      <c r="J15" s="317">
        <v>10</v>
      </c>
      <c r="K15" s="318">
        <v>10</v>
      </c>
      <c r="L15" s="319" t="s">
        <v>371</v>
      </c>
    </row>
    <row r="16" spans="1:11" ht="18" customHeight="1">
      <c r="A16" s="763" t="s">
        <v>187</v>
      </c>
      <c r="B16" s="763"/>
      <c r="C16" s="763"/>
      <c r="D16" s="764"/>
      <c r="E16" s="764"/>
      <c r="F16" s="764"/>
      <c r="G16" s="764"/>
      <c r="H16" s="764"/>
      <c r="I16" s="764"/>
      <c r="J16" s="764"/>
      <c r="K16" s="764"/>
    </row>
    <row r="17" spans="1:11" ht="18" customHeight="1">
      <c r="A17" s="764" t="s">
        <v>188</v>
      </c>
      <c r="B17" s="764"/>
      <c r="C17" s="764"/>
      <c r="D17" s="764"/>
      <c r="E17" s="764"/>
      <c r="F17" s="764"/>
      <c r="G17" s="764"/>
      <c r="H17" s="764"/>
      <c r="I17" s="764"/>
      <c r="J17" s="764"/>
      <c r="K17" s="764"/>
    </row>
    <row r="18" spans="1:11" ht="18" customHeight="1">
      <c r="A18" s="764" t="s">
        <v>189</v>
      </c>
      <c r="B18" s="764"/>
      <c r="C18" s="764"/>
      <c r="D18" s="764"/>
      <c r="E18" s="764"/>
      <c r="F18" s="764"/>
      <c r="G18" s="764"/>
      <c r="H18" s="764"/>
      <c r="I18" s="764"/>
      <c r="J18" s="764"/>
      <c r="K18" s="764"/>
    </row>
    <row r="19" spans="1:11" ht="18" customHeight="1">
      <c r="A19" s="56"/>
      <c r="B19" s="56"/>
      <c r="C19" s="56"/>
      <c r="D19" s="56"/>
      <c r="E19" s="56"/>
      <c r="F19" s="56"/>
      <c r="G19" s="56"/>
      <c r="H19" s="56"/>
      <c r="I19" s="56"/>
      <c r="J19" s="56"/>
      <c r="K19" s="56"/>
    </row>
    <row r="20" spans="1:10" ht="21" customHeight="1" thickBot="1">
      <c r="A20" s="748" t="s">
        <v>95</v>
      </c>
      <c r="B20" s="748"/>
      <c r="C20" s="748"/>
      <c r="D20" s="748"/>
      <c r="E20" s="748"/>
      <c r="F20" s="748"/>
      <c r="G20" s="14"/>
      <c r="H20" s="14"/>
      <c r="J20" s="36"/>
    </row>
    <row r="21" spans="1:12" s="119" customFormat="1" ht="32.25" customHeight="1" thickBot="1">
      <c r="A21" s="765" t="s">
        <v>67</v>
      </c>
      <c r="B21" s="766"/>
      <c r="C21" s="766"/>
      <c r="D21" s="766"/>
      <c r="E21" s="766"/>
      <c r="F21" s="766"/>
      <c r="G21" s="766"/>
      <c r="H21" s="766"/>
      <c r="I21" s="766"/>
      <c r="J21" s="767"/>
      <c r="K21" s="50" t="s">
        <v>91</v>
      </c>
      <c r="L21" s="50" t="s">
        <v>92</v>
      </c>
    </row>
    <row r="22" spans="1:12" s="119" customFormat="1" ht="338.25" customHeight="1" thickBot="1">
      <c r="A22" s="768" t="s">
        <v>385</v>
      </c>
      <c r="B22" s="769"/>
      <c r="C22" s="769"/>
      <c r="D22" s="769"/>
      <c r="E22" s="769"/>
      <c r="F22" s="769"/>
      <c r="G22" s="769"/>
      <c r="H22" s="769"/>
      <c r="I22" s="769"/>
      <c r="J22" s="770"/>
      <c r="K22" s="260">
        <v>82</v>
      </c>
      <c r="L22" s="261" t="s">
        <v>106</v>
      </c>
    </row>
    <row r="23" ht="30" customHeight="1"/>
  </sheetData>
  <sheetProtection/>
  <mergeCells count="24">
    <mergeCell ref="C10:C13"/>
    <mergeCell ref="D15:E15"/>
    <mergeCell ref="D5:E5"/>
    <mergeCell ref="D7:E7"/>
    <mergeCell ref="D8:E8"/>
    <mergeCell ref="D9:E9"/>
    <mergeCell ref="D10:E10"/>
    <mergeCell ref="D12:E12"/>
    <mergeCell ref="A16:K16"/>
    <mergeCell ref="A17:K17"/>
    <mergeCell ref="A20:F20"/>
    <mergeCell ref="A21:J21"/>
    <mergeCell ref="A22:J22"/>
    <mergeCell ref="A18:K18"/>
    <mergeCell ref="J1:L1"/>
    <mergeCell ref="A6:L6"/>
    <mergeCell ref="A2:F2"/>
    <mergeCell ref="L7:L13"/>
    <mergeCell ref="A14:L14"/>
    <mergeCell ref="B4:C4"/>
    <mergeCell ref="B7:B9"/>
    <mergeCell ref="C7:C9"/>
    <mergeCell ref="D4:E4"/>
    <mergeCell ref="B10:B13"/>
  </mergeCells>
  <printOptions horizontalCentered="1"/>
  <pageMargins left="0.5905511811023623" right="0.5905511811023623" top="0.984251968503937" bottom="0.5905511811023623" header="0.31496062992125984" footer="0.31496062992125984"/>
  <pageSetup horizontalDpi="600" verticalDpi="600" orientation="landscape" paperSize="9" scale="79" r:id="rId1"/>
  <rowBreaks count="1" manualBreakCount="1">
    <brk id="19"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workbookViewId="0" topLeftCell="A1">
      <selection activeCell="R27" sqref="R27"/>
    </sheetView>
  </sheetViews>
  <sheetFormatPr defaultColWidth="9.00390625" defaultRowHeight="13.5"/>
  <cols>
    <col min="1" max="1" width="17.625" style="30" customWidth="1"/>
    <col min="2" max="2" width="23.00390625" style="30" customWidth="1"/>
    <col min="3" max="3" width="1.12109375" style="30" customWidth="1"/>
    <col min="4" max="4" width="10.375" style="30" customWidth="1"/>
    <col min="5" max="5" width="0.875" style="30" customWidth="1"/>
    <col min="6" max="7" width="10.375" style="30" customWidth="1"/>
    <col min="8" max="8" width="2.875" style="30" customWidth="1"/>
    <col min="9" max="9" width="10.50390625" style="30" customWidth="1"/>
    <col min="10" max="10" width="9.75390625" style="30" customWidth="1"/>
    <col min="11" max="12" width="9.00390625" style="30" customWidth="1"/>
    <col min="13" max="13" width="18.625" style="30" customWidth="1"/>
    <col min="14" max="16384" width="9.00390625" style="30" customWidth="1"/>
  </cols>
  <sheetData>
    <row r="1" spans="1:13" ht="13.5">
      <c r="A1" s="794" t="s">
        <v>23</v>
      </c>
      <c r="B1" s="794"/>
      <c r="C1" s="794"/>
      <c r="D1" s="794"/>
      <c r="E1" s="794"/>
      <c r="F1" s="794"/>
      <c r="G1" s="794"/>
      <c r="H1" s="794"/>
      <c r="I1" s="794"/>
      <c r="J1" s="794"/>
      <c r="K1" s="791" t="s">
        <v>408</v>
      </c>
      <c r="L1" s="792"/>
      <c r="M1" s="793"/>
    </row>
    <row r="2" spans="1:7" ht="24.75" customHeight="1">
      <c r="A2" s="27"/>
      <c r="B2" s="27"/>
      <c r="C2" s="27"/>
      <c r="D2" s="4"/>
      <c r="E2" s="4"/>
      <c r="F2" s="27"/>
      <c r="G2" s="27"/>
    </row>
    <row r="3" spans="1:7" ht="15.75" customHeight="1">
      <c r="A3" s="3" t="s">
        <v>60</v>
      </c>
      <c r="B3" s="27"/>
      <c r="C3" s="27"/>
      <c r="D3" s="4"/>
      <c r="E3" s="4"/>
      <c r="F3" s="27"/>
      <c r="G3" s="27"/>
    </row>
    <row r="4" spans="1:7" ht="15" customHeight="1" thickBot="1">
      <c r="A4" s="3"/>
      <c r="B4" s="27"/>
      <c r="C4" s="27"/>
      <c r="D4" s="4"/>
      <c r="E4" s="4"/>
      <c r="F4" s="27"/>
      <c r="G4" s="27"/>
    </row>
    <row r="5" spans="1:13" ht="15" customHeight="1" thickBot="1">
      <c r="A5" s="785" t="s">
        <v>61</v>
      </c>
      <c r="B5" s="786"/>
      <c r="C5" s="786"/>
      <c r="D5" s="787"/>
      <c r="E5" s="32"/>
      <c r="F5" s="785" t="s">
        <v>62</v>
      </c>
      <c r="G5" s="786"/>
      <c r="H5" s="786"/>
      <c r="I5" s="786"/>
      <c r="J5" s="786"/>
      <c r="K5" s="786"/>
      <c r="L5" s="786"/>
      <c r="M5" s="787"/>
    </row>
    <row r="6" spans="1:13" ht="235.5" customHeight="1" thickBot="1">
      <c r="A6" s="795" t="s">
        <v>405</v>
      </c>
      <c r="B6" s="796"/>
      <c r="C6" s="796"/>
      <c r="D6" s="796"/>
      <c r="E6" s="37"/>
      <c r="F6" s="797" t="s">
        <v>407</v>
      </c>
      <c r="G6" s="798"/>
      <c r="H6" s="798"/>
      <c r="I6" s="798"/>
      <c r="J6" s="798"/>
      <c r="K6" s="798"/>
      <c r="L6" s="798"/>
      <c r="M6" s="799"/>
    </row>
    <row r="7" spans="2:8" ht="24.75" customHeight="1">
      <c r="B7" s="23"/>
      <c r="C7" s="23"/>
      <c r="D7" s="31"/>
      <c r="E7" s="31"/>
      <c r="F7" s="31"/>
      <c r="G7" s="23"/>
      <c r="H7" s="23"/>
    </row>
    <row r="8" spans="1:13" s="1" customFormat="1" ht="14.25">
      <c r="A8" s="800" t="s">
        <v>205</v>
      </c>
      <c r="B8" s="800"/>
      <c r="C8" s="800"/>
      <c r="D8" s="800"/>
      <c r="E8" s="800"/>
      <c r="F8" s="800"/>
      <c r="G8" s="800"/>
      <c r="H8" s="800"/>
      <c r="I8" s="44"/>
      <c r="J8" s="44"/>
      <c r="K8" s="44"/>
      <c r="L8" s="44"/>
      <c r="M8" s="44"/>
    </row>
    <row r="9" spans="1:13" s="1" customFormat="1" ht="14.25" thickBot="1">
      <c r="A9" s="44"/>
      <c r="B9" s="44"/>
      <c r="C9" s="44"/>
      <c r="D9" s="44"/>
      <c r="E9" s="44"/>
      <c r="F9" s="44"/>
      <c r="G9" s="44"/>
      <c r="H9" s="44"/>
      <c r="I9" s="44"/>
      <c r="J9" s="44"/>
      <c r="K9" s="44"/>
      <c r="L9" s="44"/>
      <c r="M9" s="44"/>
    </row>
    <row r="10" spans="1:13" s="1" customFormat="1" ht="84" customHeight="1" thickBot="1">
      <c r="A10" s="788" t="s">
        <v>354</v>
      </c>
      <c r="B10" s="789"/>
      <c r="C10" s="789"/>
      <c r="D10" s="789"/>
      <c r="E10" s="789"/>
      <c r="F10" s="789"/>
      <c r="G10" s="789"/>
      <c r="H10" s="789"/>
      <c r="I10" s="789"/>
      <c r="J10" s="789"/>
      <c r="K10" s="789"/>
      <c r="L10" s="789"/>
      <c r="M10" s="790"/>
    </row>
  </sheetData>
  <sheetProtection formatCells="0" formatRows="0"/>
  <protectedRanges>
    <protectedRange sqref="A10" name="範囲1_1_1"/>
  </protectedRanges>
  <mergeCells count="8">
    <mergeCell ref="A5:D5"/>
    <mergeCell ref="A10:M10"/>
    <mergeCell ref="K1:M1"/>
    <mergeCell ref="A1:J1"/>
    <mergeCell ref="A6:D6"/>
    <mergeCell ref="F5:M5"/>
    <mergeCell ref="F6:M6"/>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85" zoomScaleSheetLayoutView="85" zoomScalePageLayoutView="0" workbookViewId="0" topLeftCell="A1">
      <selection activeCell="R27" sqref="R27"/>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5"/>
      <c r="J1" s="801" t="s">
        <v>408</v>
      </c>
      <c r="K1" s="802"/>
      <c r="L1" s="803"/>
    </row>
    <row r="5" spans="2:12" ht="13.5">
      <c r="B5" s="804" t="s">
        <v>180</v>
      </c>
      <c r="C5" s="805"/>
      <c r="D5" s="805"/>
      <c r="F5" s="806" t="s">
        <v>179</v>
      </c>
      <c r="G5" s="805"/>
      <c r="H5" s="805"/>
      <c r="J5" s="807" t="s">
        <v>181</v>
      </c>
      <c r="K5" s="807"/>
      <c r="L5" s="807"/>
    </row>
    <row r="6" spans="2:12" ht="13.5">
      <c r="B6" s="805"/>
      <c r="C6" s="805"/>
      <c r="D6" s="805"/>
      <c r="F6" s="805"/>
      <c r="G6" s="805"/>
      <c r="H6" s="805"/>
      <c r="J6" s="807"/>
      <c r="K6" s="807"/>
      <c r="L6" s="807"/>
    </row>
    <row r="7" spans="2:12" ht="13.5">
      <c r="B7" s="243"/>
      <c r="C7" s="243"/>
      <c r="D7" s="243"/>
      <c r="F7" s="243"/>
      <c r="G7" s="243"/>
      <c r="H7" s="243"/>
      <c r="J7" s="244"/>
      <c r="K7" s="244"/>
      <c r="L7" s="244"/>
    </row>
    <row r="8" spans="2:12" ht="13.5">
      <c r="B8" s="243"/>
      <c r="C8" s="243"/>
      <c r="D8" s="243"/>
      <c r="F8" s="243"/>
      <c r="G8" s="243"/>
      <c r="H8" s="243"/>
      <c r="J8" s="244"/>
      <c r="K8" s="244"/>
      <c r="L8" s="244"/>
    </row>
    <row r="9" spans="2:12" ht="13.5">
      <c r="B9" s="243"/>
      <c r="C9" s="243"/>
      <c r="D9" s="243"/>
      <c r="F9" s="243"/>
      <c r="G9" s="243"/>
      <c r="H9" s="243"/>
      <c r="J9" s="244"/>
      <c r="K9" s="244"/>
      <c r="L9" s="244"/>
    </row>
    <row r="10" spans="2:12" ht="13.5">
      <c r="B10" s="243"/>
      <c r="C10" s="243"/>
      <c r="D10" s="243"/>
      <c r="F10" s="243"/>
      <c r="G10" s="243"/>
      <c r="H10" s="243"/>
      <c r="J10" s="244"/>
      <c r="K10" s="244"/>
      <c r="L10" s="244"/>
    </row>
    <row r="11" spans="2:12" ht="13.5">
      <c r="B11" s="243"/>
      <c r="C11" s="243"/>
      <c r="D11" s="243"/>
      <c r="F11" s="243"/>
      <c r="G11" s="243"/>
      <c r="H11" s="243"/>
      <c r="J11" s="244"/>
      <c r="K11" s="244"/>
      <c r="L11" s="244"/>
    </row>
    <row r="12" spans="2:12" ht="13.5">
      <c r="B12" s="243"/>
      <c r="C12" s="243"/>
      <c r="D12" s="243"/>
      <c r="F12" s="243"/>
      <c r="G12" s="243"/>
      <c r="H12" s="243"/>
      <c r="J12" s="244"/>
      <c r="K12" s="244"/>
      <c r="L12" s="244"/>
    </row>
    <row r="13" spans="2:12" ht="13.5">
      <c r="B13" s="243"/>
      <c r="C13" s="243"/>
      <c r="D13" s="243"/>
      <c r="F13" s="243"/>
      <c r="G13" s="243"/>
      <c r="H13" s="243"/>
      <c r="J13" s="244"/>
      <c r="K13" s="244"/>
      <c r="L13" s="244"/>
    </row>
    <row r="14" spans="2:12" ht="13.5">
      <c r="B14" s="243"/>
      <c r="C14" s="243"/>
      <c r="D14" s="243"/>
      <c r="F14" s="243"/>
      <c r="G14" s="243"/>
      <c r="H14" s="243"/>
      <c r="J14" s="244"/>
      <c r="K14" s="244"/>
      <c r="L14" s="244"/>
    </row>
    <row r="15" spans="2:12" ht="13.5">
      <c r="B15" s="243"/>
      <c r="C15" s="243"/>
      <c r="D15" s="243"/>
      <c r="F15" s="243"/>
      <c r="G15" s="243"/>
      <c r="H15" s="243"/>
      <c r="J15" s="244"/>
      <c r="K15" s="244"/>
      <c r="L15" s="244"/>
    </row>
    <row r="16" spans="2:12" ht="13.5">
      <c r="B16" s="243"/>
      <c r="C16" s="243"/>
      <c r="D16" s="243"/>
      <c r="F16" s="243"/>
      <c r="G16" s="243"/>
      <c r="H16" s="243"/>
      <c r="J16" s="244"/>
      <c r="K16" s="244"/>
      <c r="L16" s="244"/>
    </row>
    <row r="17" spans="2:12" ht="13.5">
      <c r="B17" s="243"/>
      <c r="C17" s="243"/>
      <c r="D17" s="243"/>
      <c r="F17" s="243"/>
      <c r="G17" s="243"/>
      <c r="H17" s="243"/>
      <c r="J17" s="244"/>
      <c r="K17" s="244"/>
      <c r="L17" s="244"/>
    </row>
    <row r="18" spans="2:12" ht="13.5">
      <c r="B18" s="243"/>
      <c r="C18" s="243"/>
      <c r="D18" s="243"/>
      <c r="F18" s="243"/>
      <c r="G18" s="243"/>
      <c r="H18" s="243"/>
      <c r="J18" s="244"/>
      <c r="K18" s="244"/>
      <c r="L18" s="244"/>
    </row>
    <row r="19" spans="2:12" ht="13.5">
      <c r="B19" s="243"/>
      <c r="C19" s="243"/>
      <c r="D19" s="243"/>
      <c r="F19" s="243"/>
      <c r="G19" s="243"/>
      <c r="H19" s="243"/>
      <c r="J19" s="244"/>
      <c r="K19" s="244"/>
      <c r="L19" s="244"/>
    </row>
    <row r="20" spans="2:12" ht="13.5">
      <c r="B20" s="243"/>
      <c r="C20" s="243"/>
      <c r="D20" s="243"/>
      <c r="F20" s="243"/>
      <c r="G20" s="243"/>
      <c r="H20" s="243"/>
      <c r="J20" s="244"/>
      <c r="K20" s="244"/>
      <c r="L20" s="244"/>
    </row>
    <row r="21" spans="2:12" ht="13.5">
      <c r="B21" s="243"/>
      <c r="C21" s="243"/>
      <c r="D21" s="243"/>
      <c r="F21" s="243"/>
      <c r="G21" s="243"/>
      <c r="H21" s="243"/>
      <c r="J21" s="244"/>
      <c r="K21" s="244"/>
      <c r="L21" s="244"/>
    </row>
    <row r="22" spans="2:12" ht="13.5">
      <c r="B22" s="243"/>
      <c r="C22" s="243"/>
      <c r="D22" s="243"/>
      <c r="F22" s="243"/>
      <c r="G22" s="243"/>
      <c r="H22" s="243"/>
      <c r="J22" s="244"/>
      <c r="K22" s="244"/>
      <c r="L22" s="244"/>
    </row>
    <row r="23" spans="2:12" ht="13.5">
      <c r="B23" s="243"/>
      <c r="C23" s="243"/>
      <c r="D23" s="243"/>
      <c r="F23" s="243"/>
      <c r="G23" s="243"/>
      <c r="H23" s="243"/>
      <c r="J23" s="244"/>
      <c r="K23" s="244"/>
      <c r="L23" s="244"/>
    </row>
    <row r="24" spans="2:12" ht="13.5">
      <c r="B24" s="243"/>
      <c r="C24" s="243"/>
      <c r="D24" s="243"/>
      <c r="F24" s="243"/>
      <c r="G24" s="243"/>
      <c r="H24" s="243"/>
      <c r="J24" s="244"/>
      <c r="K24" s="244"/>
      <c r="L24" s="244"/>
    </row>
    <row r="25" spans="2:12" ht="13.5">
      <c r="B25" s="243"/>
      <c r="C25" s="243"/>
      <c r="D25" s="243"/>
      <c r="F25" s="243"/>
      <c r="G25" s="243"/>
      <c r="H25" s="243"/>
      <c r="J25" s="244"/>
      <c r="K25" s="244"/>
      <c r="L25" s="244"/>
    </row>
    <row r="26" spans="2:12" ht="13.5">
      <c r="B26" s="243"/>
      <c r="C26" s="243"/>
      <c r="D26" s="243"/>
      <c r="F26" s="243"/>
      <c r="G26" s="243"/>
      <c r="H26" s="243"/>
      <c r="J26" s="244"/>
      <c r="K26" s="244"/>
      <c r="L26" s="244"/>
    </row>
    <row r="27" spans="2:12" ht="13.5">
      <c r="B27" s="243"/>
      <c r="C27" s="243"/>
      <c r="D27" s="243"/>
      <c r="F27" s="243"/>
      <c r="G27" s="243"/>
      <c r="H27" s="243"/>
      <c r="J27" s="244"/>
      <c r="K27" s="244"/>
      <c r="L27" s="244"/>
    </row>
    <row r="28" spans="2:12" ht="13.5">
      <c r="B28" s="243"/>
      <c r="C28" s="243"/>
      <c r="D28" s="243"/>
      <c r="F28" s="243"/>
      <c r="G28" s="243"/>
      <c r="H28" s="243"/>
      <c r="J28" s="244"/>
      <c r="K28" s="244"/>
      <c r="L28" s="244"/>
    </row>
    <row r="29" spans="2:12" ht="13.5">
      <c r="B29" s="243"/>
      <c r="C29" s="243"/>
      <c r="D29" s="243"/>
      <c r="E29" s="123"/>
      <c r="F29" s="243"/>
      <c r="G29" s="243"/>
      <c r="H29" s="243"/>
      <c r="J29" s="244"/>
      <c r="K29" s="244"/>
      <c r="L29" s="244"/>
    </row>
    <row r="30" spans="2:12" ht="13.5">
      <c r="B30" s="243"/>
      <c r="C30" s="243"/>
      <c r="D30" s="243"/>
      <c r="F30" s="243"/>
      <c r="G30" s="243"/>
      <c r="H30" s="243"/>
      <c r="J30" s="244"/>
      <c r="K30" s="244"/>
      <c r="L30" s="244"/>
    </row>
    <row r="31" spans="2:12" ht="13.5">
      <c r="B31" s="243"/>
      <c r="C31" s="243"/>
      <c r="D31" s="243"/>
      <c r="F31" s="243"/>
      <c r="G31" s="243"/>
      <c r="H31" s="243"/>
      <c r="J31" s="244"/>
      <c r="K31" s="244"/>
      <c r="L31" s="244"/>
    </row>
    <row r="32" spans="2:12" ht="13.5">
      <c r="B32" s="243"/>
      <c r="C32" s="243"/>
      <c r="D32" s="243"/>
      <c r="F32" s="243"/>
      <c r="G32" s="243"/>
      <c r="H32" s="243"/>
      <c r="J32" s="244"/>
      <c r="K32" s="244"/>
      <c r="L32" s="244"/>
    </row>
    <row r="33" spans="2:12" ht="13.5">
      <c r="B33" s="243"/>
      <c r="C33" s="243"/>
      <c r="D33" s="243"/>
      <c r="F33" s="243"/>
      <c r="G33" s="243"/>
      <c r="H33" s="243"/>
      <c r="J33" s="244"/>
      <c r="K33" s="244"/>
      <c r="L33" s="244"/>
    </row>
    <row r="34" spans="2:12" ht="13.5">
      <c r="B34" s="243"/>
      <c r="C34" s="243"/>
      <c r="D34" s="243"/>
      <c r="F34" s="243"/>
      <c r="G34" s="243"/>
      <c r="H34" s="243"/>
      <c r="J34" s="244"/>
      <c r="K34" s="244"/>
      <c r="L34" s="244"/>
    </row>
    <row r="35" spans="2:12" ht="13.5">
      <c r="B35" s="243"/>
      <c r="C35" s="243"/>
      <c r="D35" s="243"/>
      <c r="F35" s="243"/>
      <c r="G35" s="243"/>
      <c r="H35" s="243"/>
      <c r="J35" s="244"/>
      <c r="K35" s="244"/>
      <c r="L35" s="244"/>
    </row>
    <row r="36" spans="2:12" ht="13.5">
      <c r="B36" s="243"/>
      <c r="C36" s="243"/>
      <c r="D36" s="243"/>
      <c r="F36" s="243"/>
      <c r="G36" s="243"/>
      <c r="H36" s="243"/>
      <c r="J36" s="244"/>
      <c r="K36" s="244"/>
      <c r="L36" s="244"/>
    </row>
    <row r="37" spans="2:12" ht="13.5">
      <c r="B37" s="243"/>
      <c r="C37" s="243"/>
      <c r="D37" s="243"/>
      <c r="F37" s="243"/>
      <c r="G37" s="243"/>
      <c r="H37" s="243"/>
      <c r="J37" s="244"/>
      <c r="K37" s="244"/>
      <c r="L37" s="244"/>
    </row>
    <row r="38" spans="2:12" ht="13.5">
      <c r="B38" s="243"/>
      <c r="C38" s="243"/>
      <c r="D38" s="243"/>
      <c r="F38" s="243"/>
      <c r="G38" s="243"/>
      <c r="H38" s="243"/>
      <c r="J38" s="244"/>
      <c r="K38" s="244"/>
      <c r="L38" s="244"/>
    </row>
    <row r="39" spans="2:12" ht="13.5">
      <c r="B39" s="243"/>
      <c r="C39" s="243"/>
      <c r="D39" s="243"/>
      <c r="F39" s="243"/>
      <c r="G39" s="243"/>
      <c r="H39" s="243"/>
      <c r="J39" s="244"/>
      <c r="K39" s="244"/>
      <c r="L39" s="244"/>
    </row>
    <row r="40" spans="2:12" ht="13.5">
      <c r="B40" s="243"/>
      <c r="C40" s="243"/>
      <c r="D40" s="243"/>
      <c r="F40" s="243"/>
      <c r="G40" s="243"/>
      <c r="H40" s="243"/>
      <c r="J40" s="244"/>
      <c r="K40" s="244"/>
      <c r="L40" s="244"/>
    </row>
    <row r="41" spans="2:12" ht="13.5">
      <c r="B41" s="243"/>
      <c r="C41" s="243"/>
      <c r="D41" s="243"/>
      <c r="F41" s="243"/>
      <c r="G41" s="243"/>
      <c r="H41" s="243"/>
      <c r="J41" s="244"/>
      <c r="K41" s="244"/>
      <c r="L41" s="244"/>
    </row>
    <row r="42" spans="2:12" ht="13.5">
      <c r="B42" s="243"/>
      <c r="C42" s="243"/>
      <c r="D42" s="243"/>
      <c r="E42" s="123"/>
      <c r="F42" s="243"/>
      <c r="G42" s="243"/>
      <c r="H42" s="243"/>
      <c r="J42" s="244"/>
      <c r="K42" s="244"/>
      <c r="L42" s="244"/>
    </row>
    <row r="43" spans="2:12" ht="13.5">
      <c r="B43" s="243"/>
      <c r="C43" s="243"/>
      <c r="D43" s="243"/>
      <c r="F43" s="243"/>
      <c r="G43" s="243"/>
      <c r="H43" s="243"/>
      <c r="J43" s="244"/>
      <c r="K43" s="244"/>
      <c r="L43" s="244"/>
    </row>
    <row r="44" spans="2:12" ht="13.5">
      <c r="B44" s="243"/>
      <c r="C44" s="243"/>
      <c r="D44" s="243"/>
      <c r="F44" s="243"/>
      <c r="G44" s="243"/>
      <c r="H44" s="243"/>
      <c r="J44" s="244"/>
      <c r="K44" s="244"/>
      <c r="L44" s="244"/>
    </row>
    <row r="45" spans="2:12" ht="13.5">
      <c r="B45" s="243"/>
      <c r="C45" s="243"/>
      <c r="D45" s="243"/>
      <c r="F45" s="243"/>
      <c r="G45" s="243"/>
      <c r="H45" s="243"/>
      <c r="J45" s="244"/>
      <c r="K45" s="244"/>
      <c r="L45" s="244"/>
    </row>
    <row r="46" spans="2:12" ht="13.5">
      <c r="B46" s="243"/>
      <c r="C46" s="243"/>
      <c r="D46" s="243"/>
      <c r="F46" s="243"/>
      <c r="G46" s="243"/>
      <c r="H46" s="243"/>
      <c r="J46" s="244"/>
      <c r="K46" s="244"/>
      <c r="L46" s="244"/>
    </row>
    <row r="47" spans="2:12" ht="13.5">
      <c r="B47" s="243"/>
      <c r="C47" s="243"/>
      <c r="D47" s="243"/>
      <c r="F47" s="243"/>
      <c r="G47" s="243"/>
      <c r="H47" s="243"/>
      <c r="J47" s="244"/>
      <c r="K47" s="244"/>
      <c r="L47" s="244"/>
    </row>
    <row r="48" spans="2:12" ht="13.5">
      <c r="B48" s="243"/>
      <c r="C48" s="243"/>
      <c r="D48" s="243"/>
      <c r="F48" s="243"/>
      <c r="G48" s="243"/>
      <c r="H48" s="243"/>
      <c r="J48" s="244"/>
      <c r="K48" s="244"/>
      <c r="L48" s="244"/>
    </row>
    <row r="49" spans="2:12" ht="13.5">
      <c r="B49" s="243"/>
      <c r="C49" s="243"/>
      <c r="D49" s="243"/>
      <c r="F49" s="243"/>
      <c r="G49" s="243"/>
      <c r="H49" s="243"/>
      <c r="J49" s="244"/>
      <c r="K49" s="244"/>
      <c r="L49" s="244"/>
    </row>
    <row r="50" spans="2:12" ht="13.5">
      <c r="B50" s="244"/>
      <c r="C50" s="244"/>
      <c r="D50" s="244"/>
      <c r="F50" s="244"/>
      <c r="G50" s="244"/>
      <c r="H50" s="244"/>
      <c r="J50" s="244"/>
      <c r="K50" s="244"/>
      <c r="L50" s="244"/>
    </row>
    <row r="51" spans="2:12" ht="13.5">
      <c r="B51" s="244"/>
      <c r="C51" s="244"/>
      <c r="D51" s="244"/>
      <c r="F51" s="244"/>
      <c r="G51" s="244"/>
      <c r="H51" s="244"/>
      <c r="J51" s="244"/>
      <c r="K51" s="244"/>
      <c r="L51" s="244"/>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0" workbookViewId="0" topLeftCell="A1">
      <selection activeCell="R27" sqref="R27"/>
    </sheetView>
  </sheetViews>
  <sheetFormatPr defaultColWidth="9.00390625" defaultRowHeight="13.5"/>
  <cols>
    <col min="1" max="1" width="2.375" style="126" customWidth="1"/>
    <col min="2" max="2" width="3.125" style="126" customWidth="1"/>
    <col min="3" max="3" width="32.75390625" style="126" customWidth="1"/>
    <col min="4" max="4" width="7.00390625" style="126" customWidth="1"/>
    <col min="5" max="5" width="42.00390625" style="126" customWidth="1"/>
    <col min="6" max="6" width="8.00390625" style="126" customWidth="1"/>
    <col min="7" max="10" width="15.625" style="126" customWidth="1"/>
    <col min="11" max="12" width="15.625" style="131" customWidth="1"/>
    <col min="13" max="13" width="41.125" style="126" customWidth="1"/>
    <col min="14" max="16384" width="9.00390625" style="126" customWidth="1"/>
  </cols>
  <sheetData>
    <row r="1" spans="3:13" ht="29.25" customHeight="1">
      <c r="C1" s="150"/>
      <c r="D1" s="150"/>
      <c r="J1" s="151"/>
      <c r="K1" s="152"/>
      <c r="L1" s="837" t="s">
        <v>408</v>
      </c>
      <c r="M1" s="838"/>
    </row>
    <row r="2" spans="1:12" ht="60" customHeight="1" thickBot="1">
      <c r="A2" s="841" t="s">
        <v>206</v>
      </c>
      <c r="B2" s="841"/>
      <c r="C2" s="841"/>
      <c r="D2" s="841"/>
      <c r="E2" s="841"/>
      <c r="F2" s="841"/>
      <c r="G2" s="841"/>
      <c r="H2" s="124"/>
      <c r="I2" s="124"/>
      <c r="J2" s="124"/>
      <c r="K2" s="125"/>
      <c r="L2" s="125"/>
    </row>
    <row r="3" spans="1:13" ht="39.75" customHeight="1" thickBot="1">
      <c r="A3" s="842" t="s">
        <v>178</v>
      </c>
      <c r="B3" s="843"/>
      <c r="C3" s="843"/>
      <c r="D3" s="843"/>
      <c r="E3" s="843"/>
      <c r="F3" s="843"/>
      <c r="G3" s="843"/>
      <c r="H3" s="843"/>
      <c r="I3" s="843"/>
      <c r="J3" s="843"/>
      <c r="K3" s="843"/>
      <c r="L3" s="843"/>
      <c r="M3" s="844"/>
    </row>
    <row r="4" spans="1:13" ht="39.75" customHeight="1">
      <c r="A4" s="127"/>
      <c r="B4" s="853" t="s">
        <v>152</v>
      </c>
      <c r="C4" s="883"/>
      <c r="D4" s="853" t="s">
        <v>10</v>
      </c>
      <c r="E4" s="854"/>
      <c r="F4" s="881" t="s">
        <v>11</v>
      </c>
      <c r="G4" s="839" t="s">
        <v>190</v>
      </c>
      <c r="H4" s="839" t="s">
        <v>207</v>
      </c>
      <c r="I4" s="851" t="s">
        <v>208</v>
      </c>
      <c r="J4" s="839" t="s">
        <v>209</v>
      </c>
      <c r="K4" s="963" t="s">
        <v>355</v>
      </c>
      <c r="L4" s="951"/>
      <c r="M4" s="952"/>
    </row>
    <row r="5" spans="1:13" ht="39.75" customHeight="1">
      <c r="A5" s="128"/>
      <c r="B5" s="855"/>
      <c r="C5" s="884"/>
      <c r="D5" s="855"/>
      <c r="E5" s="856"/>
      <c r="F5" s="882"/>
      <c r="G5" s="840"/>
      <c r="H5" s="840"/>
      <c r="I5" s="852"/>
      <c r="J5" s="840"/>
      <c r="K5" s="964"/>
      <c r="L5" s="953"/>
      <c r="M5" s="954"/>
    </row>
    <row r="6" spans="1:13" ht="39.75" customHeight="1">
      <c r="A6" s="128"/>
      <c r="B6" s="885" t="s">
        <v>82</v>
      </c>
      <c r="C6" s="887" t="s">
        <v>321</v>
      </c>
      <c r="D6" s="845" t="s">
        <v>322</v>
      </c>
      <c r="E6" s="846"/>
      <c r="F6" s="893" t="s">
        <v>317</v>
      </c>
      <c r="G6" s="907">
        <v>1</v>
      </c>
      <c r="H6" s="849">
        <v>2</v>
      </c>
      <c r="I6" s="909">
        <v>3</v>
      </c>
      <c r="J6" s="903">
        <v>40</v>
      </c>
      <c r="K6" s="905" t="s">
        <v>323</v>
      </c>
      <c r="L6" s="953"/>
      <c r="M6" s="954"/>
    </row>
    <row r="7" spans="1:13" ht="39.75" customHeight="1" thickBot="1">
      <c r="A7" s="128"/>
      <c r="B7" s="886"/>
      <c r="C7" s="888"/>
      <c r="D7" s="847"/>
      <c r="E7" s="848"/>
      <c r="F7" s="894"/>
      <c r="G7" s="908"/>
      <c r="H7" s="850"/>
      <c r="I7" s="910"/>
      <c r="J7" s="904"/>
      <c r="K7" s="906"/>
      <c r="L7" s="955"/>
      <c r="M7" s="956"/>
    </row>
    <row r="8" spans="1:13" ht="60" customHeight="1" thickBot="1">
      <c r="A8" s="129"/>
      <c r="B8" s="862" t="s">
        <v>144</v>
      </c>
      <c r="C8" s="863"/>
      <c r="D8" s="863"/>
      <c r="E8" s="863"/>
      <c r="F8" s="863"/>
      <c r="G8" s="863"/>
      <c r="H8" s="863"/>
      <c r="I8" s="863"/>
      <c r="J8" s="864"/>
      <c r="K8" s="863" t="s">
        <v>145</v>
      </c>
      <c r="L8" s="863"/>
      <c r="M8" s="864"/>
    </row>
    <row r="9" spans="1:13" ht="300" customHeight="1">
      <c r="A9" s="129"/>
      <c r="B9" s="868" t="s">
        <v>146</v>
      </c>
      <c r="C9" s="869"/>
      <c r="D9" s="896" t="s">
        <v>324</v>
      </c>
      <c r="E9" s="897"/>
      <c r="F9" s="897"/>
      <c r="G9" s="897"/>
      <c r="H9" s="897"/>
      <c r="I9" s="897"/>
      <c r="J9" s="898"/>
      <c r="K9" s="777" t="s">
        <v>327</v>
      </c>
      <c r="L9" s="870"/>
      <c r="M9" s="757"/>
    </row>
    <row r="10" spans="1:13" ht="150" customHeight="1">
      <c r="A10" s="129"/>
      <c r="B10" s="876" t="s">
        <v>147</v>
      </c>
      <c r="C10" s="877"/>
      <c r="D10" s="878" t="s">
        <v>325</v>
      </c>
      <c r="E10" s="879"/>
      <c r="F10" s="879"/>
      <c r="G10" s="879"/>
      <c r="H10" s="879"/>
      <c r="I10" s="879"/>
      <c r="J10" s="880"/>
      <c r="K10" s="871"/>
      <c r="L10" s="872"/>
      <c r="M10" s="758"/>
    </row>
    <row r="11" spans="1:13" ht="99.75" customHeight="1" thickBot="1">
      <c r="A11" s="130"/>
      <c r="B11" s="889" t="s">
        <v>148</v>
      </c>
      <c r="C11" s="890"/>
      <c r="D11" s="859" t="s">
        <v>326</v>
      </c>
      <c r="E11" s="860"/>
      <c r="F11" s="860"/>
      <c r="G11" s="860"/>
      <c r="H11" s="860"/>
      <c r="I11" s="860"/>
      <c r="J11" s="861"/>
      <c r="K11" s="873"/>
      <c r="L11" s="874"/>
      <c r="M11" s="875"/>
    </row>
    <row r="12" spans="1:15" ht="16.5" customHeight="1">
      <c r="A12" s="156"/>
      <c r="B12" s="157"/>
      <c r="C12" s="157"/>
      <c r="D12" s="158"/>
      <c r="E12" s="158"/>
      <c r="F12" s="159"/>
      <c r="G12" s="160"/>
      <c r="H12" s="160"/>
      <c r="I12" s="161"/>
      <c r="J12" s="162"/>
      <c r="K12" s="163"/>
      <c r="L12" s="163"/>
      <c r="M12" s="27"/>
      <c r="N12" s="27"/>
      <c r="O12" s="27"/>
    </row>
    <row r="13" spans="1:15" ht="28.5" customHeight="1">
      <c r="A13" s="156"/>
      <c r="B13" s="157"/>
      <c r="C13" s="157"/>
      <c r="D13" s="158"/>
      <c r="E13" s="158"/>
      <c r="F13" s="159"/>
      <c r="G13" s="160"/>
      <c r="H13" s="160"/>
      <c r="I13" s="161"/>
      <c r="J13" s="162"/>
      <c r="K13" s="163"/>
      <c r="L13" s="837" t="s">
        <v>408</v>
      </c>
      <c r="M13" s="838"/>
      <c r="N13" s="27"/>
      <c r="O13" s="27"/>
    </row>
    <row r="14" spans="1:13" ht="7.5" customHeight="1" thickBot="1">
      <c r="A14" s="156"/>
      <c r="B14" s="132"/>
      <c r="C14" s="132"/>
      <c r="D14" s="133"/>
      <c r="E14" s="133"/>
      <c r="F14" s="134"/>
      <c r="G14" s="135"/>
      <c r="H14" s="135"/>
      <c r="I14" s="136"/>
      <c r="J14" s="137"/>
      <c r="K14" s="138"/>
      <c r="L14" s="138"/>
      <c r="M14" s="135"/>
    </row>
    <row r="15" spans="1:13" ht="39.75" customHeight="1" thickBot="1">
      <c r="A15" s="842" t="s">
        <v>149</v>
      </c>
      <c r="B15" s="843"/>
      <c r="C15" s="843"/>
      <c r="D15" s="843"/>
      <c r="E15" s="843"/>
      <c r="F15" s="843"/>
      <c r="G15" s="843"/>
      <c r="H15" s="843"/>
      <c r="I15" s="843"/>
      <c r="J15" s="843"/>
      <c r="K15" s="843"/>
      <c r="L15" s="843"/>
      <c r="M15" s="844"/>
    </row>
    <row r="16" spans="1:13" ht="39.75" customHeight="1">
      <c r="A16" s="127"/>
      <c r="B16" s="853" t="s">
        <v>153</v>
      </c>
      <c r="C16" s="865"/>
      <c r="D16" s="853" t="s">
        <v>10</v>
      </c>
      <c r="E16" s="865"/>
      <c r="F16" s="857" t="s">
        <v>11</v>
      </c>
      <c r="G16" s="914" t="s">
        <v>190</v>
      </c>
      <c r="H16" s="839" t="s">
        <v>207</v>
      </c>
      <c r="I16" s="851" t="s">
        <v>208</v>
      </c>
      <c r="J16" s="839" t="s">
        <v>210</v>
      </c>
      <c r="K16" s="963" t="s">
        <v>355</v>
      </c>
      <c r="L16" s="957" t="s">
        <v>150</v>
      </c>
      <c r="M16" s="958"/>
    </row>
    <row r="17" spans="1:13" ht="39.75" customHeight="1">
      <c r="A17" s="128"/>
      <c r="B17" s="866"/>
      <c r="C17" s="867"/>
      <c r="D17" s="866"/>
      <c r="E17" s="867"/>
      <c r="F17" s="858"/>
      <c r="G17" s="915"/>
      <c r="H17" s="895"/>
      <c r="I17" s="911"/>
      <c r="J17" s="895"/>
      <c r="K17" s="964"/>
      <c r="L17" s="959"/>
      <c r="M17" s="960"/>
    </row>
    <row r="18" spans="1:13" ht="39.75" customHeight="1">
      <c r="A18" s="128"/>
      <c r="B18" s="891" t="s">
        <v>328</v>
      </c>
      <c r="C18" s="892" t="s">
        <v>329</v>
      </c>
      <c r="D18" s="899" t="s">
        <v>307</v>
      </c>
      <c r="E18" s="900"/>
      <c r="F18" s="829" t="s">
        <v>308</v>
      </c>
      <c r="G18" s="831" t="s">
        <v>330</v>
      </c>
      <c r="H18" s="833">
        <v>3</v>
      </c>
      <c r="I18" s="912">
        <v>4</v>
      </c>
      <c r="J18" s="824">
        <v>15</v>
      </c>
      <c r="K18" s="965" t="s">
        <v>331</v>
      </c>
      <c r="L18" s="961" t="s">
        <v>332</v>
      </c>
      <c r="M18" s="817"/>
    </row>
    <row r="19" spans="1:13" ht="39.75" customHeight="1">
      <c r="A19" s="128"/>
      <c r="B19" s="755"/>
      <c r="C19" s="758"/>
      <c r="D19" s="901"/>
      <c r="E19" s="902"/>
      <c r="F19" s="830"/>
      <c r="G19" s="832"/>
      <c r="H19" s="834"/>
      <c r="I19" s="913"/>
      <c r="J19" s="825"/>
      <c r="K19" s="834"/>
      <c r="L19" s="962"/>
      <c r="M19" s="819"/>
    </row>
    <row r="20" spans="1:14" ht="39.75" customHeight="1">
      <c r="A20" s="128"/>
      <c r="B20" s="808" t="s">
        <v>84</v>
      </c>
      <c r="C20" s="810" t="s">
        <v>333</v>
      </c>
      <c r="D20" s="924" t="s">
        <v>334</v>
      </c>
      <c r="E20" s="925"/>
      <c r="F20" s="829" t="s">
        <v>310</v>
      </c>
      <c r="G20" s="831" t="s">
        <v>335</v>
      </c>
      <c r="H20" s="833">
        <v>11</v>
      </c>
      <c r="I20" s="820">
        <v>10</v>
      </c>
      <c r="J20" s="822">
        <v>10</v>
      </c>
      <c r="K20" s="814">
        <v>9</v>
      </c>
      <c r="L20" s="816" t="s">
        <v>336</v>
      </c>
      <c r="M20" s="817"/>
      <c r="N20" s="139"/>
    </row>
    <row r="21" spans="1:14" ht="39.75" customHeight="1">
      <c r="A21" s="128"/>
      <c r="B21" s="809"/>
      <c r="C21" s="811"/>
      <c r="D21" s="926"/>
      <c r="E21" s="927"/>
      <c r="F21" s="830"/>
      <c r="G21" s="832"/>
      <c r="H21" s="834"/>
      <c r="I21" s="821"/>
      <c r="J21" s="823"/>
      <c r="K21" s="815"/>
      <c r="L21" s="818"/>
      <c r="M21" s="819"/>
      <c r="N21" s="139"/>
    </row>
    <row r="22" spans="1:14" ht="39.75" customHeight="1">
      <c r="A22" s="128"/>
      <c r="B22" s="808" t="s">
        <v>85</v>
      </c>
      <c r="C22" s="810" t="s">
        <v>337</v>
      </c>
      <c r="D22" s="783" t="s">
        <v>338</v>
      </c>
      <c r="E22" s="826"/>
      <c r="F22" s="829" t="s">
        <v>313</v>
      </c>
      <c r="G22" s="831" t="s">
        <v>342</v>
      </c>
      <c r="H22" s="833">
        <v>41</v>
      </c>
      <c r="I22" s="820">
        <v>50</v>
      </c>
      <c r="J22" s="822">
        <v>10</v>
      </c>
      <c r="K22" s="814" t="s">
        <v>345</v>
      </c>
      <c r="L22" s="816" t="s">
        <v>347</v>
      </c>
      <c r="M22" s="817"/>
      <c r="N22" s="139"/>
    </row>
    <row r="23" spans="1:14" ht="39.75" customHeight="1">
      <c r="A23" s="128"/>
      <c r="B23" s="809"/>
      <c r="C23" s="811"/>
      <c r="D23" s="827"/>
      <c r="E23" s="828"/>
      <c r="F23" s="830"/>
      <c r="G23" s="832"/>
      <c r="H23" s="834"/>
      <c r="I23" s="821"/>
      <c r="J23" s="823"/>
      <c r="K23" s="815"/>
      <c r="L23" s="818"/>
      <c r="M23" s="819"/>
      <c r="N23" s="139"/>
    </row>
    <row r="24" spans="1:14" ht="39.75" customHeight="1">
      <c r="A24" s="128"/>
      <c r="B24" s="809"/>
      <c r="C24" s="811"/>
      <c r="D24" s="321"/>
      <c r="E24" s="835" t="s">
        <v>339</v>
      </c>
      <c r="F24" s="829" t="s">
        <v>88</v>
      </c>
      <c r="G24" s="831" t="s">
        <v>343</v>
      </c>
      <c r="H24" s="833">
        <v>184</v>
      </c>
      <c r="I24" s="930">
        <v>200</v>
      </c>
      <c r="J24" s="824">
        <v>5</v>
      </c>
      <c r="K24" s="814" t="s">
        <v>346</v>
      </c>
      <c r="L24" s="816" t="s">
        <v>348</v>
      </c>
      <c r="M24" s="817"/>
      <c r="N24" s="139"/>
    </row>
    <row r="25" spans="1:14" ht="39.75" customHeight="1">
      <c r="A25" s="128"/>
      <c r="B25" s="809"/>
      <c r="C25" s="811"/>
      <c r="D25" s="322"/>
      <c r="E25" s="836"/>
      <c r="F25" s="830"/>
      <c r="G25" s="832"/>
      <c r="H25" s="834"/>
      <c r="I25" s="931"/>
      <c r="J25" s="825"/>
      <c r="K25" s="815"/>
      <c r="L25" s="818"/>
      <c r="M25" s="819"/>
      <c r="N25" s="139"/>
    </row>
    <row r="26" spans="1:14" ht="39.75" customHeight="1">
      <c r="A26" s="128"/>
      <c r="B26" s="809"/>
      <c r="C26" s="811"/>
      <c r="D26" s="916" t="s">
        <v>340</v>
      </c>
      <c r="E26" s="917"/>
      <c r="F26" s="829" t="s">
        <v>315</v>
      </c>
      <c r="G26" s="831">
        <v>24</v>
      </c>
      <c r="H26" s="920">
        <v>31</v>
      </c>
      <c r="I26" s="820">
        <v>30</v>
      </c>
      <c r="J26" s="822">
        <v>5</v>
      </c>
      <c r="K26" s="814" t="s">
        <v>346</v>
      </c>
      <c r="L26" s="816" t="s">
        <v>349</v>
      </c>
      <c r="M26" s="817"/>
      <c r="N26" s="139"/>
    </row>
    <row r="27" spans="1:14" ht="39.75" customHeight="1">
      <c r="A27" s="128"/>
      <c r="B27" s="809"/>
      <c r="C27" s="811"/>
      <c r="D27" s="918"/>
      <c r="E27" s="919"/>
      <c r="F27" s="830"/>
      <c r="G27" s="832"/>
      <c r="H27" s="921"/>
      <c r="I27" s="821"/>
      <c r="J27" s="823"/>
      <c r="K27" s="815"/>
      <c r="L27" s="818"/>
      <c r="M27" s="819"/>
      <c r="N27" s="139"/>
    </row>
    <row r="28" spans="1:14" ht="39.75" customHeight="1">
      <c r="A28" s="128"/>
      <c r="B28" s="809"/>
      <c r="C28" s="811"/>
      <c r="D28" s="321"/>
      <c r="E28" s="835" t="s">
        <v>341</v>
      </c>
      <c r="F28" s="829" t="s">
        <v>317</v>
      </c>
      <c r="G28" s="831" t="s">
        <v>344</v>
      </c>
      <c r="H28" s="833">
        <v>83</v>
      </c>
      <c r="I28" s="820">
        <v>100</v>
      </c>
      <c r="J28" s="822">
        <v>5</v>
      </c>
      <c r="K28" s="814" t="s">
        <v>346</v>
      </c>
      <c r="L28" s="816" t="s">
        <v>369</v>
      </c>
      <c r="M28" s="817"/>
      <c r="N28" s="139"/>
    </row>
    <row r="29" spans="1:14" ht="39.75" customHeight="1" thickBot="1">
      <c r="A29" s="128"/>
      <c r="B29" s="812"/>
      <c r="C29" s="813"/>
      <c r="D29" s="323"/>
      <c r="E29" s="923"/>
      <c r="F29" s="937"/>
      <c r="G29" s="832"/>
      <c r="H29" s="943"/>
      <c r="I29" s="821"/>
      <c r="J29" s="922"/>
      <c r="K29" s="932"/>
      <c r="L29" s="928"/>
      <c r="M29" s="929"/>
      <c r="N29" s="139"/>
    </row>
    <row r="30" spans="1:14" ht="39.75" customHeight="1" thickBot="1">
      <c r="A30" s="842" t="s">
        <v>151</v>
      </c>
      <c r="B30" s="949"/>
      <c r="C30" s="949"/>
      <c r="D30" s="949"/>
      <c r="E30" s="949"/>
      <c r="F30" s="949"/>
      <c r="G30" s="949"/>
      <c r="H30" s="949"/>
      <c r="I30" s="949"/>
      <c r="J30" s="949"/>
      <c r="K30" s="949"/>
      <c r="L30" s="949"/>
      <c r="M30" s="950"/>
      <c r="N30" s="142"/>
    </row>
    <row r="31" spans="1:13" ht="39.75" customHeight="1">
      <c r="A31" s="128"/>
      <c r="B31" s="933" t="s">
        <v>350</v>
      </c>
      <c r="C31" s="947" t="s">
        <v>351</v>
      </c>
      <c r="D31" s="933" t="s">
        <v>352</v>
      </c>
      <c r="E31" s="934"/>
      <c r="F31" s="829" t="s">
        <v>315</v>
      </c>
      <c r="G31" s="831">
        <v>79</v>
      </c>
      <c r="H31" s="939">
        <v>77</v>
      </c>
      <c r="I31" s="941">
        <v>76</v>
      </c>
      <c r="J31" s="941">
        <v>10</v>
      </c>
      <c r="K31" s="905">
        <v>71</v>
      </c>
      <c r="L31" s="944" t="s">
        <v>353</v>
      </c>
      <c r="M31" s="817"/>
    </row>
    <row r="32" spans="1:14" ht="39.75" customHeight="1" thickBot="1">
      <c r="A32" s="149"/>
      <c r="B32" s="946"/>
      <c r="C32" s="948"/>
      <c r="D32" s="935"/>
      <c r="E32" s="936"/>
      <c r="F32" s="937"/>
      <c r="G32" s="938"/>
      <c r="H32" s="940"/>
      <c r="I32" s="942"/>
      <c r="J32" s="942"/>
      <c r="K32" s="906"/>
      <c r="L32" s="945"/>
      <c r="M32" s="929"/>
      <c r="N32" s="153"/>
    </row>
    <row r="33" spans="10:13" ht="13.5" customHeight="1">
      <c r="J33" s="140"/>
      <c r="K33" s="141"/>
      <c r="L33" s="141"/>
      <c r="M33" s="154"/>
    </row>
    <row r="34" spans="1:13" ht="28.5" customHeight="1">
      <c r="A34" s="239" t="s">
        <v>175</v>
      </c>
      <c r="B34" s="13"/>
      <c r="C34" s="13"/>
      <c r="D34" s="13"/>
      <c r="E34" s="13"/>
      <c r="F34" s="13"/>
      <c r="G34" s="13"/>
      <c r="H34" s="13"/>
      <c r="I34" s="13"/>
      <c r="J34" s="13"/>
      <c r="K34" s="13"/>
      <c r="L34" s="13"/>
      <c r="M34" s="40"/>
    </row>
  </sheetData>
  <sheetProtection/>
  <mergeCells count="106">
    <mergeCell ref="L4:M7"/>
    <mergeCell ref="L16:M17"/>
    <mergeCell ref="L18:M19"/>
    <mergeCell ref="L20:M21"/>
    <mergeCell ref="K16:K17"/>
    <mergeCell ref="K18:K19"/>
    <mergeCell ref="K8:M8"/>
    <mergeCell ref="K4:K5"/>
    <mergeCell ref="L31:M32"/>
    <mergeCell ref="B31:B32"/>
    <mergeCell ref="C31:C32"/>
    <mergeCell ref="A30:M30"/>
    <mergeCell ref="J31:J32"/>
    <mergeCell ref="K31:K32"/>
    <mergeCell ref="K28:K29"/>
    <mergeCell ref="J26:J27"/>
    <mergeCell ref="D31:E32"/>
    <mergeCell ref="F31:F32"/>
    <mergeCell ref="G31:G32"/>
    <mergeCell ref="H31:H32"/>
    <mergeCell ref="I31:I32"/>
    <mergeCell ref="F28:F29"/>
    <mergeCell ref="G28:G29"/>
    <mergeCell ref="H28:H29"/>
    <mergeCell ref="I28:I29"/>
    <mergeCell ref="J28:J29"/>
    <mergeCell ref="E28:E29"/>
    <mergeCell ref="D20:E21"/>
    <mergeCell ref="L26:M27"/>
    <mergeCell ref="J20:J21"/>
    <mergeCell ref="L28:M29"/>
    <mergeCell ref="H24:H25"/>
    <mergeCell ref="I24:I25"/>
    <mergeCell ref="K20:K21"/>
    <mergeCell ref="D26:E27"/>
    <mergeCell ref="F26:F27"/>
    <mergeCell ref="G26:G27"/>
    <mergeCell ref="H26:H27"/>
    <mergeCell ref="I26:I27"/>
    <mergeCell ref="F24:F25"/>
    <mergeCell ref="G24:G25"/>
    <mergeCell ref="K26:K27"/>
    <mergeCell ref="J6:J7"/>
    <mergeCell ref="K6:K7"/>
    <mergeCell ref="G6:G7"/>
    <mergeCell ref="I6:I7"/>
    <mergeCell ref="I16:I17"/>
    <mergeCell ref="I18:I19"/>
    <mergeCell ref="J18:J19"/>
    <mergeCell ref="G16:G17"/>
    <mergeCell ref="H16:H17"/>
    <mergeCell ref="J16:J17"/>
    <mergeCell ref="D9:J9"/>
    <mergeCell ref="D16:E17"/>
    <mergeCell ref="F20:F21"/>
    <mergeCell ref="G20:G21"/>
    <mergeCell ref="H20:H21"/>
    <mergeCell ref="I20:I21"/>
    <mergeCell ref="G18:G19"/>
    <mergeCell ref="H18:H19"/>
    <mergeCell ref="D18:E19"/>
    <mergeCell ref="F18:F19"/>
    <mergeCell ref="F4:F5"/>
    <mergeCell ref="B4:C5"/>
    <mergeCell ref="B6:B7"/>
    <mergeCell ref="C6:C7"/>
    <mergeCell ref="B11:C11"/>
    <mergeCell ref="B18:B19"/>
    <mergeCell ref="C18:C19"/>
    <mergeCell ref="F6:F7"/>
    <mergeCell ref="G4:G5"/>
    <mergeCell ref="F16:F17"/>
    <mergeCell ref="D11:J11"/>
    <mergeCell ref="B8:J8"/>
    <mergeCell ref="A15:M15"/>
    <mergeCell ref="B16:C17"/>
    <mergeCell ref="B9:C9"/>
    <mergeCell ref="K9:M11"/>
    <mergeCell ref="B10:C10"/>
    <mergeCell ref="D10:J10"/>
    <mergeCell ref="L1:M1"/>
    <mergeCell ref="L13:M13"/>
    <mergeCell ref="J4:J5"/>
    <mergeCell ref="A2:G2"/>
    <mergeCell ref="A3:M3"/>
    <mergeCell ref="D6:E7"/>
    <mergeCell ref="H4:H5"/>
    <mergeCell ref="H6:H7"/>
    <mergeCell ref="I4:I5"/>
    <mergeCell ref="D4:E5"/>
    <mergeCell ref="J24:J25"/>
    <mergeCell ref="D22:E23"/>
    <mergeCell ref="F22:F23"/>
    <mergeCell ref="G22:G23"/>
    <mergeCell ref="H22:H23"/>
    <mergeCell ref="E24:E25"/>
    <mergeCell ref="B20:B21"/>
    <mergeCell ref="C20:C21"/>
    <mergeCell ref="B22:B29"/>
    <mergeCell ref="C22:C29"/>
    <mergeCell ref="K24:K25"/>
    <mergeCell ref="L24:M25"/>
    <mergeCell ref="I22:I23"/>
    <mergeCell ref="J22:J23"/>
    <mergeCell ref="K22:K23"/>
    <mergeCell ref="L22:M23"/>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2019-08-03T22:39:49Z</dcterms:created>
  <dcterms:modified xsi:type="dcterms:W3CDTF">2019-08-03T22:39:55Z</dcterms:modified>
  <cp:category/>
  <cp:version/>
  <cp:contentType/>
  <cp:contentStatus/>
</cp:coreProperties>
</file>