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１４日前" sheetId="1" r:id="rId1"/>
  </sheets>
  <definedNames>
    <definedName name="_xlnm.Print_Area" localSheetId="0">'１４日前'!$A$1:$L$94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<sst xmlns="http://schemas.openxmlformats.org/spreadsheetml/2006/main" count="114" uniqueCount="103">
  <si>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</si>
  <si>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</si>
  <si>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</si>
  <si>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</si>
  <si>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</si>
  <si>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</si>
  <si>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</si>
  <si>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</si>
  <si>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</si>
  <si>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</si>
  <si>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</si>
  <si>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</si>
  <si>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</si>
  <si>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</si>
  <si>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</si>
  <si>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</si>
  <si>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</si>
  <si>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</si>
  <si>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</si>
  <si>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</si>
  <si>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</si>
  <si>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</si>
  <si>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</si>
  <si>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</si>
  <si>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</si>
  <si>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</si>
  <si>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</si>
  <si>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</si>
  <si>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</si>
  <si>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</si>
  <si>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</si>
  <si>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</si>
  <si>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</si>
  <si>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</si>
  <si>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</si>
  <si>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</si>
  <si>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</si>
  <si>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</si>
  <si>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</si>
  <si>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</si>
  <si>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</si>
  <si>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</si>
  <si>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</si>
  <si>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</si>
  <si>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</si>
  <si>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</si>
  <si>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</si>
  <si>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</si>
  <si>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</si>
  <si>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</si>
  <si>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</si>
  <si>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</si>
  <si>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</si>
  <si>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</si>
  <si>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</si>
  <si>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</si>
  <si>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</si>
  <si>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</si>
  <si>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</si>
  <si>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</si>
  <si>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</si>
  <si>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</si>
  <si>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</si>
  <si>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</si>
  <si>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</si>
  <si>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</si>
  <si>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</si>
  <si>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</si>
  <si>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</si>
  <si>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</si>
  <si>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</si>
  <si>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</si>
  <si>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</si>
  <si>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</si>
  <si>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</si>
  <si>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</si>
  <si>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</si>
  <si>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</si>
  <si>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</si>
  <si>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</si>
  <si>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</si>
  <si>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</si>
  <si>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</si>
  <si>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</si>
  <si>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</si>
  <si>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</si>
  <si>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</si>
  <si>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</si>
  <si>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</si>
  <si>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</si>
  <si>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</si>
  <si>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</si>
  <si>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</si>
  <si>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</si>
  <si>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</si>
  <si>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</si>
  <si>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</si>
  <si>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</si>
  <si>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</si>
  <si>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</si>
  <si>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期日前投票者数・不在者投票者数調べ(選挙期日１４日前）</t>
  </si>
  <si>
    <t>今回（H２８）参議院大阪府選出議員選挙
６月２６日現在（６／２３～６／２６)</t>
  </si>
  <si>
    <t>参考（H２５）参議院大阪府選出議員選挙
７月７日現在（７／５～７／７)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</si>
</sst>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8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9" fontId="43" fillId="0" borderId="0" xfId="62" applyNumberFormat="1" applyFont="1" applyFill="1" applyAlignment="1">
      <alignment vertical="center"/>
      <protection/>
    </xf>
    <xf numFmtId="179" fontId="44" fillId="0" borderId="0" xfId="62" applyNumberFormat="1" applyFont="1" applyFill="1" applyAlignment="1">
      <alignment vertical="center"/>
      <protection/>
    </xf>
    <xf numFmtId="179" fontId="43" fillId="0" borderId="0" xfId="62" applyNumberFormat="1" applyFont="1" applyFill="1" applyAlignment="1">
      <alignment horizontal="center" vertical="center"/>
      <protection/>
    </xf>
    <xf numFmtId="179" fontId="43" fillId="0" borderId="0" xfId="62" applyNumberFormat="1" applyFont="1" applyFill="1" applyBorder="1" applyAlignment="1">
      <alignment vertical="center"/>
      <protection/>
    </xf>
    <xf numFmtId="179" fontId="44" fillId="0" borderId="0" xfId="62" applyNumberFormat="1" applyFont="1" applyFill="1" applyBorder="1" applyAlignment="1">
      <alignment vertical="center"/>
      <protection/>
    </xf>
    <xf numFmtId="179" fontId="44" fillId="0" borderId="10" xfId="62" applyNumberFormat="1" applyFont="1" applyFill="1" applyBorder="1" applyAlignment="1">
      <alignment vertical="center"/>
      <protection/>
    </xf>
    <xf numFmtId="179" fontId="44" fillId="0" borderId="11" xfId="62" applyNumberFormat="1" applyFont="1" applyFill="1" applyBorder="1" applyAlignment="1">
      <alignment vertical="center" wrapText="1"/>
      <protection/>
    </xf>
    <xf numFmtId="179" fontId="44" fillId="0" borderId="12" xfId="62" applyNumberFormat="1" applyFont="1" applyFill="1" applyBorder="1" applyAlignment="1">
      <alignment vertical="center" wrapText="1"/>
      <protection/>
    </xf>
    <xf numFmtId="179" fontId="44" fillId="0" borderId="13" xfId="64" applyNumberFormat="1" applyFont="1" applyFill="1" applyBorder="1" applyAlignment="1">
      <alignment horizontal="center" vertical="center"/>
      <protection/>
    </xf>
    <xf numFmtId="179" fontId="44" fillId="0" borderId="14" xfId="62" applyNumberFormat="1" applyFont="1" applyFill="1" applyBorder="1" applyAlignment="1">
      <alignment vertical="center" wrapText="1"/>
      <protection/>
    </xf>
    <xf numFmtId="179" fontId="44" fillId="0" borderId="10" xfId="64" applyNumberFormat="1" applyFont="1" applyFill="1" applyBorder="1" applyAlignment="1">
      <alignment horizontal="center" vertical="center"/>
      <protection/>
    </xf>
    <xf numFmtId="179" fontId="44" fillId="0" borderId="15" xfId="64" applyNumberFormat="1" applyFont="1" applyFill="1" applyBorder="1" applyAlignment="1">
      <alignment horizontal="center" vertical="center"/>
      <protection/>
    </xf>
    <xf numFmtId="179" fontId="44" fillId="0" borderId="16" xfId="64" applyNumberFormat="1" applyFont="1" applyFill="1" applyBorder="1" applyAlignment="1">
      <alignment horizontal="center" vertical="center"/>
      <protection/>
    </xf>
    <xf numFmtId="179" fontId="44" fillId="0" borderId="17" xfId="62" applyNumberFormat="1" applyFont="1" applyFill="1" applyBorder="1" applyAlignment="1">
      <alignment horizontal="center" vertical="center"/>
      <protection/>
    </xf>
    <xf numFmtId="179" fontId="45" fillId="0" borderId="18" xfId="62" applyNumberFormat="1" applyFont="1" applyFill="1" applyBorder="1" applyAlignment="1">
      <alignment horizontal="center" vertical="center"/>
      <protection/>
    </xf>
    <xf numFmtId="179" fontId="45" fillId="0" borderId="19" xfId="62" applyNumberFormat="1" applyFont="1" applyFill="1" applyBorder="1" applyAlignment="1">
      <alignment horizontal="right" vertical="center"/>
      <protection/>
    </xf>
    <xf numFmtId="179" fontId="45" fillId="0" borderId="20" xfId="62" applyNumberFormat="1" applyFont="1" applyFill="1" applyBorder="1" applyAlignment="1">
      <alignment horizontal="right" vertical="center"/>
      <protection/>
    </xf>
    <xf numFmtId="179" fontId="45" fillId="0" borderId="21" xfId="63" applyNumberFormat="1" applyFont="1" applyFill="1" applyBorder="1" applyAlignment="1">
      <alignment horizontal="right" vertical="center"/>
      <protection/>
    </xf>
    <xf numFmtId="179" fontId="45" fillId="0" borderId="22" xfId="63" applyNumberFormat="1" applyFont="1" applyFill="1" applyBorder="1" applyAlignment="1">
      <alignment horizontal="right" vertical="center"/>
      <protection/>
    </xf>
    <xf numFmtId="179" fontId="45" fillId="0" borderId="23" xfId="62" applyNumberFormat="1" applyFont="1" applyFill="1" applyBorder="1" applyAlignment="1">
      <alignment horizontal="right" vertical="center"/>
      <protection/>
    </xf>
    <xf numFmtId="179" fontId="44" fillId="0" borderId="24" xfId="62" applyNumberFormat="1" applyFont="1" applyFill="1" applyBorder="1" applyAlignment="1">
      <alignment horizontal="center" vertical="center"/>
      <protection/>
    </xf>
    <xf numFmtId="179" fontId="45" fillId="0" borderId="25" xfId="62" applyNumberFormat="1" applyFont="1" applyFill="1" applyBorder="1" applyAlignment="1">
      <alignment horizontal="center" vertical="center"/>
      <protection/>
    </xf>
    <xf numFmtId="179" fontId="45" fillId="0" borderId="26" xfId="62" applyNumberFormat="1" applyFont="1" applyFill="1" applyBorder="1" applyAlignment="1" applyProtection="1">
      <alignment vertical="center"/>
      <protection locked="0"/>
    </xf>
    <xf numFmtId="179" fontId="45" fillId="0" borderId="27" xfId="62" applyNumberFormat="1" applyFont="1" applyFill="1" applyBorder="1" applyAlignment="1" applyProtection="1">
      <alignment horizontal="right" vertical="center"/>
      <protection locked="0"/>
    </xf>
    <xf numFmtId="179" fontId="45" fillId="0" borderId="28" xfId="62" applyNumberFormat="1" applyFont="1" applyFill="1" applyBorder="1" applyAlignment="1" applyProtection="1">
      <alignment horizontal="right" vertical="center"/>
      <protection locked="0"/>
    </xf>
    <xf numFmtId="179" fontId="45" fillId="0" borderId="29" xfId="62" applyNumberFormat="1" applyFont="1" applyFill="1" applyBorder="1" applyAlignment="1">
      <alignment horizontal="right" vertical="center"/>
      <protection/>
    </xf>
    <xf numFmtId="179" fontId="45" fillId="0" borderId="30" xfId="62" applyNumberFormat="1" applyFont="1" applyFill="1" applyBorder="1" applyAlignment="1">
      <alignment horizontal="right" vertical="center"/>
      <protection/>
    </xf>
    <xf numFmtId="179" fontId="45" fillId="0" borderId="31" xfId="62" applyNumberFormat="1" applyFont="1" applyFill="1" applyBorder="1" applyAlignment="1">
      <alignment vertical="center"/>
      <protection/>
    </xf>
    <xf numFmtId="179" fontId="45" fillId="0" borderId="32" xfId="62" applyNumberFormat="1" applyFont="1" applyFill="1" applyBorder="1" applyAlignment="1">
      <alignment horizontal="right" vertical="center"/>
      <protection/>
    </xf>
    <xf numFmtId="179" fontId="44" fillId="0" borderId="33" xfId="62" applyNumberFormat="1" applyFont="1" applyFill="1" applyBorder="1" applyAlignment="1">
      <alignment horizontal="center" vertical="center"/>
      <protection/>
    </xf>
    <xf numFmtId="179" fontId="45" fillId="0" borderId="34" xfId="62" applyNumberFormat="1" applyFont="1" applyFill="1" applyBorder="1" applyAlignment="1">
      <alignment horizontal="center" vertical="center"/>
      <protection/>
    </xf>
    <xf numFmtId="179" fontId="45" fillId="0" borderId="35" xfId="62" applyNumberFormat="1" applyFont="1" applyFill="1" applyBorder="1" applyAlignment="1" applyProtection="1">
      <alignment horizontal="right" vertical="center"/>
      <protection locked="0"/>
    </xf>
    <xf numFmtId="179" fontId="45" fillId="0" borderId="36" xfId="62" applyNumberFormat="1" applyFont="1" applyFill="1" applyBorder="1" applyAlignment="1" applyProtection="1">
      <alignment horizontal="right" vertical="center"/>
      <protection locked="0"/>
    </xf>
    <xf numFmtId="179" fontId="45" fillId="0" borderId="37" xfId="63" applyNumberFormat="1" applyFont="1" applyFill="1" applyBorder="1" applyAlignment="1">
      <alignment horizontal="right" vertical="center"/>
      <protection/>
    </xf>
    <xf numFmtId="179" fontId="45" fillId="0" borderId="38" xfId="63" applyNumberFormat="1" applyFont="1" applyFill="1" applyBorder="1" applyAlignment="1">
      <alignment horizontal="right" vertical="center"/>
      <protection/>
    </xf>
    <xf numFmtId="179" fontId="45" fillId="0" borderId="39" xfId="62" applyNumberFormat="1" applyFont="1" applyFill="1" applyBorder="1" applyAlignment="1">
      <alignment horizontal="right" vertical="center"/>
      <protection/>
    </xf>
    <xf numFmtId="179" fontId="43" fillId="0" borderId="0" xfId="62" applyNumberFormat="1" applyFont="1" applyFill="1" applyBorder="1" applyAlignment="1">
      <alignment horizontal="center" vertical="center"/>
      <protection/>
    </xf>
    <xf numFmtId="179" fontId="46" fillId="0" borderId="0" xfId="62" applyNumberFormat="1" applyFont="1" applyFill="1" applyBorder="1" applyAlignment="1">
      <alignment horizontal="center" vertical="center"/>
      <protection/>
    </xf>
    <xf numFmtId="179" fontId="45" fillId="0" borderId="36" xfId="62" applyNumberFormat="1" applyFont="1" applyFill="1" applyBorder="1" applyAlignment="1" applyProtection="1">
      <alignment vertical="center"/>
      <protection locked="0"/>
    </xf>
    <xf numFmtId="179" fontId="44" fillId="0" borderId="40" xfId="62" applyNumberFormat="1" applyFont="1" applyFill="1" applyBorder="1" applyAlignment="1">
      <alignment horizontal="center" vertical="center"/>
      <protection/>
    </xf>
    <xf numFmtId="179" fontId="45" fillId="0" borderId="41" xfId="62" applyNumberFormat="1" applyFont="1" applyFill="1" applyBorder="1" applyAlignment="1">
      <alignment horizontal="center" vertical="center"/>
      <protection/>
    </xf>
    <xf numFmtId="179" fontId="45" fillId="0" borderId="12" xfId="62" applyNumberFormat="1" applyFont="1" applyFill="1" applyBorder="1" applyAlignment="1" applyProtection="1">
      <alignment vertical="center"/>
      <protection locked="0"/>
    </xf>
    <xf numFmtId="179" fontId="45" fillId="0" borderId="42" xfId="63" applyNumberFormat="1" applyFont="1" applyFill="1" applyBorder="1" applyAlignment="1">
      <alignment horizontal="right" vertical="center"/>
      <protection/>
    </xf>
    <xf numFmtId="179" fontId="45" fillId="0" borderId="14" xfId="63" applyNumberFormat="1" applyFont="1" applyFill="1" applyBorder="1" applyAlignment="1">
      <alignment horizontal="right" vertical="center"/>
      <protection/>
    </xf>
    <xf numFmtId="179" fontId="45" fillId="0" borderId="43" xfId="62" applyNumberFormat="1" applyFont="1" applyFill="1" applyBorder="1" applyAlignment="1">
      <alignment horizontal="right" vertical="center"/>
      <protection/>
    </xf>
    <xf numFmtId="179" fontId="44" fillId="0" borderId="17" xfId="62" applyNumberFormat="1" applyFont="1" applyFill="1" applyBorder="1" applyAlignment="1">
      <alignment horizontal="center" vertical="center" wrapText="1"/>
      <protection/>
    </xf>
    <xf numFmtId="179" fontId="45" fillId="0" borderId="18" xfId="62" applyNumberFormat="1" applyFont="1" applyFill="1" applyBorder="1" applyAlignment="1">
      <alignment horizontal="center" vertical="center" wrapText="1"/>
      <protection/>
    </xf>
    <xf numFmtId="179" fontId="45" fillId="0" borderId="19" xfId="62" applyNumberFormat="1" applyFont="1" applyFill="1" applyBorder="1" applyAlignment="1">
      <alignment vertical="center"/>
      <protection/>
    </xf>
    <xf numFmtId="179" fontId="45" fillId="0" borderId="20" xfId="62" applyNumberFormat="1" applyFont="1" applyFill="1" applyBorder="1" applyAlignment="1">
      <alignment vertical="center"/>
      <protection/>
    </xf>
    <xf numFmtId="179" fontId="45" fillId="0" borderId="21" xfId="63" applyNumberFormat="1" applyFont="1" applyFill="1" applyBorder="1" applyAlignment="1">
      <alignment vertical="center"/>
      <protection/>
    </xf>
    <xf numFmtId="179" fontId="45" fillId="0" borderId="22" xfId="63" applyNumberFormat="1" applyFont="1" applyFill="1" applyBorder="1" applyAlignment="1">
      <alignment vertical="center"/>
      <protection/>
    </xf>
    <xf numFmtId="179" fontId="45" fillId="0" borderId="23" xfId="62" applyNumberFormat="1" applyFont="1" applyFill="1" applyBorder="1" applyAlignment="1">
      <alignment vertical="center"/>
      <protection/>
    </xf>
    <xf numFmtId="179" fontId="44" fillId="0" borderId="44" xfId="62" applyNumberFormat="1" applyFont="1" applyFill="1" applyBorder="1" applyAlignment="1">
      <alignment horizontal="center" vertical="center"/>
      <protection/>
    </xf>
    <xf numFmtId="179" fontId="45" fillId="0" borderId="45" xfId="62" applyNumberFormat="1" applyFont="1" applyFill="1" applyBorder="1" applyAlignment="1">
      <alignment horizontal="center" vertical="center"/>
      <protection/>
    </xf>
    <xf numFmtId="179" fontId="45" fillId="0" borderId="46" xfId="62" applyNumberFormat="1" applyFont="1" applyFill="1" applyBorder="1" applyAlignment="1" applyProtection="1">
      <alignment vertical="center"/>
      <protection locked="0"/>
    </xf>
    <xf numFmtId="179" fontId="45" fillId="0" borderId="47" xfId="63" applyNumberFormat="1" applyFont="1" applyFill="1" applyBorder="1" applyAlignment="1">
      <alignment vertical="center"/>
      <protection/>
    </xf>
    <xf numFmtId="179" fontId="45" fillId="0" borderId="16" xfId="63" applyNumberFormat="1" applyFont="1" applyFill="1" applyBorder="1" applyAlignment="1">
      <alignment vertical="center"/>
      <protection/>
    </xf>
    <xf numFmtId="179" fontId="45" fillId="0" borderId="48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horizontal="right" vertical="center"/>
      <protection/>
    </xf>
    <xf numFmtId="179" fontId="45" fillId="0" borderId="35" xfId="62" applyNumberFormat="1" applyFont="1" applyFill="1" applyBorder="1" applyAlignment="1" applyProtection="1">
      <alignment vertical="center"/>
      <protection locked="0"/>
    </xf>
    <xf numFmtId="179" fontId="45" fillId="0" borderId="37" xfId="63" applyNumberFormat="1" applyFont="1" applyFill="1" applyBorder="1" applyAlignment="1">
      <alignment vertical="center"/>
      <protection/>
    </xf>
    <xf numFmtId="179" fontId="45" fillId="0" borderId="38" xfId="63" applyNumberFormat="1" applyFont="1" applyFill="1" applyBorder="1" applyAlignment="1">
      <alignment vertical="center"/>
      <protection/>
    </xf>
    <xf numFmtId="179" fontId="44" fillId="0" borderId="50" xfId="62" applyNumberFormat="1" applyFont="1" applyFill="1" applyBorder="1" applyAlignment="1">
      <alignment horizontal="center" vertical="center"/>
      <protection/>
    </xf>
    <xf numFmtId="179" fontId="45" fillId="0" borderId="51" xfId="62" applyNumberFormat="1" applyFont="1" applyFill="1" applyBorder="1" applyAlignment="1">
      <alignment horizontal="center" vertical="center"/>
      <protection/>
    </xf>
    <xf numFmtId="179" fontId="45" fillId="0" borderId="52" xfId="62" applyNumberFormat="1" applyFont="1" applyFill="1" applyBorder="1" applyAlignment="1">
      <alignment vertical="center"/>
      <protection/>
    </xf>
    <xf numFmtId="179" fontId="45" fillId="0" borderId="53" xfId="62" applyNumberFormat="1" applyFont="1" applyFill="1" applyBorder="1" applyAlignment="1">
      <alignment vertical="center"/>
      <protection/>
    </xf>
    <xf numFmtId="179" fontId="45" fillId="0" borderId="54" xfId="63" applyNumberFormat="1" applyFont="1" applyFill="1" applyBorder="1" applyAlignment="1">
      <alignment vertical="center"/>
      <protection/>
    </xf>
    <xf numFmtId="179" fontId="45" fillId="0" borderId="55" xfId="63" applyNumberFormat="1" applyFont="1" applyFill="1" applyBorder="1" applyAlignment="1">
      <alignment vertical="center"/>
      <protection/>
    </xf>
    <xf numFmtId="179" fontId="45" fillId="0" borderId="56" xfId="62" applyNumberFormat="1" applyFont="1" applyFill="1" applyBorder="1" applyAlignment="1">
      <alignment vertical="center"/>
      <protection/>
    </xf>
    <xf numFmtId="179" fontId="45" fillId="0" borderId="0" xfId="62" applyNumberFormat="1" applyFont="1" applyFill="1" applyAlignment="1">
      <alignment horizontal="center" vertical="center"/>
      <protection/>
    </xf>
    <xf numFmtId="179" fontId="45" fillId="0" borderId="0" xfId="62" applyNumberFormat="1" applyFont="1" applyFill="1" applyAlignment="1">
      <alignment vertical="center"/>
      <protection/>
    </xf>
    <xf numFmtId="179" fontId="45" fillId="0" borderId="0" xfId="62" applyNumberFormat="1" applyFont="1" applyFill="1" applyAlignment="1">
      <alignment horizontal="right" vertical="center"/>
      <protection/>
    </xf>
    <xf numFmtId="179" fontId="44" fillId="0" borderId="33" xfId="61" applyNumberFormat="1" applyFont="1" applyFill="1" applyBorder="1" applyAlignment="1" applyProtection="1">
      <alignment vertical="center"/>
      <protection/>
    </xf>
    <xf numFmtId="179" fontId="45" fillId="0" borderId="34" xfId="61" applyNumberFormat="1" applyFont="1" applyFill="1" applyBorder="1" applyAlignment="1" applyProtection="1">
      <alignment horizontal="center" vertical="center"/>
      <protection/>
    </xf>
    <xf numFmtId="179" fontId="45" fillId="0" borderId="35" xfId="49" applyNumberFormat="1" applyFont="1" applyFill="1" applyBorder="1" applyAlignment="1" applyProtection="1">
      <alignment horizontal="right" vertical="center"/>
      <protection locked="0"/>
    </xf>
    <xf numFmtId="179" fontId="45" fillId="0" borderId="31" xfId="49" applyNumberFormat="1" applyFont="1" applyFill="1" applyBorder="1" applyAlignment="1" applyProtection="1">
      <alignment horizontal="right" vertical="center"/>
      <protection locked="0"/>
    </xf>
    <xf numFmtId="179" fontId="45" fillId="0" borderId="57" xfId="49" applyNumberFormat="1" applyFont="1" applyFill="1" applyBorder="1" applyAlignment="1">
      <alignment horizontal="right" vertical="center"/>
    </xf>
    <xf numFmtId="179" fontId="45" fillId="0" borderId="38" xfId="49" applyNumberFormat="1" applyFont="1" applyFill="1" applyBorder="1" applyAlignment="1">
      <alignment horizontal="right" vertical="center"/>
    </xf>
    <xf numFmtId="179" fontId="45" fillId="0" borderId="35" xfId="61" applyNumberFormat="1" applyFont="1" applyFill="1" applyBorder="1" applyAlignment="1" applyProtection="1">
      <alignment vertical="center"/>
      <protection/>
    </xf>
    <xf numFmtId="179" fontId="45" fillId="0" borderId="31" xfId="49" applyNumberFormat="1" applyFont="1" applyFill="1" applyBorder="1" applyAlignment="1">
      <alignment horizontal="right" vertical="center"/>
    </xf>
    <xf numFmtId="179" fontId="45" fillId="0" borderId="39" xfId="49" applyNumberFormat="1" applyFont="1" applyFill="1" applyBorder="1" applyAlignment="1">
      <alignment horizontal="right" vertical="center"/>
    </xf>
    <xf numFmtId="179" fontId="44" fillId="0" borderId="40" xfId="61" applyNumberFormat="1" applyFont="1" applyFill="1" applyBorder="1" applyAlignment="1" applyProtection="1">
      <alignment vertical="center"/>
      <protection/>
    </xf>
    <xf numFmtId="179" fontId="45" fillId="0" borderId="41" xfId="61" applyNumberFormat="1" applyFont="1" applyFill="1" applyBorder="1" applyAlignment="1" applyProtection="1">
      <alignment horizontal="center" vertical="center"/>
      <protection/>
    </xf>
    <xf numFmtId="179" fontId="45" fillId="0" borderId="58" xfId="49" applyNumberFormat="1" applyFont="1" applyFill="1" applyBorder="1" applyAlignment="1" applyProtection="1">
      <alignment horizontal="right" vertical="center"/>
      <protection locked="0"/>
    </xf>
    <xf numFmtId="179" fontId="45" fillId="0" borderId="59" xfId="49" applyNumberFormat="1" applyFont="1" applyFill="1" applyBorder="1" applyAlignment="1">
      <alignment horizontal="right" vertical="center"/>
    </xf>
    <xf numFmtId="179" fontId="45" fillId="0" borderId="14" xfId="49" applyNumberFormat="1" applyFont="1" applyFill="1" applyBorder="1" applyAlignment="1">
      <alignment horizontal="right" vertical="center"/>
    </xf>
    <xf numFmtId="179" fontId="45" fillId="0" borderId="11" xfId="61" applyNumberFormat="1" applyFont="1" applyFill="1" applyBorder="1" applyAlignment="1" applyProtection="1">
      <alignment vertical="center"/>
      <protection/>
    </xf>
    <xf numFmtId="179" fontId="45" fillId="0" borderId="43" xfId="49" applyNumberFormat="1" applyFont="1" applyFill="1" applyBorder="1" applyAlignment="1">
      <alignment horizontal="right" vertical="center"/>
    </xf>
    <xf numFmtId="179" fontId="44" fillId="0" borderId="17" xfId="61" applyNumberFormat="1" applyFont="1" applyFill="1" applyBorder="1" applyAlignment="1" applyProtection="1">
      <alignment horizontal="center" vertical="center"/>
      <protection/>
    </xf>
    <xf numFmtId="179" fontId="45" fillId="0" borderId="18" xfId="61" applyNumberFormat="1" applyFont="1" applyFill="1" applyBorder="1" applyAlignment="1" applyProtection="1">
      <alignment horizontal="center" vertical="center"/>
      <protection/>
    </xf>
    <xf numFmtId="179" fontId="45" fillId="0" borderId="19" xfId="49" applyNumberFormat="1" applyFont="1" applyFill="1" applyBorder="1" applyAlignment="1">
      <alignment horizontal="right" vertical="center"/>
    </xf>
    <xf numFmtId="179" fontId="45" fillId="0" borderId="60" xfId="49" applyNumberFormat="1" applyFont="1" applyFill="1" applyBorder="1" applyAlignment="1">
      <alignment horizontal="right" vertical="center"/>
    </xf>
    <xf numFmtId="179" fontId="45" fillId="0" borderId="61" xfId="49" applyNumberFormat="1" applyFont="1" applyFill="1" applyBorder="1" applyAlignment="1">
      <alignment horizontal="right" vertical="center"/>
    </xf>
    <xf numFmtId="179" fontId="45" fillId="0" borderId="22" xfId="49" applyNumberFormat="1" applyFont="1" applyFill="1" applyBorder="1" applyAlignment="1">
      <alignment horizontal="right" vertical="center"/>
    </xf>
    <xf numFmtId="179" fontId="45" fillId="0" borderId="23" xfId="49" applyNumberFormat="1" applyFont="1" applyFill="1" applyBorder="1" applyAlignment="1">
      <alignment horizontal="right" vertical="center"/>
    </xf>
    <xf numFmtId="179" fontId="44" fillId="0" borderId="44" xfId="62" applyNumberFormat="1" applyFont="1" applyFill="1" applyBorder="1" applyAlignment="1">
      <alignment vertical="center"/>
      <protection/>
    </xf>
    <xf numFmtId="179" fontId="45" fillId="0" borderId="62" xfId="62" applyNumberFormat="1" applyFont="1" applyFill="1" applyBorder="1" applyAlignment="1">
      <alignment vertical="center"/>
      <protection/>
    </xf>
    <xf numFmtId="179" fontId="45" fillId="0" borderId="16" xfId="62" applyNumberFormat="1" applyFont="1" applyFill="1" applyBorder="1" applyAlignment="1">
      <alignment vertical="center"/>
      <protection/>
    </xf>
    <xf numFmtId="179" fontId="45" fillId="0" borderId="46" xfId="62" applyNumberFormat="1" applyFont="1" applyFill="1" applyBorder="1" applyAlignment="1">
      <alignment vertical="center"/>
      <protection/>
    </xf>
    <xf numFmtId="179" fontId="45" fillId="0" borderId="49" xfId="62" applyNumberFormat="1" applyFont="1" applyFill="1" applyBorder="1" applyAlignment="1">
      <alignment vertical="center"/>
      <protection/>
    </xf>
    <xf numFmtId="179" fontId="44" fillId="0" borderId="33" xfId="62" applyNumberFormat="1" applyFont="1" applyFill="1" applyBorder="1" applyAlignment="1">
      <alignment horizontal="left" vertical="center"/>
      <protection/>
    </xf>
    <xf numFmtId="179" fontId="45" fillId="0" borderId="57" xfId="62" applyNumberFormat="1" applyFont="1" applyFill="1" applyBorder="1" applyAlignment="1">
      <alignment vertical="center"/>
      <protection/>
    </xf>
    <xf numFmtId="179" fontId="45" fillId="0" borderId="38" xfId="62" applyNumberFormat="1" applyFont="1" applyFill="1" applyBorder="1" applyAlignment="1">
      <alignment vertical="center"/>
      <protection/>
    </xf>
    <xf numFmtId="179" fontId="45" fillId="0" borderId="36" xfId="62" applyNumberFormat="1" applyFont="1" applyFill="1" applyBorder="1" applyAlignment="1">
      <alignment vertical="center"/>
      <protection/>
    </xf>
    <xf numFmtId="179" fontId="45" fillId="0" borderId="39" xfId="62" applyNumberFormat="1" applyFont="1" applyFill="1" applyBorder="1" applyAlignment="1">
      <alignment vertical="center"/>
      <protection/>
    </xf>
    <xf numFmtId="179" fontId="44" fillId="0" borderId="40" xfId="62" applyNumberFormat="1" applyFont="1" applyFill="1" applyBorder="1" applyAlignment="1">
      <alignment horizontal="left" vertical="center"/>
      <protection/>
    </xf>
    <xf numFmtId="179" fontId="45" fillId="0" borderId="59" xfId="62" applyNumberFormat="1" applyFont="1" applyFill="1" applyBorder="1" applyAlignment="1">
      <alignment vertical="center"/>
      <protection/>
    </xf>
    <xf numFmtId="179" fontId="45" fillId="0" borderId="14" xfId="62" applyNumberFormat="1" applyFont="1" applyFill="1" applyBorder="1" applyAlignment="1">
      <alignment vertical="center"/>
      <protection/>
    </xf>
    <xf numFmtId="179" fontId="45" fillId="0" borderId="58" xfId="62" applyNumberFormat="1" applyFont="1" applyFill="1" applyBorder="1" applyAlignment="1">
      <alignment vertical="center"/>
      <protection/>
    </xf>
    <xf numFmtId="179" fontId="45" fillId="0" borderId="12" xfId="62" applyNumberFormat="1" applyFont="1" applyFill="1" applyBorder="1" applyAlignment="1">
      <alignment vertical="center"/>
      <protection/>
    </xf>
    <xf numFmtId="179" fontId="45" fillId="0" borderId="43" xfId="62" applyNumberFormat="1" applyFont="1" applyFill="1" applyBorder="1" applyAlignment="1">
      <alignment vertical="center"/>
      <protection/>
    </xf>
    <xf numFmtId="179" fontId="44" fillId="0" borderId="63" xfId="61" applyNumberFormat="1" applyFont="1" applyFill="1" applyBorder="1" applyAlignment="1" applyProtection="1">
      <alignment horizontal="center" vertical="center"/>
      <protection/>
    </xf>
    <xf numFmtId="179" fontId="45" fillId="0" borderId="64" xfId="61" applyNumberFormat="1" applyFont="1" applyFill="1" applyBorder="1" applyAlignment="1" applyProtection="1">
      <alignment horizontal="center" vertical="center"/>
      <protection/>
    </xf>
    <xf numFmtId="179" fontId="45" fillId="0" borderId="65" xfId="49" applyNumberFormat="1" applyFont="1" applyFill="1" applyBorder="1" applyAlignment="1">
      <alignment horizontal="right" vertical="center"/>
    </xf>
    <xf numFmtId="179" fontId="45" fillId="0" borderId="66" xfId="49" applyNumberFormat="1" applyFont="1" applyFill="1" applyBorder="1" applyAlignment="1">
      <alignment horizontal="right" vertical="center"/>
    </xf>
    <xf numFmtId="179" fontId="45" fillId="0" borderId="67" xfId="49" applyNumberFormat="1" applyFont="1" applyFill="1" applyBorder="1" applyAlignment="1">
      <alignment horizontal="right" vertical="center"/>
    </xf>
    <xf numFmtId="179" fontId="45" fillId="0" borderId="68" xfId="49" applyNumberFormat="1" applyFont="1" applyFill="1" applyBorder="1" applyAlignment="1">
      <alignment horizontal="right" vertical="center"/>
    </xf>
    <xf numFmtId="179" fontId="45" fillId="0" borderId="69" xfId="49" applyNumberFormat="1" applyFont="1" applyFill="1" applyBorder="1" applyAlignment="1">
      <alignment horizontal="right" vertical="center"/>
    </xf>
    <xf numFmtId="179" fontId="45" fillId="0" borderId="70" xfId="49" applyNumberFormat="1" applyFont="1" applyFill="1" applyBorder="1" applyAlignment="1">
      <alignment horizontal="right" vertical="center"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59" xfId="64" applyNumberFormat="1" applyFont="1" applyFill="1" applyBorder="1" applyAlignment="1">
      <alignment horizontal="center" vertical="center"/>
      <protection/>
    </xf>
    <xf numFmtId="179" fontId="44" fillId="0" borderId="0" xfId="64" applyNumberFormat="1" applyFont="1" applyFill="1" applyBorder="1" applyAlignment="1">
      <alignment horizontal="center" vertical="center"/>
      <protection/>
    </xf>
    <xf numFmtId="179" fontId="44" fillId="0" borderId="12" xfId="62" applyNumberFormat="1" applyFont="1" applyFill="1" applyBorder="1" applyAlignment="1">
      <alignment horizontal="center" vertical="center"/>
      <protection/>
    </xf>
    <xf numFmtId="179" fontId="44" fillId="0" borderId="15" xfId="62" applyNumberFormat="1" applyFont="1" applyFill="1" applyBorder="1" applyAlignment="1">
      <alignment horizontal="center" vertical="center"/>
      <protection/>
    </xf>
    <xf numFmtId="179" fontId="44" fillId="0" borderId="72" xfId="62" applyNumberFormat="1" applyFont="1" applyFill="1" applyBorder="1" applyAlignment="1">
      <alignment horizontal="center" vertical="center"/>
      <protection/>
    </xf>
    <xf numFmtId="179" fontId="44" fillId="0" borderId="71" xfId="62" applyNumberFormat="1" applyFont="1" applyFill="1" applyBorder="1" applyAlignment="1">
      <alignment horizontal="center" vertical="center"/>
      <protection/>
    </xf>
    <xf numFmtId="179" fontId="44" fillId="0" borderId="73" xfId="62" applyNumberFormat="1" applyFont="1" applyFill="1" applyBorder="1" applyAlignment="1">
      <alignment horizontal="center" vertical="center" wrapText="1"/>
      <protection/>
    </xf>
    <xf numFmtId="179" fontId="44" fillId="0" borderId="74" xfId="62" applyNumberFormat="1" applyFont="1" applyFill="1" applyBorder="1" applyAlignment="1">
      <alignment horizontal="center" vertical="center" wrapText="1"/>
      <protection/>
    </xf>
    <xf numFmtId="179" fontId="44" fillId="0" borderId="75" xfId="62" applyNumberFormat="1" applyFont="1" applyFill="1" applyBorder="1" applyAlignment="1">
      <alignment horizontal="center" vertical="center" wrapText="1"/>
      <protection/>
    </xf>
    <xf numFmtId="179" fontId="44" fillId="0" borderId="15" xfId="62" applyNumberFormat="1" applyFont="1" applyFill="1" applyBorder="1" applyAlignment="1">
      <alignment horizontal="center" vertical="center" wrapText="1"/>
      <protection/>
    </xf>
    <xf numFmtId="179" fontId="44" fillId="0" borderId="0" xfId="62" applyNumberFormat="1" applyFont="1" applyFill="1" applyBorder="1" applyAlignment="1">
      <alignment horizontal="center" vertical="center" wrapText="1"/>
      <protection/>
    </xf>
    <xf numFmtId="179" fontId="44" fillId="0" borderId="76" xfId="62" applyNumberFormat="1" applyFont="1" applyFill="1" applyBorder="1" applyAlignment="1">
      <alignment horizontal="center" vertical="center" wrapText="1"/>
      <protection/>
    </xf>
    <xf numFmtId="179" fontId="44" fillId="0" borderId="11" xfId="62" applyNumberFormat="1" applyFont="1" applyFill="1" applyBorder="1" applyAlignment="1">
      <alignment horizontal="center" vertical="center"/>
      <protection/>
    </xf>
    <xf numFmtId="179" fontId="44" fillId="0" borderId="10" xfId="62" applyNumberFormat="1" applyFont="1" applyFill="1" applyBorder="1" applyAlignment="1">
      <alignment horizontal="center" vertical="center"/>
      <protection/>
    </xf>
    <xf numFmtId="179" fontId="44" fillId="0" borderId="26" xfId="62" applyNumberFormat="1" applyFont="1" applyFill="1" applyBorder="1" applyAlignment="1">
      <alignment horizontal="center" vertical="center"/>
      <protection/>
    </xf>
    <xf numFmtId="179" fontId="44" fillId="0" borderId="77" xfId="62" applyNumberFormat="1" applyFont="1" applyFill="1" applyBorder="1" applyAlignment="1">
      <alignment horizontal="center" vertical="center"/>
      <protection/>
    </xf>
    <xf numFmtId="179" fontId="47" fillId="0" borderId="0" xfId="62" applyNumberFormat="1" applyFont="1" applyFill="1" applyAlignment="1">
      <alignment horizontal="center" vertical="center"/>
      <protection/>
    </xf>
    <xf numFmtId="179" fontId="44" fillId="0" borderId="78" xfId="62" applyNumberFormat="1" applyFont="1" applyFill="1" applyBorder="1" applyAlignment="1">
      <alignment horizontal="center" vertical="center"/>
      <protection/>
    </xf>
    <xf numFmtId="179" fontId="44" fillId="0" borderId="79" xfId="62" applyNumberFormat="1" applyFont="1" applyFill="1" applyBorder="1" applyAlignment="1">
      <alignment horizontal="center" vertical="center"/>
      <protection/>
    </xf>
    <xf numFmtId="179" fontId="44" fillId="0" borderId="80" xfId="62" applyNumberFormat="1" applyFont="1" applyFill="1" applyBorder="1" applyAlignment="1">
      <alignment horizontal="center" vertical="center" wrapText="1"/>
      <protection/>
    </xf>
    <xf numFmtId="179" fontId="44" fillId="0" borderId="81" xfId="62" applyNumberFormat="1" applyFont="1" applyFill="1" applyBorder="1" applyAlignment="1">
      <alignment horizontal="center" vertical="center" wrapText="1"/>
      <protection/>
    </xf>
    <xf numFmtId="179" fontId="44" fillId="0" borderId="82" xfId="62" applyNumberFormat="1" applyFont="1" applyFill="1" applyBorder="1" applyAlignment="1">
      <alignment horizontal="center" vertical="center" wrapText="1"/>
      <protection/>
    </xf>
    <xf numFmtId="179" fontId="44" fillId="0" borderId="37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 wrapText="1"/>
      <protection/>
    </xf>
    <xf numFmtId="179" fontId="44" fillId="0" borderId="83" xfId="62" applyNumberFormat="1" applyFont="1" applyFill="1" applyBorder="1" applyAlignment="1">
      <alignment horizontal="center" vertical="center" wrapText="1"/>
      <protection/>
    </xf>
    <xf numFmtId="179" fontId="44" fillId="0" borderId="35" xfId="62" applyNumberFormat="1" applyFont="1" applyFill="1" applyBorder="1" applyAlignment="1">
      <alignment horizontal="center" vertical="center"/>
      <protection/>
    </xf>
    <xf numFmtId="179" fontId="44" fillId="0" borderId="36" xfId="62" applyNumberFormat="1" applyFont="1" applyFill="1" applyBorder="1" applyAlignment="1">
      <alignment horizontal="center" vertical="center"/>
      <protection/>
    </xf>
    <xf numFmtId="179" fontId="44" fillId="0" borderId="84" xfId="64" applyNumberFormat="1" applyFont="1" applyFill="1" applyBorder="1" applyAlignment="1">
      <alignment horizontal="center" vertical="center"/>
      <protection/>
    </xf>
    <xf numFmtId="179" fontId="44" fillId="0" borderId="30" xfId="64" applyNumberFormat="1" applyFont="1" applyFill="1" applyBorder="1" applyAlignment="1">
      <alignment horizontal="center" vertical="center"/>
      <protection/>
    </xf>
    <xf numFmtId="179" fontId="44" fillId="0" borderId="0" xfId="61" applyNumberFormat="1" applyFont="1" applyFill="1" applyBorder="1" applyAlignment="1" applyProtection="1">
      <alignment vertical="center" wrapText="1"/>
      <protection/>
    </xf>
    <xf numFmtId="179" fontId="44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="75" zoomScaleNormal="75" zoomScaleSheetLayoutView="75" zoomScalePageLayoutView="0" workbookViewId="0" topLeftCell="A25">
      <selection activeCell="H52" sqref="H52"/>
    </sheetView>
  </sheetViews>
  <sheetFormatPr defaultColWidth="8.796875" defaultRowHeight="15"/>
  <cols>
    <col min="1" max="1" width="18.69921875" style="2" customWidth="1"/>
    <col min="2" max="2" width="10.59765625" style="3" hidden="1" customWidth="1"/>
    <col min="3" max="4" width="15.09765625" style="1" customWidth="1"/>
    <col min="5" max="5" width="8.59765625" style="1" hidden="1" customWidth="1"/>
    <col min="6" max="12" width="15.09765625" style="1" customWidth="1"/>
    <col min="13" max="16384" width="9" style="1" customWidth="1"/>
  </cols>
  <sheetData>
    <row r="1" spans="1:12" ht="33" customHeight="1">
      <c r="A1" s="139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5.75" customHeight="1" thickBot="1"/>
    <row r="3" spans="1:21" ht="24.75" customHeight="1">
      <c r="A3" s="140" t="s">
        <v>98</v>
      </c>
      <c r="B3" s="129" t="s">
        <v>101</v>
      </c>
      <c r="C3" s="130"/>
      <c r="D3" s="130"/>
      <c r="E3" s="130"/>
      <c r="F3" s="130"/>
      <c r="G3" s="130"/>
      <c r="H3" s="130"/>
      <c r="I3" s="131"/>
      <c r="J3" s="142" t="s">
        <v>102</v>
      </c>
      <c r="K3" s="143"/>
      <c r="L3" s="144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 thickBot="1">
      <c r="A4" s="141"/>
      <c r="B4" s="132"/>
      <c r="C4" s="133"/>
      <c r="D4" s="133"/>
      <c r="E4" s="133"/>
      <c r="F4" s="133"/>
      <c r="G4" s="133"/>
      <c r="H4" s="133"/>
      <c r="I4" s="134"/>
      <c r="J4" s="145"/>
      <c r="K4" s="146"/>
      <c r="L4" s="147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30" customHeight="1" thickTop="1">
      <c r="A5" s="141"/>
      <c r="B5" s="135" t="s">
        <v>99</v>
      </c>
      <c r="C5" s="135" t="s">
        <v>68</v>
      </c>
      <c r="D5" s="148"/>
      <c r="E5" s="135" t="s">
        <v>99</v>
      </c>
      <c r="F5" s="135" t="s">
        <v>69</v>
      </c>
      <c r="G5" s="149"/>
      <c r="H5" s="150" t="s">
        <v>75</v>
      </c>
      <c r="I5" s="151"/>
      <c r="J5" s="123" t="s">
        <v>71</v>
      </c>
      <c r="K5" s="125" t="s">
        <v>72</v>
      </c>
      <c r="L5" s="127" t="s">
        <v>73</v>
      </c>
      <c r="M5" s="5"/>
      <c r="N5" s="5"/>
      <c r="O5" s="5"/>
      <c r="P5" s="5"/>
      <c r="Q5" s="5"/>
      <c r="R5" s="5"/>
      <c r="S5" s="5"/>
      <c r="T5" s="5"/>
      <c r="U5" s="5"/>
    </row>
    <row r="6" spans="1:21" s="2" customFormat="1" ht="30" customHeight="1">
      <c r="A6" s="141"/>
      <c r="B6" s="136"/>
      <c r="C6" s="6"/>
      <c r="D6" s="7" t="s">
        <v>74</v>
      </c>
      <c r="E6" s="136"/>
      <c r="F6" s="6"/>
      <c r="G6" s="8" t="s">
        <v>74</v>
      </c>
      <c r="H6" s="9"/>
      <c r="I6" s="10" t="s">
        <v>74</v>
      </c>
      <c r="J6" s="124"/>
      <c r="K6" s="126"/>
      <c r="L6" s="128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5" customHeight="1" thickBot="1">
      <c r="A7" s="141"/>
      <c r="B7" s="138"/>
      <c r="C7" s="11" t="s">
        <v>89</v>
      </c>
      <c r="D7" s="11" t="s">
        <v>90</v>
      </c>
      <c r="E7" s="138"/>
      <c r="F7" s="11" t="s">
        <v>91</v>
      </c>
      <c r="G7" s="12" t="s">
        <v>92</v>
      </c>
      <c r="H7" s="9" t="s">
        <v>93</v>
      </c>
      <c r="I7" s="13" t="s">
        <v>94</v>
      </c>
      <c r="J7" s="120" t="s">
        <v>95</v>
      </c>
      <c r="K7" s="121" t="s">
        <v>96</v>
      </c>
      <c r="L7" s="122" t="s">
        <v>97</v>
      </c>
      <c r="M7" s="5"/>
      <c r="N7" s="5"/>
      <c r="O7" s="5"/>
      <c r="P7" s="5"/>
      <c r="Q7" s="5"/>
      <c r="R7" s="5"/>
      <c r="S7" s="5"/>
      <c r="T7" s="5"/>
      <c r="U7" s="5"/>
    </row>
    <row r="8" spans="1:21" ht="29.25" customHeight="1" thickBot="1" thickTop="1">
      <c r="A8" s="14" t="s">
        <v>0</v>
      </c>
      <c r="B8" s="15"/>
      <c r="C8" s="16">
        <f>C85</f>
        <v>44852</v>
      </c>
      <c r="D8" s="16">
        <f>D85</f>
        <v>4</v>
      </c>
      <c r="E8" s="16"/>
      <c r="F8" s="16">
        <f>F85</f>
        <v>49</v>
      </c>
      <c r="G8" s="17">
        <f>G85</f>
        <v>0</v>
      </c>
      <c r="H8" s="18">
        <f>C8+F8</f>
        <v>44901</v>
      </c>
      <c r="I8" s="19">
        <f aca="true" t="shared" si="0" ref="I8:I40">D8+G8</f>
        <v>4</v>
      </c>
      <c r="J8" s="16">
        <v>26775</v>
      </c>
      <c r="K8" s="17">
        <v>31</v>
      </c>
      <c r="L8" s="20">
        <f>J8+K8</f>
        <v>26806</v>
      </c>
      <c r="M8" s="4"/>
      <c r="N8" s="4"/>
      <c r="O8" s="4"/>
      <c r="P8" s="4"/>
      <c r="Q8" s="4"/>
      <c r="R8" s="4"/>
      <c r="S8" s="4"/>
      <c r="T8" s="4"/>
      <c r="U8" s="4"/>
    </row>
    <row r="9" spans="1:21" ht="29.25" customHeight="1" thickBot="1" thickTop="1">
      <c r="A9" s="14" t="s">
        <v>2</v>
      </c>
      <c r="B9" s="15"/>
      <c r="C9" s="16">
        <f>C93</f>
        <v>16692</v>
      </c>
      <c r="D9" s="16">
        <f>D93</f>
        <v>2</v>
      </c>
      <c r="E9" s="16"/>
      <c r="F9" s="16">
        <f>F93</f>
        <v>87</v>
      </c>
      <c r="G9" s="17">
        <f>G93</f>
        <v>0</v>
      </c>
      <c r="H9" s="18">
        <f>C9+F9</f>
        <v>16779</v>
      </c>
      <c r="I9" s="19">
        <f t="shared" si="0"/>
        <v>2</v>
      </c>
      <c r="J9" s="16">
        <v>9838</v>
      </c>
      <c r="K9" s="17">
        <v>49</v>
      </c>
      <c r="L9" s="20">
        <f>J9+K9</f>
        <v>9887</v>
      </c>
      <c r="M9" s="4"/>
      <c r="N9" s="4"/>
      <c r="O9" s="4"/>
      <c r="P9" s="4"/>
      <c r="Q9" s="4"/>
      <c r="R9" s="4"/>
      <c r="S9" s="4"/>
      <c r="T9" s="4"/>
      <c r="U9" s="4"/>
    </row>
    <row r="10" spans="1:21" ht="29.25" customHeight="1" thickTop="1">
      <c r="A10" s="21" t="s">
        <v>4</v>
      </c>
      <c r="B10" s="22"/>
      <c r="C10" s="23">
        <v>3239</v>
      </c>
      <c r="D10" s="24">
        <v>0</v>
      </c>
      <c r="E10" s="24"/>
      <c r="F10" s="23">
        <v>29</v>
      </c>
      <c r="G10" s="25">
        <v>0</v>
      </c>
      <c r="H10" s="26">
        <f aca="true" t="shared" si="1" ref="H10:H40">C10+F10</f>
        <v>3268</v>
      </c>
      <c r="I10" s="27">
        <f t="shared" si="0"/>
        <v>0</v>
      </c>
      <c r="J10" s="23">
        <v>1630</v>
      </c>
      <c r="K10" s="28">
        <v>1</v>
      </c>
      <c r="L10" s="29">
        <f aca="true" t="shared" si="2" ref="L10:L51">J10+K10</f>
        <v>1631</v>
      </c>
      <c r="M10" s="4"/>
      <c r="N10" s="4"/>
      <c r="O10" s="4"/>
      <c r="P10" s="4"/>
      <c r="Q10" s="4"/>
      <c r="R10" s="4"/>
      <c r="S10" s="4"/>
      <c r="T10" s="4"/>
      <c r="U10" s="4"/>
    </row>
    <row r="11" spans="1:21" ht="29.25" customHeight="1">
      <c r="A11" s="30" t="s">
        <v>6</v>
      </c>
      <c r="B11" s="31"/>
      <c r="C11" s="23">
        <v>8710</v>
      </c>
      <c r="D11" s="32">
        <v>0</v>
      </c>
      <c r="E11" s="32"/>
      <c r="F11" s="23">
        <f>E11+G11</f>
        <v>0</v>
      </c>
      <c r="G11" s="33">
        <v>0</v>
      </c>
      <c r="H11" s="34">
        <f t="shared" si="1"/>
        <v>8710</v>
      </c>
      <c r="I11" s="35">
        <f t="shared" si="0"/>
        <v>0</v>
      </c>
      <c r="J11" s="23">
        <v>6143</v>
      </c>
      <c r="K11" s="28">
        <v>10</v>
      </c>
      <c r="L11" s="36">
        <f t="shared" si="2"/>
        <v>6153</v>
      </c>
      <c r="M11" s="4"/>
      <c r="N11" s="4"/>
      <c r="O11" s="4"/>
      <c r="P11" s="4"/>
      <c r="Q11" s="4"/>
      <c r="R11" s="4"/>
      <c r="S11" s="4"/>
      <c r="T11" s="37"/>
      <c r="U11" s="4"/>
    </row>
    <row r="12" spans="1:21" ht="29.25" customHeight="1">
      <c r="A12" s="30" t="s">
        <v>8</v>
      </c>
      <c r="B12" s="31"/>
      <c r="C12" s="23">
        <v>1794</v>
      </c>
      <c r="D12" s="32">
        <v>0</v>
      </c>
      <c r="E12" s="32"/>
      <c r="F12" s="23">
        <v>1</v>
      </c>
      <c r="G12" s="33">
        <v>0</v>
      </c>
      <c r="H12" s="34">
        <f t="shared" si="1"/>
        <v>1795</v>
      </c>
      <c r="I12" s="35">
        <f t="shared" si="0"/>
        <v>0</v>
      </c>
      <c r="J12" s="23">
        <v>1140</v>
      </c>
      <c r="K12" s="28">
        <v>0</v>
      </c>
      <c r="L12" s="36">
        <f t="shared" si="2"/>
        <v>1140</v>
      </c>
      <c r="M12" s="4"/>
      <c r="N12" s="4"/>
      <c r="O12" s="4"/>
      <c r="P12" s="4"/>
      <c r="Q12" s="4"/>
      <c r="R12" s="4"/>
      <c r="S12" s="4"/>
      <c r="T12" s="38"/>
      <c r="U12" s="4"/>
    </row>
    <row r="13" spans="1:21" ht="29.25" customHeight="1">
      <c r="A13" s="30" t="s">
        <v>10</v>
      </c>
      <c r="B13" s="31"/>
      <c r="C13" s="23">
        <v>5075</v>
      </c>
      <c r="D13" s="32">
        <v>1</v>
      </c>
      <c r="E13" s="32"/>
      <c r="F13" s="23">
        <v>17</v>
      </c>
      <c r="G13" s="33">
        <v>0</v>
      </c>
      <c r="H13" s="34">
        <f t="shared" si="1"/>
        <v>5092</v>
      </c>
      <c r="I13" s="35">
        <f t="shared" si="0"/>
        <v>1</v>
      </c>
      <c r="J13" s="23">
        <v>2478</v>
      </c>
      <c r="K13" s="28">
        <v>9</v>
      </c>
      <c r="L13" s="36">
        <f t="shared" si="2"/>
        <v>2487</v>
      </c>
      <c r="M13" s="4"/>
      <c r="N13" s="4"/>
      <c r="O13" s="4"/>
      <c r="P13" s="4"/>
      <c r="Q13" s="4"/>
      <c r="R13" s="4"/>
      <c r="S13" s="4"/>
      <c r="T13" s="4"/>
      <c r="U13" s="4"/>
    </row>
    <row r="14" spans="1:21" ht="29.25" customHeight="1">
      <c r="A14" s="30" t="s">
        <v>12</v>
      </c>
      <c r="B14" s="31"/>
      <c r="C14" s="23">
        <v>1205</v>
      </c>
      <c r="D14" s="32">
        <v>0</v>
      </c>
      <c r="E14" s="32"/>
      <c r="F14" s="23">
        <v>13</v>
      </c>
      <c r="G14" s="33">
        <v>0</v>
      </c>
      <c r="H14" s="34">
        <f t="shared" si="1"/>
        <v>1218</v>
      </c>
      <c r="I14" s="35">
        <f t="shared" si="0"/>
        <v>0</v>
      </c>
      <c r="J14" s="23">
        <v>564</v>
      </c>
      <c r="K14" s="28">
        <v>0</v>
      </c>
      <c r="L14" s="36">
        <f t="shared" si="2"/>
        <v>564</v>
      </c>
      <c r="M14" s="4"/>
      <c r="N14" s="4"/>
      <c r="O14" s="4"/>
      <c r="P14" s="4"/>
      <c r="Q14" s="4"/>
      <c r="R14" s="4"/>
      <c r="S14" s="4"/>
      <c r="T14" s="4"/>
      <c r="U14" s="4"/>
    </row>
    <row r="15" spans="1:21" ht="29.25" customHeight="1">
      <c r="A15" s="30" t="s">
        <v>13</v>
      </c>
      <c r="B15" s="31"/>
      <c r="C15" s="23">
        <v>4790</v>
      </c>
      <c r="D15" s="32">
        <v>0</v>
      </c>
      <c r="E15" s="32"/>
      <c r="F15" s="23">
        <v>81</v>
      </c>
      <c r="G15" s="33">
        <v>0</v>
      </c>
      <c r="H15" s="34">
        <f t="shared" si="1"/>
        <v>4871</v>
      </c>
      <c r="I15" s="35">
        <f t="shared" si="0"/>
        <v>0</v>
      </c>
      <c r="J15" s="23">
        <v>2627</v>
      </c>
      <c r="K15" s="28">
        <v>11</v>
      </c>
      <c r="L15" s="36">
        <f t="shared" si="2"/>
        <v>2638</v>
      </c>
      <c r="M15" s="4"/>
      <c r="N15" s="4"/>
      <c r="O15" s="4"/>
      <c r="P15" s="4"/>
      <c r="Q15" s="4"/>
      <c r="R15" s="4"/>
      <c r="S15" s="4"/>
      <c r="T15" s="4"/>
      <c r="U15" s="4"/>
    </row>
    <row r="16" spans="1:21" ht="29.25" customHeight="1">
      <c r="A16" s="30" t="s">
        <v>15</v>
      </c>
      <c r="B16" s="31"/>
      <c r="C16" s="23">
        <v>1446</v>
      </c>
      <c r="D16" s="32">
        <v>0</v>
      </c>
      <c r="E16" s="32"/>
      <c r="F16" s="23">
        <v>0</v>
      </c>
      <c r="G16" s="33">
        <v>0</v>
      </c>
      <c r="H16" s="34">
        <f t="shared" si="1"/>
        <v>1446</v>
      </c>
      <c r="I16" s="35">
        <f t="shared" si="0"/>
        <v>0</v>
      </c>
      <c r="J16" s="23">
        <v>779</v>
      </c>
      <c r="K16" s="28">
        <v>1</v>
      </c>
      <c r="L16" s="36">
        <f t="shared" si="2"/>
        <v>780</v>
      </c>
      <c r="M16" s="4"/>
      <c r="N16" s="4"/>
      <c r="O16" s="4"/>
      <c r="P16" s="4"/>
      <c r="Q16" s="4"/>
      <c r="R16" s="4"/>
      <c r="S16" s="4"/>
      <c r="T16" s="4"/>
      <c r="U16" s="4"/>
    </row>
    <row r="17" spans="1:21" ht="29.25" customHeight="1">
      <c r="A17" s="30" t="s">
        <v>17</v>
      </c>
      <c r="B17" s="31"/>
      <c r="C17" s="23">
        <v>2274</v>
      </c>
      <c r="D17" s="32">
        <v>0</v>
      </c>
      <c r="E17" s="32"/>
      <c r="F17" s="23">
        <v>12</v>
      </c>
      <c r="G17" s="33">
        <v>0</v>
      </c>
      <c r="H17" s="34">
        <f t="shared" si="1"/>
        <v>2286</v>
      </c>
      <c r="I17" s="35">
        <f t="shared" si="0"/>
        <v>0</v>
      </c>
      <c r="J17" s="23">
        <v>2255</v>
      </c>
      <c r="K17" s="28">
        <v>2</v>
      </c>
      <c r="L17" s="36">
        <f t="shared" si="2"/>
        <v>2257</v>
      </c>
      <c r="M17" s="4"/>
      <c r="N17" s="4"/>
      <c r="O17" s="4"/>
      <c r="P17" s="4"/>
      <c r="Q17" s="4"/>
      <c r="R17" s="4"/>
      <c r="S17" s="4"/>
      <c r="T17" s="4"/>
      <c r="U17" s="4"/>
    </row>
    <row r="18" spans="1:21" ht="29.25" customHeight="1">
      <c r="A18" s="30" t="s">
        <v>19</v>
      </c>
      <c r="B18" s="31"/>
      <c r="C18" s="23">
        <v>7231</v>
      </c>
      <c r="D18" s="32">
        <v>1</v>
      </c>
      <c r="E18" s="32"/>
      <c r="F18" s="23">
        <v>50</v>
      </c>
      <c r="G18" s="33">
        <v>0</v>
      </c>
      <c r="H18" s="34">
        <f t="shared" si="1"/>
        <v>7281</v>
      </c>
      <c r="I18" s="35">
        <f t="shared" si="0"/>
        <v>1</v>
      </c>
      <c r="J18" s="23">
        <v>4109</v>
      </c>
      <c r="K18" s="28">
        <v>26</v>
      </c>
      <c r="L18" s="36">
        <f t="shared" si="2"/>
        <v>4135</v>
      </c>
      <c r="M18" s="4"/>
      <c r="N18" s="4"/>
      <c r="O18" s="4"/>
      <c r="P18" s="4"/>
      <c r="Q18" s="4"/>
      <c r="R18" s="4"/>
      <c r="S18" s="4"/>
      <c r="T18" s="4"/>
      <c r="U18" s="4"/>
    </row>
    <row r="19" spans="1:21" ht="29.25" customHeight="1">
      <c r="A19" s="30" t="s">
        <v>21</v>
      </c>
      <c r="B19" s="31"/>
      <c r="C19" s="23">
        <v>3151</v>
      </c>
      <c r="D19" s="32">
        <v>0</v>
      </c>
      <c r="E19" s="32"/>
      <c r="F19" s="23">
        <v>5</v>
      </c>
      <c r="G19" s="33">
        <v>0</v>
      </c>
      <c r="H19" s="34">
        <f t="shared" si="1"/>
        <v>3156</v>
      </c>
      <c r="I19" s="35">
        <f t="shared" si="0"/>
        <v>0</v>
      </c>
      <c r="J19" s="23">
        <v>2029</v>
      </c>
      <c r="K19" s="28">
        <v>3</v>
      </c>
      <c r="L19" s="36">
        <f t="shared" si="2"/>
        <v>2032</v>
      </c>
      <c r="M19" s="4"/>
      <c r="N19" s="4"/>
      <c r="O19" s="4"/>
      <c r="P19" s="4"/>
      <c r="Q19" s="4"/>
      <c r="R19" s="4"/>
      <c r="S19" s="4"/>
      <c r="T19" s="4"/>
      <c r="U19" s="4"/>
    </row>
    <row r="20" spans="1:21" ht="29.25" customHeight="1">
      <c r="A20" s="30" t="s">
        <v>23</v>
      </c>
      <c r="B20" s="31"/>
      <c r="C20" s="23">
        <v>3318</v>
      </c>
      <c r="D20" s="32">
        <v>0</v>
      </c>
      <c r="E20" s="32"/>
      <c r="F20" s="23">
        <v>4</v>
      </c>
      <c r="G20" s="33">
        <v>0</v>
      </c>
      <c r="H20" s="34">
        <f t="shared" si="1"/>
        <v>3322</v>
      </c>
      <c r="I20" s="35">
        <f t="shared" si="0"/>
        <v>0</v>
      </c>
      <c r="J20" s="23">
        <v>2047</v>
      </c>
      <c r="K20" s="28">
        <v>2</v>
      </c>
      <c r="L20" s="36">
        <f t="shared" si="2"/>
        <v>2049</v>
      </c>
      <c r="M20" s="4"/>
      <c r="N20" s="4"/>
      <c r="O20" s="4"/>
      <c r="P20" s="4"/>
      <c r="Q20" s="4"/>
      <c r="R20" s="4"/>
      <c r="S20" s="4"/>
      <c r="T20" s="4"/>
      <c r="U20" s="4"/>
    </row>
    <row r="21" spans="1:21" ht="29.25" customHeight="1">
      <c r="A21" s="30" t="s">
        <v>25</v>
      </c>
      <c r="B21" s="31"/>
      <c r="C21" s="23">
        <v>1701</v>
      </c>
      <c r="D21" s="32">
        <v>0</v>
      </c>
      <c r="E21" s="32"/>
      <c r="F21" s="23">
        <v>1</v>
      </c>
      <c r="G21" s="33">
        <v>0</v>
      </c>
      <c r="H21" s="34">
        <f t="shared" si="1"/>
        <v>1702</v>
      </c>
      <c r="I21" s="35">
        <f t="shared" si="0"/>
        <v>0</v>
      </c>
      <c r="J21" s="23">
        <v>1004</v>
      </c>
      <c r="K21" s="28">
        <v>0</v>
      </c>
      <c r="L21" s="36">
        <f t="shared" si="2"/>
        <v>1004</v>
      </c>
      <c r="M21" s="4"/>
      <c r="N21" s="4"/>
      <c r="O21" s="4"/>
      <c r="P21" s="4"/>
      <c r="Q21" s="4"/>
      <c r="R21" s="4"/>
      <c r="S21" s="4"/>
      <c r="T21" s="4"/>
      <c r="U21" s="4"/>
    </row>
    <row r="22" spans="1:21" ht="29.25" customHeight="1">
      <c r="A22" s="30" t="s">
        <v>27</v>
      </c>
      <c r="B22" s="31"/>
      <c r="C22" s="23">
        <v>1733</v>
      </c>
      <c r="D22" s="32">
        <v>0</v>
      </c>
      <c r="E22" s="32"/>
      <c r="F22" s="23">
        <v>1</v>
      </c>
      <c r="G22" s="33">
        <v>0</v>
      </c>
      <c r="H22" s="34">
        <f t="shared" si="1"/>
        <v>1734</v>
      </c>
      <c r="I22" s="35">
        <f t="shared" si="0"/>
        <v>0</v>
      </c>
      <c r="J22" s="23">
        <v>922</v>
      </c>
      <c r="K22" s="28">
        <v>1</v>
      </c>
      <c r="L22" s="36">
        <f t="shared" si="2"/>
        <v>923</v>
      </c>
      <c r="M22" s="4"/>
      <c r="N22" s="4"/>
      <c r="O22" s="4"/>
      <c r="P22" s="4"/>
      <c r="Q22" s="4"/>
      <c r="R22" s="4"/>
      <c r="S22" s="4"/>
      <c r="T22" s="4"/>
      <c r="U22" s="4"/>
    </row>
    <row r="23" spans="1:21" ht="29.25" customHeight="1">
      <c r="A23" s="30" t="s">
        <v>29</v>
      </c>
      <c r="B23" s="31"/>
      <c r="C23" s="23">
        <v>4708</v>
      </c>
      <c r="D23" s="32">
        <v>0</v>
      </c>
      <c r="E23" s="32"/>
      <c r="F23" s="23">
        <v>16</v>
      </c>
      <c r="G23" s="33">
        <v>0</v>
      </c>
      <c r="H23" s="34">
        <f t="shared" si="1"/>
        <v>4724</v>
      </c>
      <c r="I23" s="35">
        <f t="shared" si="0"/>
        <v>0</v>
      </c>
      <c r="J23" s="23">
        <v>2748</v>
      </c>
      <c r="K23" s="28">
        <v>0</v>
      </c>
      <c r="L23" s="36">
        <f t="shared" si="2"/>
        <v>2748</v>
      </c>
      <c r="M23" s="4"/>
      <c r="N23" s="4"/>
      <c r="O23" s="4"/>
      <c r="P23" s="4"/>
      <c r="Q23" s="4"/>
      <c r="R23" s="4"/>
      <c r="S23" s="4"/>
      <c r="T23" s="4"/>
      <c r="U23" s="4"/>
    </row>
    <row r="24" spans="1:21" ht="29.25" customHeight="1">
      <c r="A24" s="30" t="s">
        <v>31</v>
      </c>
      <c r="B24" s="31"/>
      <c r="C24" s="23">
        <v>1118</v>
      </c>
      <c r="D24" s="32">
        <v>0</v>
      </c>
      <c r="E24" s="32"/>
      <c r="F24" s="23">
        <v>1</v>
      </c>
      <c r="G24" s="33">
        <v>0</v>
      </c>
      <c r="H24" s="34">
        <f t="shared" si="1"/>
        <v>1119</v>
      </c>
      <c r="I24" s="35">
        <f t="shared" si="0"/>
        <v>0</v>
      </c>
      <c r="J24" s="23">
        <v>1290</v>
      </c>
      <c r="K24" s="28">
        <v>0</v>
      </c>
      <c r="L24" s="36">
        <f t="shared" si="2"/>
        <v>1290</v>
      </c>
      <c r="M24" s="4"/>
      <c r="N24" s="4"/>
      <c r="O24" s="4"/>
      <c r="P24" s="4"/>
      <c r="Q24" s="4"/>
      <c r="R24" s="4"/>
      <c r="S24" s="4"/>
      <c r="T24" s="4"/>
      <c r="U24" s="4"/>
    </row>
    <row r="25" spans="1:21" ht="29.25" customHeight="1">
      <c r="A25" s="30" t="s">
        <v>33</v>
      </c>
      <c r="B25" s="31"/>
      <c r="C25" s="23">
        <v>1876</v>
      </c>
      <c r="D25" s="32">
        <v>2</v>
      </c>
      <c r="E25" s="32"/>
      <c r="F25" s="23">
        <v>2</v>
      </c>
      <c r="G25" s="33">
        <v>0</v>
      </c>
      <c r="H25" s="34">
        <f t="shared" si="1"/>
        <v>1878</v>
      </c>
      <c r="I25" s="35">
        <f t="shared" si="0"/>
        <v>2</v>
      </c>
      <c r="J25" s="23">
        <v>1073</v>
      </c>
      <c r="K25" s="28">
        <v>0</v>
      </c>
      <c r="L25" s="36">
        <f t="shared" si="2"/>
        <v>1073</v>
      </c>
      <c r="M25" s="4"/>
      <c r="N25" s="4"/>
      <c r="O25" s="4"/>
      <c r="P25" s="4"/>
      <c r="Q25" s="4"/>
      <c r="R25" s="4"/>
      <c r="S25" s="4"/>
      <c r="T25" s="4"/>
      <c r="U25" s="4"/>
    </row>
    <row r="26" spans="1:21" ht="29.25" customHeight="1">
      <c r="A26" s="30" t="s">
        <v>35</v>
      </c>
      <c r="B26" s="31"/>
      <c r="C26" s="23">
        <v>1685</v>
      </c>
      <c r="D26" s="32">
        <v>0</v>
      </c>
      <c r="E26" s="32"/>
      <c r="F26" s="23">
        <v>11</v>
      </c>
      <c r="G26" s="33">
        <v>0</v>
      </c>
      <c r="H26" s="34">
        <f t="shared" si="1"/>
        <v>1696</v>
      </c>
      <c r="I26" s="35">
        <f t="shared" si="0"/>
        <v>0</v>
      </c>
      <c r="J26" s="23">
        <v>992</v>
      </c>
      <c r="K26" s="28">
        <v>3</v>
      </c>
      <c r="L26" s="36">
        <f t="shared" si="2"/>
        <v>995</v>
      </c>
      <c r="M26" s="4"/>
      <c r="N26" s="4"/>
      <c r="O26" s="4"/>
      <c r="P26" s="4"/>
      <c r="Q26" s="4"/>
      <c r="R26" s="4"/>
      <c r="S26" s="4"/>
      <c r="T26" s="4"/>
      <c r="U26" s="4"/>
    </row>
    <row r="27" spans="1:21" ht="29.25" customHeight="1">
      <c r="A27" s="30" t="s">
        <v>37</v>
      </c>
      <c r="B27" s="31"/>
      <c r="C27" s="23">
        <v>4222</v>
      </c>
      <c r="D27" s="32">
        <v>0</v>
      </c>
      <c r="E27" s="32"/>
      <c r="F27" s="23">
        <v>24</v>
      </c>
      <c r="G27" s="33">
        <v>0</v>
      </c>
      <c r="H27" s="34">
        <f t="shared" si="1"/>
        <v>4246</v>
      </c>
      <c r="I27" s="35">
        <f t="shared" si="0"/>
        <v>0</v>
      </c>
      <c r="J27" s="23">
        <v>2436</v>
      </c>
      <c r="K27" s="28">
        <v>19</v>
      </c>
      <c r="L27" s="36">
        <f t="shared" si="2"/>
        <v>2455</v>
      </c>
      <c r="M27" s="4"/>
      <c r="N27" s="4"/>
      <c r="O27" s="4"/>
      <c r="P27" s="4"/>
      <c r="Q27" s="4"/>
      <c r="R27" s="4"/>
      <c r="S27" s="4"/>
      <c r="T27" s="4"/>
      <c r="U27" s="4"/>
    </row>
    <row r="28" spans="1:21" ht="29.25" customHeight="1">
      <c r="A28" s="30" t="s">
        <v>39</v>
      </c>
      <c r="B28" s="31"/>
      <c r="C28" s="23">
        <v>2509</v>
      </c>
      <c r="D28" s="32">
        <v>0</v>
      </c>
      <c r="E28" s="32"/>
      <c r="F28" s="23">
        <f>E28+G28</f>
        <v>0</v>
      </c>
      <c r="G28" s="33">
        <v>0</v>
      </c>
      <c r="H28" s="34">
        <f t="shared" si="1"/>
        <v>2509</v>
      </c>
      <c r="I28" s="35">
        <f t="shared" si="0"/>
        <v>0</v>
      </c>
      <c r="J28" s="23">
        <v>1262</v>
      </c>
      <c r="K28" s="28">
        <v>0</v>
      </c>
      <c r="L28" s="36">
        <f t="shared" si="2"/>
        <v>1262</v>
      </c>
      <c r="M28" s="4"/>
      <c r="N28" s="4"/>
      <c r="O28" s="4"/>
      <c r="P28" s="4"/>
      <c r="Q28" s="4"/>
      <c r="R28" s="4"/>
      <c r="S28" s="4"/>
      <c r="T28" s="4"/>
      <c r="U28" s="4"/>
    </row>
    <row r="29" spans="1:21" ht="29.25" customHeight="1">
      <c r="A29" s="30" t="s">
        <v>40</v>
      </c>
      <c r="B29" s="31"/>
      <c r="C29" s="23">
        <v>891</v>
      </c>
      <c r="D29" s="32">
        <v>0</v>
      </c>
      <c r="E29" s="32"/>
      <c r="F29" s="23">
        <v>4</v>
      </c>
      <c r="G29" s="39">
        <v>0</v>
      </c>
      <c r="H29" s="34">
        <f t="shared" si="1"/>
        <v>895</v>
      </c>
      <c r="I29" s="35">
        <f t="shared" si="0"/>
        <v>0</v>
      </c>
      <c r="J29" s="23">
        <v>465</v>
      </c>
      <c r="K29" s="28">
        <v>0</v>
      </c>
      <c r="L29" s="36">
        <f t="shared" si="2"/>
        <v>465</v>
      </c>
      <c r="M29" s="4"/>
      <c r="N29" s="4"/>
      <c r="O29" s="4"/>
      <c r="P29" s="4"/>
      <c r="Q29" s="4"/>
      <c r="R29" s="4"/>
      <c r="S29" s="4"/>
      <c r="T29" s="4"/>
      <c r="U29" s="4"/>
    </row>
    <row r="30" spans="1:21" ht="29.25" customHeight="1">
      <c r="A30" s="30" t="s">
        <v>41</v>
      </c>
      <c r="B30" s="31"/>
      <c r="C30" s="23">
        <v>891</v>
      </c>
      <c r="D30" s="32">
        <v>0</v>
      </c>
      <c r="E30" s="32"/>
      <c r="F30" s="23">
        <f>E30+G30</f>
        <v>0</v>
      </c>
      <c r="G30" s="33">
        <v>0</v>
      </c>
      <c r="H30" s="34">
        <f t="shared" si="1"/>
        <v>891</v>
      </c>
      <c r="I30" s="35">
        <f t="shared" si="0"/>
        <v>0</v>
      </c>
      <c r="J30" s="23">
        <v>1150</v>
      </c>
      <c r="K30" s="28">
        <v>7</v>
      </c>
      <c r="L30" s="36">
        <f t="shared" si="2"/>
        <v>1157</v>
      </c>
      <c r="M30" s="4"/>
      <c r="N30" s="4"/>
      <c r="O30" s="4"/>
      <c r="P30" s="4"/>
      <c r="Q30" s="4"/>
      <c r="R30" s="4"/>
      <c r="S30" s="4"/>
      <c r="T30" s="4"/>
      <c r="U30" s="4"/>
    </row>
    <row r="31" spans="1:21" ht="29.25" customHeight="1">
      <c r="A31" s="30" t="s">
        <v>1</v>
      </c>
      <c r="B31" s="31"/>
      <c r="C31" s="23">
        <v>3039</v>
      </c>
      <c r="D31" s="32">
        <v>1</v>
      </c>
      <c r="E31" s="32"/>
      <c r="F31" s="23">
        <v>5</v>
      </c>
      <c r="G31" s="33">
        <v>0</v>
      </c>
      <c r="H31" s="34">
        <f t="shared" si="1"/>
        <v>3044</v>
      </c>
      <c r="I31" s="35">
        <f t="shared" si="0"/>
        <v>1</v>
      </c>
      <c r="J31" s="23">
        <v>2277</v>
      </c>
      <c r="K31" s="28">
        <v>2</v>
      </c>
      <c r="L31" s="36">
        <f t="shared" si="2"/>
        <v>2279</v>
      </c>
      <c r="M31" s="4"/>
      <c r="N31" s="4"/>
      <c r="O31" s="4"/>
      <c r="P31" s="4"/>
      <c r="Q31" s="4"/>
      <c r="R31" s="4"/>
      <c r="S31" s="4"/>
      <c r="T31" s="4"/>
      <c r="U31" s="4"/>
    </row>
    <row r="32" spans="1:21" ht="29.25" customHeight="1">
      <c r="A32" s="30" t="s">
        <v>3</v>
      </c>
      <c r="B32" s="31"/>
      <c r="C32" s="23">
        <v>1077</v>
      </c>
      <c r="D32" s="32">
        <v>0</v>
      </c>
      <c r="E32" s="32"/>
      <c r="F32" s="23">
        <v>4</v>
      </c>
      <c r="G32" s="33">
        <v>0</v>
      </c>
      <c r="H32" s="34">
        <f t="shared" si="1"/>
        <v>1081</v>
      </c>
      <c r="I32" s="35">
        <f t="shared" si="0"/>
        <v>0</v>
      </c>
      <c r="J32" s="23">
        <v>749</v>
      </c>
      <c r="K32" s="28">
        <v>4</v>
      </c>
      <c r="L32" s="36">
        <f t="shared" si="2"/>
        <v>753</v>
      </c>
      <c r="M32" s="4"/>
      <c r="N32" s="4"/>
      <c r="O32" s="4"/>
      <c r="P32" s="4"/>
      <c r="Q32" s="4"/>
      <c r="R32" s="4"/>
      <c r="S32" s="4"/>
      <c r="T32" s="4"/>
      <c r="U32" s="4"/>
    </row>
    <row r="33" spans="1:12" ht="29.25" customHeight="1">
      <c r="A33" s="30" t="s">
        <v>5</v>
      </c>
      <c r="B33" s="31"/>
      <c r="C33" s="23">
        <v>724</v>
      </c>
      <c r="D33" s="32">
        <v>0</v>
      </c>
      <c r="E33" s="32"/>
      <c r="F33" s="23">
        <v>1</v>
      </c>
      <c r="G33" s="33">
        <v>0</v>
      </c>
      <c r="H33" s="34">
        <f t="shared" si="1"/>
        <v>725</v>
      </c>
      <c r="I33" s="35">
        <f t="shared" si="0"/>
        <v>0</v>
      </c>
      <c r="J33" s="23">
        <v>493</v>
      </c>
      <c r="K33" s="28">
        <v>2</v>
      </c>
      <c r="L33" s="36">
        <f t="shared" si="2"/>
        <v>495</v>
      </c>
    </row>
    <row r="34" spans="1:12" ht="29.25" customHeight="1">
      <c r="A34" s="30" t="s">
        <v>7</v>
      </c>
      <c r="B34" s="31"/>
      <c r="C34" s="23">
        <v>885</v>
      </c>
      <c r="D34" s="32">
        <v>0</v>
      </c>
      <c r="E34" s="32"/>
      <c r="F34" s="23">
        <v>5</v>
      </c>
      <c r="G34" s="33">
        <v>0</v>
      </c>
      <c r="H34" s="34">
        <f t="shared" si="1"/>
        <v>890</v>
      </c>
      <c r="I34" s="35">
        <f t="shared" si="0"/>
        <v>0</v>
      </c>
      <c r="J34" s="23">
        <v>594</v>
      </c>
      <c r="K34" s="28">
        <v>1</v>
      </c>
      <c r="L34" s="36">
        <f t="shared" si="2"/>
        <v>595</v>
      </c>
    </row>
    <row r="35" spans="1:12" ht="29.25" customHeight="1">
      <c r="A35" s="30" t="s">
        <v>9</v>
      </c>
      <c r="B35" s="31"/>
      <c r="C35" s="23">
        <v>4116</v>
      </c>
      <c r="D35" s="32">
        <v>0</v>
      </c>
      <c r="E35" s="32"/>
      <c r="F35" s="23">
        <v>51</v>
      </c>
      <c r="G35" s="39">
        <v>0</v>
      </c>
      <c r="H35" s="34">
        <f t="shared" si="1"/>
        <v>4167</v>
      </c>
      <c r="I35" s="35">
        <f t="shared" si="0"/>
        <v>0</v>
      </c>
      <c r="J35" s="23">
        <v>2564</v>
      </c>
      <c r="K35" s="28">
        <v>0</v>
      </c>
      <c r="L35" s="36">
        <f t="shared" si="2"/>
        <v>2564</v>
      </c>
    </row>
    <row r="36" spans="1:12" ht="29.25" customHeight="1">
      <c r="A36" s="30" t="s">
        <v>11</v>
      </c>
      <c r="B36" s="31"/>
      <c r="C36" s="23">
        <v>1247</v>
      </c>
      <c r="D36" s="32">
        <v>0</v>
      </c>
      <c r="E36" s="32"/>
      <c r="F36" s="23">
        <v>5</v>
      </c>
      <c r="G36" s="39">
        <v>0</v>
      </c>
      <c r="H36" s="34">
        <f t="shared" si="1"/>
        <v>1252</v>
      </c>
      <c r="I36" s="35">
        <f t="shared" si="0"/>
        <v>0</v>
      </c>
      <c r="J36" s="23">
        <v>745</v>
      </c>
      <c r="K36" s="28">
        <v>0</v>
      </c>
      <c r="L36" s="36">
        <f t="shared" si="2"/>
        <v>745</v>
      </c>
    </row>
    <row r="37" spans="1:12" ht="29.25" customHeight="1">
      <c r="A37" s="30" t="s">
        <v>70</v>
      </c>
      <c r="B37" s="31"/>
      <c r="C37" s="23">
        <v>678</v>
      </c>
      <c r="D37" s="32">
        <v>0</v>
      </c>
      <c r="E37" s="32"/>
      <c r="F37" s="23">
        <v>7</v>
      </c>
      <c r="G37" s="39">
        <v>0</v>
      </c>
      <c r="H37" s="34">
        <f t="shared" si="1"/>
        <v>685</v>
      </c>
      <c r="I37" s="35">
        <f t="shared" si="0"/>
        <v>0</v>
      </c>
      <c r="J37" s="23">
        <v>505</v>
      </c>
      <c r="K37" s="28">
        <v>0</v>
      </c>
      <c r="L37" s="36">
        <f t="shared" si="2"/>
        <v>505</v>
      </c>
    </row>
    <row r="38" spans="1:12" ht="29.25" customHeight="1">
      <c r="A38" s="30" t="s">
        <v>14</v>
      </c>
      <c r="B38" s="31"/>
      <c r="C38" s="23">
        <v>1467</v>
      </c>
      <c r="D38" s="32">
        <v>0</v>
      </c>
      <c r="E38" s="32"/>
      <c r="F38" s="23">
        <v>1</v>
      </c>
      <c r="G38" s="39">
        <v>0</v>
      </c>
      <c r="H38" s="34">
        <f t="shared" si="1"/>
        <v>1468</v>
      </c>
      <c r="I38" s="35">
        <f t="shared" si="0"/>
        <v>0</v>
      </c>
      <c r="J38" s="23">
        <v>961</v>
      </c>
      <c r="K38" s="28">
        <v>10</v>
      </c>
      <c r="L38" s="36">
        <f t="shared" si="2"/>
        <v>971</v>
      </c>
    </row>
    <row r="39" spans="1:12" ht="29.25" customHeight="1">
      <c r="A39" s="30" t="s">
        <v>16</v>
      </c>
      <c r="B39" s="31"/>
      <c r="C39" s="23">
        <v>1016</v>
      </c>
      <c r="D39" s="32">
        <v>0</v>
      </c>
      <c r="E39" s="32"/>
      <c r="F39" s="23">
        <v>2</v>
      </c>
      <c r="G39" s="39">
        <v>0</v>
      </c>
      <c r="H39" s="34">
        <f t="shared" si="1"/>
        <v>1018</v>
      </c>
      <c r="I39" s="35">
        <f t="shared" si="0"/>
        <v>0</v>
      </c>
      <c r="J39" s="23">
        <v>523</v>
      </c>
      <c r="K39" s="28">
        <v>0</v>
      </c>
      <c r="L39" s="36">
        <f t="shared" si="2"/>
        <v>523</v>
      </c>
    </row>
    <row r="40" spans="1:12" ht="29.25" customHeight="1" thickBot="1">
      <c r="A40" s="40" t="s">
        <v>18</v>
      </c>
      <c r="B40" s="41"/>
      <c r="C40" s="23">
        <v>1372</v>
      </c>
      <c r="D40" s="32">
        <v>0</v>
      </c>
      <c r="E40" s="32"/>
      <c r="F40" s="23">
        <v>2</v>
      </c>
      <c r="G40" s="42">
        <v>0</v>
      </c>
      <c r="H40" s="43">
        <f t="shared" si="1"/>
        <v>1374</v>
      </c>
      <c r="I40" s="44">
        <f t="shared" si="0"/>
        <v>0</v>
      </c>
      <c r="J40" s="23">
        <v>835</v>
      </c>
      <c r="K40" s="28">
        <v>0</v>
      </c>
      <c r="L40" s="45">
        <f t="shared" si="2"/>
        <v>835</v>
      </c>
    </row>
    <row r="41" spans="1:12" ht="29.25" customHeight="1" thickBot="1" thickTop="1">
      <c r="A41" s="46" t="s">
        <v>86</v>
      </c>
      <c r="B41" s="47"/>
      <c r="C41" s="48">
        <f>SUM(C10:C40)</f>
        <v>79188</v>
      </c>
      <c r="D41" s="48">
        <f>SUM(D10:D40)</f>
        <v>5</v>
      </c>
      <c r="E41" s="48"/>
      <c r="F41" s="48">
        <f>SUM(F10:F40)</f>
        <v>355</v>
      </c>
      <c r="G41" s="49">
        <f>SUM(G10:G40)</f>
        <v>0</v>
      </c>
      <c r="H41" s="50">
        <f>SUM(H10:H40)</f>
        <v>79543</v>
      </c>
      <c r="I41" s="51">
        <f>SUM(I10:I40)</f>
        <v>5</v>
      </c>
      <c r="J41" s="48">
        <v>49389</v>
      </c>
      <c r="K41" s="49">
        <v>114</v>
      </c>
      <c r="L41" s="52">
        <f>SUM(L10:L40)</f>
        <v>49503</v>
      </c>
    </row>
    <row r="42" spans="1:12" ht="29.25" customHeight="1" thickTop="1">
      <c r="A42" s="53" t="s">
        <v>20</v>
      </c>
      <c r="B42" s="54"/>
      <c r="C42" s="23">
        <v>529</v>
      </c>
      <c r="D42" s="23">
        <v>0</v>
      </c>
      <c r="E42" s="23"/>
      <c r="F42" s="23">
        <v>1</v>
      </c>
      <c r="G42" s="55">
        <v>0</v>
      </c>
      <c r="H42" s="56">
        <f aca="true" t="shared" si="3" ref="H42:H51">C42+F42</f>
        <v>530</v>
      </c>
      <c r="I42" s="57">
        <f aca="true" t="shared" si="4" ref="I42:I51">D42+G42</f>
        <v>0</v>
      </c>
      <c r="J42" s="23">
        <v>329</v>
      </c>
      <c r="K42" s="58">
        <v>0</v>
      </c>
      <c r="L42" s="59">
        <f t="shared" si="2"/>
        <v>329</v>
      </c>
    </row>
    <row r="43" spans="1:12" ht="29.25" customHeight="1">
      <c r="A43" s="30" t="s">
        <v>22</v>
      </c>
      <c r="B43" s="31"/>
      <c r="C43" s="23">
        <v>456</v>
      </c>
      <c r="D43" s="60">
        <v>0</v>
      </c>
      <c r="E43" s="60"/>
      <c r="F43" s="23">
        <f aca="true" t="shared" si="5" ref="F43:F51">E43+G43</f>
        <v>0</v>
      </c>
      <c r="G43" s="39">
        <v>0</v>
      </c>
      <c r="H43" s="61">
        <f t="shared" si="3"/>
        <v>456</v>
      </c>
      <c r="I43" s="62">
        <f t="shared" si="4"/>
        <v>0</v>
      </c>
      <c r="J43" s="23">
        <v>302</v>
      </c>
      <c r="K43" s="58">
        <v>2</v>
      </c>
      <c r="L43" s="36">
        <f t="shared" si="2"/>
        <v>304</v>
      </c>
    </row>
    <row r="44" spans="1:12" ht="29.25" customHeight="1">
      <c r="A44" s="30" t="s">
        <v>24</v>
      </c>
      <c r="B44" s="31"/>
      <c r="C44" s="23">
        <v>198</v>
      </c>
      <c r="D44" s="60">
        <v>0</v>
      </c>
      <c r="E44" s="60"/>
      <c r="F44" s="23">
        <v>0</v>
      </c>
      <c r="G44" s="39">
        <v>0</v>
      </c>
      <c r="H44" s="61">
        <f t="shared" si="3"/>
        <v>198</v>
      </c>
      <c r="I44" s="62">
        <f t="shared" si="4"/>
        <v>0</v>
      </c>
      <c r="J44" s="23">
        <v>185</v>
      </c>
      <c r="K44" s="58">
        <v>0</v>
      </c>
      <c r="L44" s="36">
        <f t="shared" si="2"/>
        <v>185</v>
      </c>
    </row>
    <row r="45" spans="1:12" ht="29.25" customHeight="1">
      <c r="A45" s="30" t="s">
        <v>26</v>
      </c>
      <c r="B45" s="31"/>
      <c r="C45" s="23">
        <v>199</v>
      </c>
      <c r="D45" s="60">
        <v>0</v>
      </c>
      <c r="E45" s="60"/>
      <c r="F45" s="23">
        <v>0</v>
      </c>
      <c r="G45" s="39">
        <v>0</v>
      </c>
      <c r="H45" s="61">
        <f t="shared" si="3"/>
        <v>199</v>
      </c>
      <c r="I45" s="62">
        <f t="shared" si="4"/>
        <v>0</v>
      </c>
      <c r="J45" s="23">
        <v>129</v>
      </c>
      <c r="K45" s="58">
        <v>1</v>
      </c>
      <c r="L45" s="36">
        <f t="shared" si="2"/>
        <v>130</v>
      </c>
    </row>
    <row r="46" spans="1:12" ht="29.25" customHeight="1">
      <c r="A46" s="30" t="s">
        <v>28</v>
      </c>
      <c r="B46" s="31"/>
      <c r="C46" s="23">
        <v>840</v>
      </c>
      <c r="D46" s="60">
        <v>0</v>
      </c>
      <c r="E46" s="60"/>
      <c r="F46" s="23">
        <f t="shared" si="5"/>
        <v>0</v>
      </c>
      <c r="G46" s="39">
        <v>0</v>
      </c>
      <c r="H46" s="61">
        <f t="shared" si="3"/>
        <v>840</v>
      </c>
      <c r="I46" s="62">
        <f t="shared" si="4"/>
        <v>0</v>
      </c>
      <c r="J46" s="23">
        <v>403</v>
      </c>
      <c r="K46" s="58">
        <v>0</v>
      </c>
      <c r="L46" s="36">
        <f t="shared" si="2"/>
        <v>403</v>
      </c>
    </row>
    <row r="47" spans="1:12" ht="29.25" customHeight="1">
      <c r="A47" s="30" t="s">
        <v>30</v>
      </c>
      <c r="B47" s="31"/>
      <c r="C47" s="23">
        <v>161</v>
      </c>
      <c r="D47" s="60">
        <v>0</v>
      </c>
      <c r="E47" s="60"/>
      <c r="F47" s="23">
        <f t="shared" si="5"/>
        <v>0</v>
      </c>
      <c r="G47" s="39">
        <v>0</v>
      </c>
      <c r="H47" s="61">
        <f t="shared" si="3"/>
        <v>161</v>
      </c>
      <c r="I47" s="62">
        <f t="shared" si="4"/>
        <v>0</v>
      </c>
      <c r="J47" s="23">
        <v>74</v>
      </c>
      <c r="K47" s="58">
        <v>2</v>
      </c>
      <c r="L47" s="36">
        <f t="shared" si="2"/>
        <v>76</v>
      </c>
    </row>
    <row r="48" spans="1:12" ht="29.25" customHeight="1">
      <c r="A48" s="30" t="s">
        <v>32</v>
      </c>
      <c r="B48" s="31"/>
      <c r="C48" s="23">
        <v>397</v>
      </c>
      <c r="D48" s="60">
        <v>0</v>
      </c>
      <c r="E48" s="60"/>
      <c r="F48" s="23">
        <v>4</v>
      </c>
      <c r="G48" s="39">
        <v>0</v>
      </c>
      <c r="H48" s="61">
        <f t="shared" si="3"/>
        <v>401</v>
      </c>
      <c r="I48" s="62">
        <f t="shared" si="4"/>
        <v>0</v>
      </c>
      <c r="J48" s="23">
        <v>272</v>
      </c>
      <c r="K48" s="58">
        <v>1</v>
      </c>
      <c r="L48" s="36">
        <f t="shared" si="2"/>
        <v>273</v>
      </c>
    </row>
    <row r="49" spans="1:12" ht="29.25" customHeight="1">
      <c r="A49" s="30" t="s">
        <v>34</v>
      </c>
      <c r="B49" s="31"/>
      <c r="C49" s="23">
        <v>279</v>
      </c>
      <c r="D49" s="60">
        <v>0</v>
      </c>
      <c r="E49" s="60"/>
      <c r="F49" s="23">
        <f t="shared" si="5"/>
        <v>0</v>
      </c>
      <c r="G49" s="39">
        <v>0</v>
      </c>
      <c r="H49" s="61">
        <f t="shared" si="3"/>
        <v>279</v>
      </c>
      <c r="I49" s="62">
        <f t="shared" si="4"/>
        <v>0</v>
      </c>
      <c r="J49" s="23">
        <v>181</v>
      </c>
      <c r="K49" s="58">
        <v>0</v>
      </c>
      <c r="L49" s="36">
        <f t="shared" si="2"/>
        <v>181</v>
      </c>
    </row>
    <row r="50" spans="1:12" ht="29.25" customHeight="1">
      <c r="A50" s="30" t="s">
        <v>36</v>
      </c>
      <c r="B50" s="31"/>
      <c r="C50" s="23">
        <v>283</v>
      </c>
      <c r="D50" s="60">
        <v>0</v>
      </c>
      <c r="E50" s="60"/>
      <c r="F50" s="23">
        <f t="shared" si="5"/>
        <v>0</v>
      </c>
      <c r="G50" s="39">
        <v>0</v>
      </c>
      <c r="H50" s="61">
        <f t="shared" si="3"/>
        <v>283</v>
      </c>
      <c r="I50" s="62">
        <f t="shared" si="4"/>
        <v>0</v>
      </c>
      <c r="J50" s="23">
        <v>200</v>
      </c>
      <c r="K50" s="58">
        <v>0</v>
      </c>
      <c r="L50" s="36">
        <f t="shared" si="2"/>
        <v>200</v>
      </c>
    </row>
    <row r="51" spans="1:12" ht="29.25" customHeight="1" thickBot="1">
      <c r="A51" s="30" t="s">
        <v>38</v>
      </c>
      <c r="B51" s="31"/>
      <c r="C51" s="23">
        <v>65</v>
      </c>
      <c r="D51" s="60">
        <v>0</v>
      </c>
      <c r="E51" s="60"/>
      <c r="F51" s="23">
        <f t="shared" si="5"/>
        <v>0</v>
      </c>
      <c r="G51" s="39">
        <v>0</v>
      </c>
      <c r="H51" s="61">
        <f t="shared" si="3"/>
        <v>65</v>
      </c>
      <c r="I51" s="62">
        <f t="shared" si="4"/>
        <v>0</v>
      </c>
      <c r="J51" s="23">
        <v>41</v>
      </c>
      <c r="K51" s="58">
        <v>0</v>
      </c>
      <c r="L51" s="36">
        <f t="shared" si="2"/>
        <v>41</v>
      </c>
    </row>
    <row r="52" spans="1:12" ht="29.25" customHeight="1" thickBot="1" thickTop="1">
      <c r="A52" s="14" t="s">
        <v>42</v>
      </c>
      <c r="B52" s="15"/>
      <c r="C52" s="16">
        <f>SUM(C42:C51)</f>
        <v>3407</v>
      </c>
      <c r="D52" s="16">
        <f>SUM(D42:D51)</f>
        <v>0</v>
      </c>
      <c r="E52" s="16"/>
      <c r="F52" s="16">
        <f>SUM(F42:F51)</f>
        <v>5</v>
      </c>
      <c r="G52" s="17">
        <f>SUM(G42:G51)</f>
        <v>0</v>
      </c>
      <c r="H52" s="18">
        <f>SUM(H42:H51)</f>
        <v>3412</v>
      </c>
      <c r="I52" s="19">
        <f>SUM(I42:I51)</f>
        <v>0</v>
      </c>
      <c r="J52" s="16">
        <v>2116</v>
      </c>
      <c r="K52" s="19">
        <v>6</v>
      </c>
      <c r="L52" s="20">
        <f>SUM(L42:L51)</f>
        <v>2122</v>
      </c>
    </row>
    <row r="53" spans="1:12" ht="29.25" customHeight="1" thickBot="1" thickTop="1">
      <c r="A53" s="46" t="s">
        <v>87</v>
      </c>
      <c r="B53" s="47"/>
      <c r="C53" s="48">
        <f>C41+C52</f>
        <v>82595</v>
      </c>
      <c r="D53" s="48">
        <f>D41+D52</f>
        <v>5</v>
      </c>
      <c r="E53" s="48"/>
      <c r="F53" s="48">
        <f>F41+F52</f>
        <v>360</v>
      </c>
      <c r="G53" s="49">
        <f>G41+G52</f>
        <v>0</v>
      </c>
      <c r="H53" s="50">
        <f>H41+H52</f>
        <v>82955</v>
      </c>
      <c r="I53" s="51">
        <f>I41+I52</f>
        <v>5</v>
      </c>
      <c r="J53" s="48">
        <v>51505</v>
      </c>
      <c r="K53" s="51">
        <v>120</v>
      </c>
      <c r="L53" s="52">
        <f>L41+L52</f>
        <v>51625</v>
      </c>
    </row>
    <row r="54" spans="1:12" ht="29.25" customHeight="1" thickBot="1" thickTop="1">
      <c r="A54" s="63" t="s">
        <v>43</v>
      </c>
      <c r="B54" s="64"/>
      <c r="C54" s="65">
        <f>C8+C9+C53</f>
        <v>144139</v>
      </c>
      <c r="D54" s="65">
        <f>D8+D9+D53</f>
        <v>11</v>
      </c>
      <c r="E54" s="65"/>
      <c r="F54" s="65">
        <f>F8+F9+F53</f>
        <v>496</v>
      </c>
      <c r="G54" s="66">
        <f>G8+G9+G53</f>
        <v>0</v>
      </c>
      <c r="H54" s="67">
        <f>H8+H9+H53</f>
        <v>144635</v>
      </c>
      <c r="I54" s="68">
        <f>I8+I9+I53</f>
        <v>11</v>
      </c>
      <c r="J54" s="65">
        <v>88118</v>
      </c>
      <c r="K54" s="68">
        <v>200</v>
      </c>
      <c r="L54" s="69">
        <f>L8+L9+L53</f>
        <v>88318</v>
      </c>
    </row>
    <row r="55" spans="1:12" ht="48.75" customHeight="1" thickBot="1">
      <c r="A55" s="2" t="s">
        <v>85</v>
      </c>
      <c r="B55" s="70"/>
      <c r="C55" s="71"/>
      <c r="D55" s="71"/>
      <c r="E55" s="71"/>
      <c r="F55" s="71"/>
      <c r="G55" s="71"/>
      <c r="H55" s="71"/>
      <c r="I55" s="71"/>
      <c r="J55" s="71"/>
      <c r="K55" s="72"/>
      <c r="L55" s="72"/>
    </row>
    <row r="56" spans="1:21" ht="24.75" customHeight="1">
      <c r="A56" s="140" t="s">
        <v>88</v>
      </c>
      <c r="B56" s="129" t="str">
        <f>B3</f>
        <v>今回（H２８）参議院大阪府選出議員選挙
６月２６日現在（６／２３～６／２６)</v>
      </c>
      <c r="C56" s="130"/>
      <c r="D56" s="130"/>
      <c r="E56" s="130"/>
      <c r="F56" s="130"/>
      <c r="G56" s="130"/>
      <c r="H56" s="130"/>
      <c r="I56" s="131"/>
      <c r="J56" s="142" t="str">
        <f>J3</f>
        <v>参考（H２５）参議院大阪府選出議員選挙
７月７日現在（７／５～７／７)</v>
      </c>
      <c r="K56" s="143"/>
      <c r="L56" s="144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 thickBot="1">
      <c r="A57" s="141"/>
      <c r="B57" s="132"/>
      <c r="C57" s="133"/>
      <c r="D57" s="133"/>
      <c r="E57" s="133"/>
      <c r="F57" s="133"/>
      <c r="G57" s="133"/>
      <c r="H57" s="133"/>
      <c r="I57" s="134"/>
      <c r="J57" s="145"/>
      <c r="K57" s="146"/>
      <c r="L57" s="147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30" customHeight="1" thickTop="1">
      <c r="A58" s="141"/>
      <c r="B58" s="135" t="s">
        <v>99</v>
      </c>
      <c r="C58" s="135" t="str">
        <f>C5</f>
        <v>期日前投票者数</v>
      </c>
      <c r="D58" s="148"/>
      <c r="E58" s="135" t="s">
        <v>99</v>
      </c>
      <c r="F58" s="135" t="str">
        <f>F5</f>
        <v>不在者投票者数</v>
      </c>
      <c r="G58" s="149"/>
      <c r="H58" s="150" t="str">
        <f>H5</f>
        <v>合　　　　計</v>
      </c>
      <c r="I58" s="151"/>
      <c r="J58" s="123" t="s">
        <v>71</v>
      </c>
      <c r="K58" s="125" t="s">
        <v>72</v>
      </c>
      <c r="L58" s="127" t="s">
        <v>73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s="2" customFormat="1" ht="30" customHeight="1">
      <c r="A59" s="141"/>
      <c r="B59" s="136"/>
      <c r="C59" s="6"/>
      <c r="D59" s="7" t="str">
        <f>D6</f>
        <v> うち、
 在外投票者数</v>
      </c>
      <c r="E59" s="136"/>
      <c r="F59" s="6"/>
      <c r="G59" s="8" t="str">
        <f>G6</f>
        <v> うち、
 在外投票者数</v>
      </c>
      <c r="H59" s="9"/>
      <c r="I59" s="10" t="str">
        <f>I6</f>
        <v> うち、
 在外投票者数</v>
      </c>
      <c r="J59" s="124"/>
      <c r="K59" s="126"/>
      <c r="L59" s="128"/>
      <c r="M59" s="5"/>
      <c r="N59" s="5"/>
      <c r="O59" s="5"/>
      <c r="P59" s="5"/>
      <c r="Q59" s="5"/>
      <c r="R59" s="5"/>
      <c r="S59" s="5"/>
      <c r="T59" s="5"/>
      <c r="U59" s="5"/>
    </row>
    <row r="60" spans="1:21" s="2" customFormat="1" ht="15" customHeight="1">
      <c r="A60" s="141"/>
      <c r="B60" s="137"/>
      <c r="C60" s="11" t="str">
        <f aca="true" t="shared" si="6" ref="C60:I60">C7</f>
        <v>（Ａ）</v>
      </c>
      <c r="D60" s="11" t="str">
        <f t="shared" si="6"/>
        <v>（Ｂ）</v>
      </c>
      <c r="E60" s="137"/>
      <c r="F60" s="11" t="str">
        <f t="shared" si="6"/>
        <v>（Ｃ）</v>
      </c>
      <c r="G60" s="12" t="str">
        <f t="shared" si="6"/>
        <v>（Ｄ）</v>
      </c>
      <c r="H60" s="9" t="str">
        <f t="shared" si="6"/>
        <v>（Ａ＋Ｃ）</v>
      </c>
      <c r="I60" s="13" t="str">
        <f t="shared" si="6"/>
        <v>（Ｂ＋Ｄ）</v>
      </c>
      <c r="J60" s="120" t="s">
        <v>95</v>
      </c>
      <c r="K60" s="121" t="s">
        <v>96</v>
      </c>
      <c r="L60" s="122" t="s">
        <v>97</v>
      </c>
      <c r="M60" s="5"/>
      <c r="N60" s="5"/>
      <c r="O60" s="5"/>
      <c r="P60" s="5"/>
      <c r="Q60" s="5"/>
      <c r="R60" s="5"/>
      <c r="S60" s="5"/>
      <c r="T60" s="5"/>
      <c r="U60" s="5"/>
    </row>
    <row r="61" spans="1:12" ht="27.75" customHeight="1">
      <c r="A61" s="73" t="s">
        <v>44</v>
      </c>
      <c r="B61" s="74"/>
      <c r="C61" s="75">
        <v>2219</v>
      </c>
      <c r="D61" s="75">
        <v>1</v>
      </c>
      <c r="E61" s="75"/>
      <c r="F61" s="75">
        <v>1</v>
      </c>
      <c r="G61" s="76">
        <v>0</v>
      </c>
      <c r="H61" s="77">
        <f aca="true" t="shared" si="7" ref="H61:H84">C61+F61</f>
        <v>2220</v>
      </c>
      <c r="I61" s="78">
        <f aca="true" t="shared" si="8" ref="I61:I84">D61+G61</f>
        <v>1</v>
      </c>
      <c r="J61" s="79">
        <v>1164</v>
      </c>
      <c r="K61" s="80">
        <v>1</v>
      </c>
      <c r="L61" s="81">
        <f aca="true" t="shared" si="9" ref="L61:L92">J61+K61</f>
        <v>1165</v>
      </c>
    </row>
    <row r="62" spans="1:12" ht="27.75" customHeight="1">
      <c r="A62" s="73" t="s">
        <v>45</v>
      </c>
      <c r="B62" s="74"/>
      <c r="C62" s="75">
        <v>1655</v>
      </c>
      <c r="D62" s="75">
        <v>0</v>
      </c>
      <c r="E62" s="75"/>
      <c r="F62" s="75">
        <v>3</v>
      </c>
      <c r="G62" s="76">
        <v>0</v>
      </c>
      <c r="H62" s="77">
        <f t="shared" si="7"/>
        <v>1658</v>
      </c>
      <c r="I62" s="78">
        <f t="shared" si="8"/>
        <v>0</v>
      </c>
      <c r="J62" s="79">
        <v>1016</v>
      </c>
      <c r="K62" s="80">
        <v>0</v>
      </c>
      <c r="L62" s="81">
        <f t="shared" si="9"/>
        <v>1016</v>
      </c>
    </row>
    <row r="63" spans="1:12" ht="27.75" customHeight="1">
      <c r="A63" s="73" t="s">
        <v>46</v>
      </c>
      <c r="B63" s="74"/>
      <c r="C63" s="75">
        <v>988</v>
      </c>
      <c r="D63" s="75">
        <v>0</v>
      </c>
      <c r="E63" s="75"/>
      <c r="F63" s="75">
        <v>1</v>
      </c>
      <c r="G63" s="76">
        <v>0</v>
      </c>
      <c r="H63" s="77">
        <f t="shared" si="7"/>
        <v>989</v>
      </c>
      <c r="I63" s="78">
        <f t="shared" si="8"/>
        <v>0</v>
      </c>
      <c r="J63" s="79">
        <v>610</v>
      </c>
      <c r="K63" s="80">
        <v>0</v>
      </c>
      <c r="L63" s="81">
        <f t="shared" si="9"/>
        <v>610</v>
      </c>
    </row>
    <row r="64" spans="1:12" ht="27.75" customHeight="1">
      <c r="A64" s="73" t="s">
        <v>47</v>
      </c>
      <c r="B64" s="74"/>
      <c r="C64" s="75">
        <v>1237</v>
      </c>
      <c r="D64" s="75">
        <v>0</v>
      </c>
      <c r="E64" s="75"/>
      <c r="F64" s="75">
        <v>0</v>
      </c>
      <c r="G64" s="76">
        <v>0</v>
      </c>
      <c r="H64" s="77">
        <f t="shared" si="7"/>
        <v>1237</v>
      </c>
      <c r="I64" s="78">
        <f t="shared" si="8"/>
        <v>0</v>
      </c>
      <c r="J64" s="79">
        <v>849</v>
      </c>
      <c r="K64" s="80">
        <v>0</v>
      </c>
      <c r="L64" s="81">
        <f t="shared" si="9"/>
        <v>849</v>
      </c>
    </row>
    <row r="65" spans="1:12" ht="27.75" customHeight="1">
      <c r="A65" s="73" t="s">
        <v>48</v>
      </c>
      <c r="B65" s="74"/>
      <c r="C65" s="75">
        <v>983</v>
      </c>
      <c r="D65" s="75">
        <v>0</v>
      </c>
      <c r="E65" s="75"/>
      <c r="F65" s="75">
        <v>0</v>
      </c>
      <c r="G65" s="76">
        <v>0</v>
      </c>
      <c r="H65" s="77">
        <f t="shared" si="7"/>
        <v>983</v>
      </c>
      <c r="I65" s="78">
        <f t="shared" si="8"/>
        <v>0</v>
      </c>
      <c r="J65" s="79">
        <v>616</v>
      </c>
      <c r="K65" s="80">
        <v>0</v>
      </c>
      <c r="L65" s="81">
        <f t="shared" si="9"/>
        <v>616</v>
      </c>
    </row>
    <row r="66" spans="1:12" ht="27.75" customHeight="1">
      <c r="A66" s="73" t="s">
        <v>49</v>
      </c>
      <c r="B66" s="74"/>
      <c r="C66" s="75">
        <v>970</v>
      </c>
      <c r="D66" s="75">
        <v>0</v>
      </c>
      <c r="E66" s="75"/>
      <c r="F66" s="75">
        <v>0</v>
      </c>
      <c r="G66" s="76">
        <v>0</v>
      </c>
      <c r="H66" s="77">
        <f t="shared" si="7"/>
        <v>970</v>
      </c>
      <c r="I66" s="78">
        <f t="shared" si="8"/>
        <v>0</v>
      </c>
      <c r="J66" s="79">
        <v>533</v>
      </c>
      <c r="K66" s="80">
        <v>0</v>
      </c>
      <c r="L66" s="81">
        <f t="shared" si="9"/>
        <v>533</v>
      </c>
    </row>
    <row r="67" spans="1:12" ht="27.75" customHeight="1">
      <c r="A67" s="73" t="s">
        <v>50</v>
      </c>
      <c r="B67" s="74"/>
      <c r="C67" s="75">
        <v>1360</v>
      </c>
      <c r="D67" s="75">
        <v>0</v>
      </c>
      <c r="E67" s="75"/>
      <c r="F67" s="75">
        <v>0</v>
      </c>
      <c r="G67" s="76">
        <v>0</v>
      </c>
      <c r="H67" s="77">
        <f t="shared" si="7"/>
        <v>1360</v>
      </c>
      <c r="I67" s="78">
        <f t="shared" si="8"/>
        <v>0</v>
      </c>
      <c r="J67" s="79">
        <v>730</v>
      </c>
      <c r="K67" s="80">
        <v>0</v>
      </c>
      <c r="L67" s="81">
        <f t="shared" si="9"/>
        <v>730</v>
      </c>
    </row>
    <row r="68" spans="1:12" ht="27.75" customHeight="1">
      <c r="A68" s="73" t="s">
        <v>51</v>
      </c>
      <c r="B68" s="74"/>
      <c r="C68" s="75">
        <v>1380</v>
      </c>
      <c r="D68" s="75">
        <v>0</v>
      </c>
      <c r="E68" s="75"/>
      <c r="F68" s="75">
        <v>2</v>
      </c>
      <c r="G68" s="76">
        <v>0</v>
      </c>
      <c r="H68" s="77">
        <f t="shared" si="7"/>
        <v>1382</v>
      </c>
      <c r="I68" s="78">
        <f t="shared" si="8"/>
        <v>0</v>
      </c>
      <c r="J68" s="79">
        <v>965</v>
      </c>
      <c r="K68" s="80">
        <v>2</v>
      </c>
      <c r="L68" s="81">
        <f t="shared" si="9"/>
        <v>967</v>
      </c>
    </row>
    <row r="69" spans="1:12" ht="27.75" customHeight="1">
      <c r="A69" s="73" t="s">
        <v>52</v>
      </c>
      <c r="B69" s="74"/>
      <c r="C69" s="75">
        <v>1075</v>
      </c>
      <c r="D69" s="75">
        <v>0</v>
      </c>
      <c r="E69" s="75"/>
      <c r="F69" s="75">
        <v>0</v>
      </c>
      <c r="G69" s="76">
        <v>0</v>
      </c>
      <c r="H69" s="77">
        <f t="shared" si="7"/>
        <v>1075</v>
      </c>
      <c r="I69" s="78">
        <f t="shared" si="8"/>
        <v>0</v>
      </c>
      <c r="J69" s="79">
        <v>609</v>
      </c>
      <c r="K69" s="80">
        <v>0</v>
      </c>
      <c r="L69" s="81">
        <f t="shared" si="9"/>
        <v>609</v>
      </c>
    </row>
    <row r="70" spans="1:12" ht="27.75" customHeight="1">
      <c r="A70" s="73" t="s">
        <v>53</v>
      </c>
      <c r="B70" s="74"/>
      <c r="C70" s="75">
        <v>754</v>
      </c>
      <c r="D70" s="75">
        <v>0</v>
      </c>
      <c r="E70" s="75"/>
      <c r="F70" s="75">
        <v>8</v>
      </c>
      <c r="G70" s="76">
        <v>0</v>
      </c>
      <c r="H70" s="77">
        <f t="shared" si="7"/>
        <v>762</v>
      </c>
      <c r="I70" s="78">
        <f t="shared" si="8"/>
        <v>0</v>
      </c>
      <c r="J70" s="79">
        <v>482</v>
      </c>
      <c r="K70" s="80">
        <v>0</v>
      </c>
      <c r="L70" s="81">
        <f t="shared" si="9"/>
        <v>482</v>
      </c>
    </row>
    <row r="71" spans="1:12" ht="27.75" customHeight="1">
      <c r="A71" s="73" t="s">
        <v>54</v>
      </c>
      <c r="B71" s="74"/>
      <c r="C71" s="75">
        <v>1681</v>
      </c>
      <c r="D71" s="75">
        <v>0</v>
      </c>
      <c r="E71" s="75"/>
      <c r="F71" s="75">
        <v>0</v>
      </c>
      <c r="G71" s="76">
        <v>0</v>
      </c>
      <c r="H71" s="77">
        <f t="shared" si="7"/>
        <v>1681</v>
      </c>
      <c r="I71" s="78">
        <f t="shared" si="8"/>
        <v>0</v>
      </c>
      <c r="J71" s="79">
        <v>984</v>
      </c>
      <c r="K71" s="80">
        <v>0</v>
      </c>
      <c r="L71" s="81">
        <f t="shared" si="9"/>
        <v>984</v>
      </c>
    </row>
    <row r="72" spans="1:12" ht="27.75" customHeight="1">
      <c r="A72" s="73" t="s">
        <v>55</v>
      </c>
      <c r="B72" s="74"/>
      <c r="C72" s="75">
        <v>2083</v>
      </c>
      <c r="D72" s="75">
        <v>0</v>
      </c>
      <c r="E72" s="75"/>
      <c r="F72" s="75">
        <v>11</v>
      </c>
      <c r="G72" s="76">
        <v>0</v>
      </c>
      <c r="H72" s="77">
        <f t="shared" si="7"/>
        <v>2094</v>
      </c>
      <c r="I72" s="78">
        <f t="shared" si="8"/>
        <v>0</v>
      </c>
      <c r="J72" s="79">
        <v>1376</v>
      </c>
      <c r="K72" s="80">
        <v>5</v>
      </c>
      <c r="L72" s="81">
        <f t="shared" si="9"/>
        <v>1381</v>
      </c>
    </row>
    <row r="73" spans="1:12" ht="27.75" customHeight="1">
      <c r="A73" s="73" t="s">
        <v>56</v>
      </c>
      <c r="B73" s="74"/>
      <c r="C73" s="75">
        <v>2886</v>
      </c>
      <c r="D73" s="75">
        <v>1</v>
      </c>
      <c r="E73" s="75"/>
      <c r="F73" s="75">
        <v>0</v>
      </c>
      <c r="G73" s="76">
        <v>0</v>
      </c>
      <c r="H73" s="77">
        <f t="shared" si="7"/>
        <v>2886</v>
      </c>
      <c r="I73" s="78">
        <f t="shared" si="8"/>
        <v>1</v>
      </c>
      <c r="J73" s="79">
        <v>2077</v>
      </c>
      <c r="K73" s="80">
        <v>2</v>
      </c>
      <c r="L73" s="81">
        <f t="shared" si="9"/>
        <v>2079</v>
      </c>
    </row>
    <row r="74" spans="1:12" ht="27.75" customHeight="1">
      <c r="A74" s="73" t="s">
        <v>57</v>
      </c>
      <c r="B74" s="74"/>
      <c r="C74" s="75">
        <v>1129</v>
      </c>
      <c r="D74" s="75">
        <v>0</v>
      </c>
      <c r="E74" s="75"/>
      <c r="F74" s="75">
        <v>0</v>
      </c>
      <c r="G74" s="76">
        <v>0</v>
      </c>
      <c r="H74" s="77">
        <f t="shared" si="7"/>
        <v>1129</v>
      </c>
      <c r="I74" s="78">
        <f t="shared" si="8"/>
        <v>0</v>
      </c>
      <c r="J74" s="79">
        <v>490</v>
      </c>
      <c r="K74" s="80">
        <v>0</v>
      </c>
      <c r="L74" s="81">
        <f t="shared" si="9"/>
        <v>490</v>
      </c>
    </row>
    <row r="75" spans="1:12" ht="27.75" customHeight="1">
      <c r="A75" s="73" t="s">
        <v>58</v>
      </c>
      <c r="B75" s="74"/>
      <c r="C75" s="75">
        <v>1387</v>
      </c>
      <c r="D75" s="75">
        <v>0</v>
      </c>
      <c r="E75" s="75"/>
      <c r="F75" s="75">
        <v>0</v>
      </c>
      <c r="G75" s="76">
        <v>0</v>
      </c>
      <c r="H75" s="77">
        <f t="shared" si="7"/>
        <v>1387</v>
      </c>
      <c r="I75" s="78">
        <f t="shared" si="8"/>
        <v>0</v>
      </c>
      <c r="J75" s="79">
        <v>561</v>
      </c>
      <c r="K75" s="80">
        <v>3</v>
      </c>
      <c r="L75" s="81">
        <f t="shared" si="9"/>
        <v>564</v>
      </c>
    </row>
    <row r="76" spans="1:12" ht="27.75" customHeight="1">
      <c r="A76" s="73" t="s">
        <v>59</v>
      </c>
      <c r="B76" s="74"/>
      <c r="C76" s="75">
        <v>1787</v>
      </c>
      <c r="D76" s="75">
        <v>0</v>
      </c>
      <c r="E76" s="75"/>
      <c r="F76" s="75">
        <v>7</v>
      </c>
      <c r="G76" s="76">
        <v>0</v>
      </c>
      <c r="H76" s="77">
        <f t="shared" si="7"/>
        <v>1794</v>
      </c>
      <c r="I76" s="78">
        <f t="shared" si="8"/>
        <v>0</v>
      </c>
      <c r="J76" s="79">
        <v>892</v>
      </c>
      <c r="K76" s="80">
        <v>2</v>
      </c>
      <c r="L76" s="81">
        <f t="shared" si="9"/>
        <v>894</v>
      </c>
    </row>
    <row r="77" spans="1:12" ht="27.75" customHeight="1">
      <c r="A77" s="73" t="s">
        <v>60</v>
      </c>
      <c r="B77" s="74"/>
      <c r="C77" s="75">
        <v>2815</v>
      </c>
      <c r="D77" s="75">
        <v>0</v>
      </c>
      <c r="E77" s="75"/>
      <c r="F77" s="75">
        <v>2</v>
      </c>
      <c r="G77" s="76">
        <v>0</v>
      </c>
      <c r="H77" s="77">
        <f t="shared" si="7"/>
        <v>2817</v>
      </c>
      <c r="I77" s="78">
        <f t="shared" si="8"/>
        <v>0</v>
      </c>
      <c r="J77" s="79">
        <v>1333</v>
      </c>
      <c r="K77" s="80">
        <v>1</v>
      </c>
      <c r="L77" s="81">
        <f t="shared" si="9"/>
        <v>1334</v>
      </c>
    </row>
    <row r="78" spans="1:12" ht="27.75" customHeight="1">
      <c r="A78" s="73" t="s">
        <v>61</v>
      </c>
      <c r="B78" s="74"/>
      <c r="C78" s="75">
        <v>2297</v>
      </c>
      <c r="D78" s="75">
        <v>0</v>
      </c>
      <c r="E78" s="75"/>
      <c r="F78" s="75">
        <v>0</v>
      </c>
      <c r="G78" s="76">
        <v>0</v>
      </c>
      <c r="H78" s="77">
        <f t="shared" si="7"/>
        <v>2297</v>
      </c>
      <c r="I78" s="78">
        <f t="shared" si="8"/>
        <v>0</v>
      </c>
      <c r="J78" s="79">
        <v>1498</v>
      </c>
      <c r="K78" s="80">
        <v>0</v>
      </c>
      <c r="L78" s="81">
        <f t="shared" si="9"/>
        <v>1498</v>
      </c>
    </row>
    <row r="79" spans="1:12" ht="27.75" customHeight="1">
      <c r="A79" s="73" t="s">
        <v>62</v>
      </c>
      <c r="B79" s="74"/>
      <c r="C79" s="75">
        <v>1577</v>
      </c>
      <c r="D79" s="75">
        <v>0</v>
      </c>
      <c r="E79" s="75"/>
      <c r="F79" s="75">
        <v>11</v>
      </c>
      <c r="G79" s="76">
        <v>0</v>
      </c>
      <c r="H79" s="77">
        <f t="shared" si="7"/>
        <v>1588</v>
      </c>
      <c r="I79" s="78">
        <f t="shared" si="8"/>
        <v>0</v>
      </c>
      <c r="J79" s="79">
        <v>894</v>
      </c>
      <c r="K79" s="80">
        <v>3</v>
      </c>
      <c r="L79" s="81">
        <f t="shared" si="9"/>
        <v>897</v>
      </c>
    </row>
    <row r="80" spans="1:12" ht="27.75" customHeight="1">
      <c r="A80" s="73" t="s">
        <v>63</v>
      </c>
      <c r="B80" s="74"/>
      <c r="C80" s="75">
        <v>2951</v>
      </c>
      <c r="D80" s="75">
        <v>1</v>
      </c>
      <c r="E80" s="75"/>
      <c r="F80" s="75">
        <v>0</v>
      </c>
      <c r="G80" s="76">
        <v>0</v>
      </c>
      <c r="H80" s="77">
        <f t="shared" si="7"/>
        <v>2951</v>
      </c>
      <c r="I80" s="78">
        <f t="shared" si="8"/>
        <v>1</v>
      </c>
      <c r="J80" s="79">
        <v>1844</v>
      </c>
      <c r="K80" s="80">
        <v>0</v>
      </c>
      <c r="L80" s="81">
        <f t="shared" si="9"/>
        <v>1844</v>
      </c>
    </row>
    <row r="81" spans="1:12" ht="27.75" customHeight="1">
      <c r="A81" s="73" t="s">
        <v>64</v>
      </c>
      <c r="B81" s="74"/>
      <c r="C81" s="75">
        <v>2852</v>
      </c>
      <c r="D81" s="75">
        <v>0</v>
      </c>
      <c r="E81" s="75"/>
      <c r="F81" s="75">
        <v>1</v>
      </c>
      <c r="G81" s="76">
        <v>0</v>
      </c>
      <c r="H81" s="77">
        <f t="shared" si="7"/>
        <v>2853</v>
      </c>
      <c r="I81" s="78">
        <f t="shared" si="8"/>
        <v>0</v>
      </c>
      <c r="J81" s="79">
        <v>1925</v>
      </c>
      <c r="K81" s="80">
        <v>5</v>
      </c>
      <c r="L81" s="81">
        <f t="shared" si="9"/>
        <v>1930</v>
      </c>
    </row>
    <row r="82" spans="1:12" ht="27.75" customHeight="1">
      <c r="A82" s="73" t="s">
        <v>65</v>
      </c>
      <c r="B82" s="74"/>
      <c r="C82" s="75">
        <v>1905</v>
      </c>
      <c r="D82" s="75">
        <v>0</v>
      </c>
      <c r="E82" s="75"/>
      <c r="F82" s="75">
        <v>0</v>
      </c>
      <c r="G82" s="76">
        <v>0</v>
      </c>
      <c r="H82" s="77">
        <f t="shared" si="7"/>
        <v>1905</v>
      </c>
      <c r="I82" s="78">
        <f t="shared" si="8"/>
        <v>0</v>
      </c>
      <c r="J82" s="79">
        <v>1115</v>
      </c>
      <c r="K82" s="80">
        <v>1</v>
      </c>
      <c r="L82" s="81">
        <f t="shared" si="9"/>
        <v>1116</v>
      </c>
    </row>
    <row r="83" spans="1:12" ht="27.75" customHeight="1">
      <c r="A83" s="73" t="s">
        <v>66</v>
      </c>
      <c r="B83" s="74"/>
      <c r="C83" s="75">
        <v>4358</v>
      </c>
      <c r="D83" s="75">
        <v>0</v>
      </c>
      <c r="E83" s="75"/>
      <c r="F83" s="75">
        <v>2</v>
      </c>
      <c r="G83" s="76">
        <v>0</v>
      </c>
      <c r="H83" s="77">
        <f t="shared" si="7"/>
        <v>4360</v>
      </c>
      <c r="I83" s="78">
        <f t="shared" si="8"/>
        <v>0</v>
      </c>
      <c r="J83" s="79">
        <v>2364</v>
      </c>
      <c r="K83" s="80">
        <v>3</v>
      </c>
      <c r="L83" s="81">
        <f t="shared" si="9"/>
        <v>2367</v>
      </c>
    </row>
    <row r="84" spans="1:12" ht="27.75" customHeight="1" thickBot="1">
      <c r="A84" s="82" t="s">
        <v>67</v>
      </c>
      <c r="B84" s="83"/>
      <c r="C84" s="75">
        <v>2523</v>
      </c>
      <c r="D84" s="75">
        <v>1</v>
      </c>
      <c r="E84" s="75"/>
      <c r="F84" s="75">
        <v>0</v>
      </c>
      <c r="G84" s="84">
        <v>0</v>
      </c>
      <c r="H84" s="85">
        <f t="shared" si="7"/>
        <v>2523</v>
      </c>
      <c r="I84" s="86">
        <f t="shared" si="8"/>
        <v>1</v>
      </c>
      <c r="J84" s="87">
        <v>1848</v>
      </c>
      <c r="K84" s="80">
        <v>3</v>
      </c>
      <c r="L84" s="88">
        <f t="shared" si="9"/>
        <v>1851</v>
      </c>
    </row>
    <row r="85" spans="1:12" ht="27.75" customHeight="1" thickBot="1" thickTop="1">
      <c r="A85" s="89" t="s">
        <v>76</v>
      </c>
      <c r="B85" s="90"/>
      <c r="C85" s="91">
        <f>SUM(C61:C84)</f>
        <v>44852</v>
      </c>
      <c r="D85" s="91">
        <f>SUM(D61:D84)</f>
        <v>4</v>
      </c>
      <c r="E85" s="91"/>
      <c r="F85" s="91">
        <f>SUM(F61:F84)</f>
        <v>49</v>
      </c>
      <c r="G85" s="92">
        <f>SUM(G61:G84)</f>
        <v>0</v>
      </c>
      <c r="H85" s="93">
        <f>SUM(H61:H84)</f>
        <v>44901</v>
      </c>
      <c r="I85" s="94">
        <f>SUM(I61:I84)</f>
        <v>4</v>
      </c>
      <c r="J85" s="93">
        <v>26775</v>
      </c>
      <c r="K85" s="94">
        <v>31</v>
      </c>
      <c r="L85" s="95">
        <f>SUM(L61:L84)</f>
        <v>26806</v>
      </c>
    </row>
    <row r="86" spans="1:12" ht="27.75" customHeight="1" thickTop="1">
      <c r="A86" s="96" t="s">
        <v>77</v>
      </c>
      <c r="B86" s="54"/>
      <c r="C86" s="23">
        <v>2728</v>
      </c>
      <c r="D86" s="23">
        <v>0</v>
      </c>
      <c r="E86" s="23"/>
      <c r="F86" s="23">
        <v>17</v>
      </c>
      <c r="G86" s="55">
        <v>0</v>
      </c>
      <c r="H86" s="97">
        <f aca="true" t="shared" si="10" ref="H86:I92">C86+F86</f>
        <v>2745</v>
      </c>
      <c r="I86" s="98">
        <f t="shared" si="10"/>
        <v>0</v>
      </c>
      <c r="J86" s="58">
        <v>1771</v>
      </c>
      <c r="K86" s="99">
        <v>10</v>
      </c>
      <c r="L86" s="100">
        <f t="shared" si="9"/>
        <v>1781</v>
      </c>
    </row>
    <row r="87" spans="1:12" ht="27.75" customHeight="1">
      <c r="A87" s="101" t="s">
        <v>79</v>
      </c>
      <c r="B87" s="31"/>
      <c r="C87" s="23">
        <v>2471</v>
      </c>
      <c r="D87" s="60">
        <v>0</v>
      </c>
      <c r="E87" s="23"/>
      <c r="F87" s="23">
        <v>20</v>
      </c>
      <c r="G87" s="39">
        <v>0</v>
      </c>
      <c r="H87" s="102">
        <f t="shared" si="10"/>
        <v>2491</v>
      </c>
      <c r="I87" s="103">
        <f t="shared" si="10"/>
        <v>0</v>
      </c>
      <c r="J87" s="28">
        <v>1393</v>
      </c>
      <c r="K87" s="104">
        <v>12</v>
      </c>
      <c r="L87" s="105">
        <f t="shared" si="9"/>
        <v>1405</v>
      </c>
    </row>
    <row r="88" spans="1:12" ht="27.75" customHeight="1">
      <c r="A88" s="101" t="s">
        <v>80</v>
      </c>
      <c r="B88" s="31"/>
      <c r="C88" s="23">
        <v>1758</v>
      </c>
      <c r="D88" s="60">
        <v>0</v>
      </c>
      <c r="E88" s="23"/>
      <c r="F88" s="23">
        <v>10</v>
      </c>
      <c r="G88" s="39">
        <v>0</v>
      </c>
      <c r="H88" s="102">
        <f t="shared" si="10"/>
        <v>1768</v>
      </c>
      <c r="I88" s="103">
        <f t="shared" si="10"/>
        <v>0</v>
      </c>
      <c r="J88" s="28">
        <v>1007</v>
      </c>
      <c r="K88" s="104">
        <v>1</v>
      </c>
      <c r="L88" s="105">
        <f t="shared" si="9"/>
        <v>1008</v>
      </c>
    </row>
    <row r="89" spans="1:12" ht="27.75" customHeight="1">
      <c r="A89" s="101" t="s">
        <v>81</v>
      </c>
      <c r="B89" s="31"/>
      <c r="C89" s="23">
        <v>2325</v>
      </c>
      <c r="D89" s="60">
        <v>0</v>
      </c>
      <c r="E89" s="23"/>
      <c r="F89" s="23">
        <v>13</v>
      </c>
      <c r="G89" s="39">
        <v>0</v>
      </c>
      <c r="H89" s="102">
        <f t="shared" si="10"/>
        <v>2338</v>
      </c>
      <c r="I89" s="103">
        <f t="shared" si="10"/>
        <v>0</v>
      </c>
      <c r="J89" s="28">
        <v>1312</v>
      </c>
      <c r="K89" s="104">
        <v>8</v>
      </c>
      <c r="L89" s="105">
        <f t="shared" si="9"/>
        <v>1320</v>
      </c>
    </row>
    <row r="90" spans="1:12" ht="27.75" customHeight="1">
      <c r="A90" s="101" t="s">
        <v>82</v>
      </c>
      <c r="B90" s="31"/>
      <c r="C90" s="23">
        <v>3418</v>
      </c>
      <c r="D90" s="60">
        <v>1</v>
      </c>
      <c r="E90" s="23"/>
      <c r="F90" s="23">
        <f>E90+G90</f>
        <v>0</v>
      </c>
      <c r="G90" s="39">
        <v>0</v>
      </c>
      <c r="H90" s="102">
        <f t="shared" si="10"/>
        <v>3418</v>
      </c>
      <c r="I90" s="103">
        <f t="shared" si="10"/>
        <v>1</v>
      </c>
      <c r="J90" s="28">
        <v>1923</v>
      </c>
      <c r="K90" s="104">
        <v>3</v>
      </c>
      <c r="L90" s="105">
        <f t="shared" si="9"/>
        <v>1926</v>
      </c>
    </row>
    <row r="91" spans="1:12" ht="27.75" customHeight="1">
      <c r="A91" s="101" t="s">
        <v>78</v>
      </c>
      <c r="B91" s="31"/>
      <c r="C91" s="23">
        <v>3370</v>
      </c>
      <c r="D91" s="60">
        <v>1</v>
      </c>
      <c r="E91" s="23"/>
      <c r="F91" s="23">
        <v>19</v>
      </c>
      <c r="G91" s="39">
        <v>0</v>
      </c>
      <c r="H91" s="102">
        <f t="shared" si="10"/>
        <v>3389</v>
      </c>
      <c r="I91" s="103">
        <f t="shared" si="10"/>
        <v>1</v>
      </c>
      <c r="J91" s="28">
        <v>2019</v>
      </c>
      <c r="K91" s="104">
        <v>12</v>
      </c>
      <c r="L91" s="105">
        <f t="shared" si="9"/>
        <v>2031</v>
      </c>
    </row>
    <row r="92" spans="1:12" ht="27.75" customHeight="1" thickBot="1">
      <c r="A92" s="106" t="s">
        <v>83</v>
      </c>
      <c r="B92" s="41"/>
      <c r="C92" s="23">
        <v>622</v>
      </c>
      <c r="D92" s="60">
        <v>0</v>
      </c>
      <c r="E92" s="23"/>
      <c r="F92" s="23">
        <v>8</v>
      </c>
      <c r="G92" s="42">
        <v>0</v>
      </c>
      <c r="H92" s="107">
        <f t="shared" si="10"/>
        <v>630</v>
      </c>
      <c r="I92" s="108">
        <f t="shared" si="10"/>
        <v>0</v>
      </c>
      <c r="J92" s="109">
        <v>413</v>
      </c>
      <c r="K92" s="110">
        <v>3</v>
      </c>
      <c r="L92" s="111">
        <f t="shared" si="9"/>
        <v>416</v>
      </c>
    </row>
    <row r="93" spans="1:12" ht="27.75" customHeight="1" thickBot="1" thickTop="1">
      <c r="A93" s="112" t="s">
        <v>84</v>
      </c>
      <c r="B93" s="113"/>
      <c r="C93" s="114">
        <f>SUM(C86:C92)</f>
        <v>16692</v>
      </c>
      <c r="D93" s="114">
        <f>SUM(D86:D92)</f>
        <v>2</v>
      </c>
      <c r="E93" s="114"/>
      <c r="F93" s="114">
        <f>SUM(F86:F92)</f>
        <v>87</v>
      </c>
      <c r="G93" s="115">
        <f>SUM(G86:G92)</f>
        <v>0</v>
      </c>
      <c r="H93" s="116">
        <f>SUM(H86:H92)</f>
        <v>16779</v>
      </c>
      <c r="I93" s="117">
        <f>SUM(I86:I92)</f>
        <v>2</v>
      </c>
      <c r="J93" s="118">
        <v>9838</v>
      </c>
      <c r="K93" s="115">
        <v>49</v>
      </c>
      <c r="L93" s="119">
        <f>SUM(J93:K93)</f>
        <v>9887</v>
      </c>
    </row>
    <row r="94" spans="1:12" ht="38.25" customHeight="1">
      <c r="A94" s="152"/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</row>
  </sheetData>
  <sheetProtection/>
  <mergeCells count="24">
    <mergeCell ref="A94:L94"/>
    <mergeCell ref="A3:A7"/>
    <mergeCell ref="J3:L4"/>
    <mergeCell ref="C5:D5"/>
    <mergeCell ref="F5:G5"/>
    <mergeCell ref="H5:I5"/>
    <mergeCell ref="A1:L1"/>
    <mergeCell ref="A56:A60"/>
    <mergeCell ref="J56:L57"/>
    <mergeCell ref="C58:D58"/>
    <mergeCell ref="F58:G58"/>
    <mergeCell ref="H58:I58"/>
    <mergeCell ref="J58:J59"/>
    <mergeCell ref="K58:K59"/>
    <mergeCell ref="L58:L59"/>
    <mergeCell ref="B56:I57"/>
    <mergeCell ref="J5:J6"/>
    <mergeCell ref="K5:K6"/>
    <mergeCell ref="L5:L6"/>
    <mergeCell ref="B3:I4"/>
    <mergeCell ref="B58:B60"/>
    <mergeCell ref="E58:E60"/>
    <mergeCell ref="B5:B7"/>
    <mergeCell ref="E5:E7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2016-06-27T00:34:26Z</dcterms:modified>
  <cp:category/>
  <cp:version/>
  <cp:contentType/>
  <cp:contentStatus/>
</cp:coreProperties>
</file>