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7日前" sheetId="1" r:id="rId1"/>
  </sheets>
  <externalReferences>
    <externalReference r:id="rId4"/>
  </externalReferences>
  <definedNames>
    <definedName name="_Fill" hidden="1">#REF!</definedName>
    <definedName name="_xlnm.Print_Area" localSheetId="0">'7日前'!$A$1:$G$98</definedName>
    <definedName name="表1">#REF!</definedName>
    <definedName name="様式7号">#REF!</definedName>
  </definedNames>
  <calcPr fullCalcOnLoad="1"/>
</workbook>
</file>

<file path=xl/sharedStrings.xml><?xml version="1.0" encoding="utf-8"?>
<sst xmlns="http://schemas.openxmlformats.org/spreadsheetml/2006/main" count="126" uniqueCount="92">
  <si>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</si>
  <si>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</si>
  <si>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</si>
  <si>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</si>
  <si>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</si>
  <si>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</si>
  <si>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</si>
  <si>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</si>
  <si>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</si>
  <si>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</si>
  <si>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</si>
  <si>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</si>
  <si>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</si>
  <si>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</si>
  <si>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</si>
  <si>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</si>
  <si>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</si>
  <si>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</si>
  <si>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</si>
  <si>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</si>
  <si>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</si>
  <si>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</si>
  <si>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</si>
  <si>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</si>
  <si>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</si>
  <si>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</si>
  <si>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</si>
  <si>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</si>
  <si>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</si>
  <si>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</si>
  <si>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</si>
  <si>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</si>
  <si>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</si>
  <si>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</si>
  <si>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</si>
  <si>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</si>
  <si>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</si>
  <si>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</si>
  <si>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</si>
  <si>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</si>
  <si>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</si>
  <si>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</si>
  <si>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</si>
  <si>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</si>
  <si>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</si>
  <si>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</si>
  <si>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</si>
  <si>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</si>
  <si>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</si>
  <si>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</si>
  <si>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</si>
  <si>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</si>
  <si>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</si>
  <si>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</si>
  <si>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</si>
  <si>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</si>
  <si>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</si>
  <si>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</si>
  <si>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</si>
  <si>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</si>
  <si>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</si>
  <si>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</si>
  <si>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</si>
  <si>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</si>
  <si>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</si>
  <si>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</si>
  <si>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</si>
  <si>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</si>
  <si>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</si>
  <si>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</si>
  <si>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</si>
  <si>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不在者投票者数</t>
  </si>
  <si>
    <t>合計</t>
  </si>
  <si>
    <t>（A）</t>
  </si>
  <si>
    <t>（B）</t>
  </si>
  <si>
    <t>(A+B)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</si>
  <si>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</si>
  <si>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</si>
  <si>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</si>
  <si>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</si>
  <si>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</si>
  <si>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</si>
  <si>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</si>
  <si>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</si>
  <si>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</si>
  <si>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</si>
  <si>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期日前投票者数・不在者投票者数調べ（選挙期日7日前）</t>
  </si>
  <si>
    <t>今回（H27）大阪府知事選挙
11月15日現在（11／6～11／15）</t>
  </si>
  <si>
    <t>参考（H23）大阪府知事選挙
11月20日現在（11／11～11／20）</t>
  </si>
  <si>
    <t>（A'）</t>
  </si>
  <si>
    <t>（B'）</t>
  </si>
  <si>
    <t>(A'+B')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</si>
</sst>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4" borderId="1" applyNumberFormat="0" applyAlignment="0" applyProtection="0"/>
    <xf numFmtId="0" fontId="13" fillId="45" borderId="2" applyNumberFormat="0" applyAlignment="0" applyProtection="0"/>
    <xf numFmtId="0" fontId="33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50" borderId="0" applyNumberFormat="0" applyBorder="0" applyAlignment="0" applyProtection="0"/>
    <xf numFmtId="0" fontId="16" fillId="5" borderId="0" applyNumberFormat="0" applyBorder="0" applyAlignment="0" applyProtection="0"/>
    <xf numFmtId="0" fontId="36" fillId="51" borderId="7" applyNumberFormat="0" applyAlignment="0" applyProtection="0"/>
    <xf numFmtId="0" fontId="17" fillId="52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42" fillId="51" borderId="17" applyNumberFormat="0" applyAlignment="0" applyProtection="0"/>
    <xf numFmtId="0" fontId="23" fillId="52" borderId="18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176" fontId="5" fillId="0" borderId="19" xfId="126" applyNumberFormat="1" applyFont="1" applyFill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right"/>
      <protection/>
    </xf>
    <xf numFmtId="176" fontId="7" fillId="0" borderId="20" xfId="125" applyNumberFormat="1" applyFont="1" applyBorder="1" applyAlignment="1" applyProtection="1">
      <alignment vertical="center"/>
      <protection/>
    </xf>
    <xf numFmtId="176" fontId="7" fillId="0" borderId="21" xfId="125" applyNumberFormat="1" applyFont="1" applyBorder="1" applyAlignment="1" applyProtection="1">
      <alignment horizontal="center" vertical="center"/>
      <protection/>
    </xf>
    <xf numFmtId="176" fontId="7" fillId="0" borderId="0" xfId="125" applyNumberFormat="1" applyFont="1" applyBorder="1" applyAlignment="1" applyProtection="1">
      <alignment horizontal="center" vertical="center"/>
      <protection/>
    </xf>
    <xf numFmtId="176" fontId="6" fillId="0" borderId="0" xfId="81" applyNumberFormat="1" applyFont="1" applyBorder="1" applyAlignment="1">
      <alignment horizontal="right"/>
    </xf>
    <xf numFmtId="176" fontId="3" fillId="0" borderId="0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1" fillId="0" borderId="0" xfId="126" applyNumberFormat="1" applyFont="1">
      <alignment/>
      <protection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81" applyNumberFormat="1" applyFont="1" applyFill="1" applyBorder="1" applyAlignment="1">
      <alignment/>
    </xf>
    <xf numFmtId="176" fontId="3" fillId="0" borderId="25" xfId="81" applyNumberFormat="1" applyFont="1" applyFill="1" applyBorder="1" applyAlignment="1">
      <alignment horizontal="right" vertical="center"/>
    </xf>
    <xf numFmtId="176" fontId="3" fillId="0" borderId="26" xfId="126" applyNumberFormat="1" applyFont="1" applyFill="1" applyBorder="1" applyAlignment="1">
      <alignment horizontal="center" vertical="center"/>
      <protection/>
    </xf>
    <xf numFmtId="176" fontId="3" fillId="0" borderId="27" xfId="0" applyNumberFormat="1" applyFont="1" applyBorder="1" applyAlignment="1">
      <alignment/>
    </xf>
    <xf numFmtId="176" fontId="4" fillId="0" borderId="28" xfId="126" applyNumberFormat="1" applyFont="1" applyBorder="1" applyAlignment="1">
      <alignment horizontal="center" vertical="center"/>
      <protection/>
    </xf>
    <xf numFmtId="176" fontId="4" fillId="0" borderId="29" xfId="126" applyNumberFormat="1" applyFont="1" applyBorder="1" applyAlignment="1">
      <alignment horizontal="center" vertical="center"/>
      <protection/>
    </xf>
    <xf numFmtId="176" fontId="4" fillId="0" borderId="30" xfId="126" applyNumberFormat="1" applyFont="1" applyBorder="1" applyAlignment="1">
      <alignment horizontal="center" vertical="center"/>
      <protection/>
    </xf>
    <xf numFmtId="176" fontId="4" fillId="0" borderId="31" xfId="126" applyNumberFormat="1" applyFont="1" applyBorder="1" applyAlignment="1">
      <alignment horizontal="center" vertical="center"/>
      <protection/>
    </xf>
    <xf numFmtId="176" fontId="4" fillId="0" borderId="32" xfId="126" applyNumberFormat="1" applyFont="1" applyBorder="1" applyAlignment="1">
      <alignment horizontal="center" vertical="center"/>
      <protection/>
    </xf>
    <xf numFmtId="176" fontId="3" fillId="0" borderId="32" xfId="0" applyNumberFormat="1" applyFont="1" applyBorder="1" applyAlignment="1">
      <alignment horizontal="center" vertical="center"/>
    </xf>
    <xf numFmtId="176" fontId="8" fillId="21" borderId="19" xfId="126" applyNumberFormat="1" applyFont="1" applyFill="1" applyBorder="1" applyAlignment="1">
      <alignment horizontal="center" vertical="center" wrapText="1"/>
      <protection/>
    </xf>
    <xf numFmtId="176" fontId="3" fillId="21" borderId="27" xfId="0" applyNumberFormat="1" applyFont="1" applyFill="1" applyBorder="1" applyAlignment="1">
      <alignment/>
    </xf>
    <xf numFmtId="176" fontId="3" fillId="21" borderId="22" xfId="0" applyNumberFormat="1" applyFont="1" applyFill="1" applyBorder="1" applyAlignment="1">
      <alignment/>
    </xf>
    <xf numFmtId="176" fontId="5" fillId="21" borderId="21" xfId="126" applyNumberFormat="1" applyFont="1" applyFill="1" applyBorder="1" applyAlignment="1">
      <alignment horizontal="center" vertical="center"/>
      <protection/>
    </xf>
    <xf numFmtId="176" fontId="3" fillId="21" borderId="33" xfId="0" applyNumberFormat="1" applyFont="1" applyFill="1" applyBorder="1" applyAlignment="1">
      <alignment/>
    </xf>
    <xf numFmtId="176" fontId="3" fillId="21" borderId="24" xfId="0" applyNumberFormat="1" applyFont="1" applyFill="1" applyBorder="1" applyAlignment="1">
      <alignment/>
    </xf>
    <xf numFmtId="176" fontId="3" fillId="21" borderId="22" xfId="126" applyNumberFormat="1" applyFont="1" applyFill="1" applyBorder="1" applyAlignment="1">
      <alignment/>
      <protection/>
    </xf>
    <xf numFmtId="176" fontId="3" fillId="21" borderId="34" xfId="126" applyNumberFormat="1" applyFont="1" applyFill="1" applyBorder="1" applyAlignment="1">
      <alignment/>
      <protection/>
    </xf>
    <xf numFmtId="176" fontId="3" fillId="0" borderId="22" xfId="126" applyNumberFormat="1" applyFont="1" applyBorder="1" applyAlignment="1">
      <alignment/>
      <protection/>
    </xf>
    <xf numFmtId="176" fontId="3" fillId="0" borderId="34" xfId="126" applyNumberFormat="1" applyFont="1" applyBorder="1" applyAlignment="1">
      <alignment/>
      <protection/>
    </xf>
    <xf numFmtId="176" fontId="3" fillId="21" borderId="24" xfId="126" applyNumberFormat="1" applyFont="1" applyFill="1" applyBorder="1" applyAlignment="1">
      <alignment/>
      <protection/>
    </xf>
    <xf numFmtId="176" fontId="3" fillId="21" borderId="35" xfId="126" applyNumberFormat="1" applyFont="1" applyFill="1" applyBorder="1" applyAlignment="1">
      <alignment/>
      <protection/>
    </xf>
    <xf numFmtId="176" fontId="3" fillId="21" borderId="19" xfId="126" applyNumberFormat="1" applyFont="1" applyFill="1" applyBorder="1" applyAlignment="1">
      <alignment/>
      <protection/>
    </xf>
    <xf numFmtId="176" fontId="3" fillId="0" borderId="36" xfId="126" applyNumberFormat="1" applyFont="1" applyBorder="1" applyAlignment="1">
      <alignment/>
      <protection/>
    </xf>
    <xf numFmtId="176" fontId="3" fillId="21" borderId="21" xfId="126" applyNumberFormat="1" applyFont="1" applyFill="1" applyBorder="1" applyAlignment="1">
      <alignment/>
      <protection/>
    </xf>
    <xf numFmtId="176" fontId="3" fillId="0" borderId="37" xfId="126" applyNumberFormat="1" applyFont="1" applyFill="1" applyBorder="1" applyAlignment="1">
      <alignment horizontal="center" vertical="center"/>
      <protection/>
    </xf>
    <xf numFmtId="176" fontId="3" fillId="0" borderId="38" xfId="0" applyNumberFormat="1" applyFont="1" applyBorder="1" applyAlignment="1">
      <alignment horizontal="center" vertical="center"/>
    </xf>
    <xf numFmtId="176" fontId="4" fillId="0" borderId="39" xfId="126" applyNumberFormat="1" applyFont="1" applyBorder="1" applyAlignment="1">
      <alignment horizontal="center" vertical="center"/>
      <protection/>
    </xf>
    <xf numFmtId="176" fontId="4" fillId="0" borderId="40" xfId="126" applyNumberFormat="1" applyFont="1" applyBorder="1" applyAlignment="1">
      <alignment horizontal="center" vertical="center"/>
      <protection/>
    </xf>
    <xf numFmtId="176" fontId="3" fillId="0" borderId="41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43" xfId="126" applyNumberFormat="1" applyFont="1" applyFill="1" applyBorder="1" applyAlignment="1">
      <alignment horizontal="center" vertical="center"/>
      <protection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21" xfId="81" applyNumberFormat="1" applyFont="1" applyBorder="1" applyAlignment="1">
      <alignment/>
    </xf>
    <xf numFmtId="176" fontId="3" fillId="0" borderId="44" xfId="81" applyNumberFormat="1" applyFont="1" applyBorder="1" applyAlignment="1">
      <alignment/>
    </xf>
    <xf numFmtId="176" fontId="3" fillId="0" borderId="20" xfId="81" applyNumberFormat="1" applyFont="1" applyFill="1" applyBorder="1" applyAlignment="1">
      <alignment/>
    </xf>
    <xf numFmtId="176" fontId="5" fillId="0" borderId="20" xfId="81" applyNumberFormat="1" applyFont="1" applyFill="1" applyBorder="1" applyAlignment="1">
      <alignment/>
    </xf>
    <xf numFmtId="176" fontId="3" fillId="0" borderId="20" xfId="81" applyNumberFormat="1" applyFont="1" applyBorder="1" applyAlignment="1">
      <alignment/>
    </xf>
    <xf numFmtId="176" fontId="3" fillId="0" borderId="21" xfId="81" applyNumberFormat="1" applyFont="1" applyBorder="1" applyAlignment="1">
      <alignment horizontal="right"/>
    </xf>
    <xf numFmtId="176" fontId="3" fillId="0" borderId="44" xfId="81" applyNumberFormat="1" applyFont="1" applyBorder="1" applyAlignment="1">
      <alignment horizontal="right"/>
    </xf>
    <xf numFmtId="176" fontId="3" fillId="0" borderId="20" xfId="81" applyNumberFormat="1" applyFont="1" applyFill="1" applyBorder="1" applyAlignment="1">
      <alignment horizontal="right" vertical="center"/>
    </xf>
    <xf numFmtId="176" fontId="7" fillId="0" borderId="45" xfId="125" applyNumberFormat="1" applyFont="1" applyBorder="1" applyAlignment="1" applyProtection="1">
      <alignment vertical="center"/>
      <protection/>
    </xf>
    <xf numFmtId="176" fontId="7" fillId="55" borderId="20" xfId="125" applyNumberFormat="1" applyFont="1" applyFill="1" applyBorder="1" applyAlignment="1" applyProtection="1">
      <alignment vertical="center"/>
      <protection/>
    </xf>
    <xf numFmtId="176" fontId="7" fillId="55" borderId="28" xfId="125" applyNumberFormat="1" applyFont="1" applyFill="1" applyBorder="1" applyAlignment="1" applyProtection="1">
      <alignment vertical="center"/>
      <protection/>
    </xf>
    <xf numFmtId="176" fontId="3" fillId="0" borderId="24" xfId="0" applyNumberFormat="1" applyFont="1" applyBorder="1" applyAlignment="1">
      <alignment/>
    </xf>
    <xf numFmtId="176" fontId="3" fillId="55" borderId="45" xfId="126" applyNumberFormat="1" applyFont="1" applyFill="1" applyBorder="1" applyAlignment="1">
      <alignment horizontal="center" vertical="center"/>
      <protection/>
    </xf>
    <xf numFmtId="176" fontId="3" fillId="55" borderId="45" xfId="126" applyNumberFormat="1" applyFont="1" applyFill="1" applyBorder="1" applyAlignment="1">
      <alignment/>
      <protection/>
    </xf>
    <xf numFmtId="176" fontId="3" fillId="55" borderId="46" xfId="126" applyNumberFormat="1" applyFont="1" applyFill="1" applyBorder="1" applyAlignment="1">
      <alignment/>
      <protection/>
    </xf>
    <xf numFmtId="176" fontId="3" fillId="55" borderId="47" xfId="0" applyNumberFormat="1" applyFont="1" applyFill="1" applyBorder="1" applyAlignment="1">
      <alignment/>
    </xf>
    <xf numFmtId="176" fontId="3" fillId="55" borderId="48" xfId="126" applyNumberFormat="1" applyFont="1" applyFill="1" applyBorder="1" applyAlignment="1">
      <alignment/>
      <protection/>
    </xf>
    <xf numFmtId="176" fontId="3" fillId="55" borderId="48" xfId="0" applyNumberFormat="1" applyFont="1" applyFill="1" applyBorder="1" applyAlignment="1">
      <alignment/>
    </xf>
    <xf numFmtId="176" fontId="3" fillId="55" borderId="20" xfId="126" applyNumberFormat="1" applyFont="1" applyFill="1" applyBorder="1" applyAlignment="1">
      <alignment horizontal="center" vertical="center"/>
      <protection/>
    </xf>
    <xf numFmtId="176" fontId="3" fillId="55" borderId="20" xfId="126" applyNumberFormat="1" applyFont="1" applyFill="1" applyBorder="1" applyAlignment="1">
      <alignment/>
      <protection/>
    </xf>
    <xf numFmtId="176" fontId="3" fillId="55" borderId="49" xfId="126" applyNumberFormat="1" applyFont="1" applyFill="1" applyBorder="1" applyAlignment="1">
      <alignment/>
      <protection/>
    </xf>
    <xf numFmtId="176" fontId="3" fillId="55" borderId="50" xfId="0" applyNumberFormat="1" applyFont="1" applyFill="1" applyBorder="1" applyAlignment="1">
      <alignment/>
    </xf>
    <xf numFmtId="176" fontId="3" fillId="55" borderId="23" xfId="126" applyNumberFormat="1" applyFont="1" applyFill="1" applyBorder="1" applyAlignment="1">
      <alignment/>
      <protection/>
    </xf>
    <xf numFmtId="176" fontId="3" fillId="55" borderId="23" xfId="0" applyNumberFormat="1" applyFont="1" applyFill="1" applyBorder="1" applyAlignment="1">
      <alignment/>
    </xf>
    <xf numFmtId="176" fontId="3" fillId="55" borderId="20" xfId="81" applyNumberFormat="1" applyFont="1" applyFill="1" applyBorder="1" applyAlignment="1">
      <alignment horizontal="right"/>
    </xf>
    <xf numFmtId="176" fontId="3" fillId="55" borderId="49" xfId="81" applyNumberFormat="1" applyFont="1" applyFill="1" applyBorder="1" applyAlignment="1">
      <alignment horizontal="right"/>
    </xf>
    <xf numFmtId="176" fontId="3" fillId="55" borderId="23" xfId="81" applyNumberFormat="1" applyFont="1" applyFill="1" applyBorder="1" applyAlignment="1">
      <alignment/>
    </xf>
    <xf numFmtId="176" fontId="3" fillId="55" borderId="50" xfId="0" applyNumberFormat="1" applyFont="1" applyFill="1" applyBorder="1" applyAlignment="1">
      <alignment horizontal="right"/>
    </xf>
    <xf numFmtId="176" fontId="3" fillId="55" borderId="23" xfId="81" applyNumberFormat="1" applyFont="1" applyFill="1" applyBorder="1" applyAlignment="1">
      <alignment horizontal="right"/>
    </xf>
    <xf numFmtId="176" fontId="5" fillId="55" borderId="20" xfId="126" applyNumberFormat="1" applyFont="1" applyFill="1" applyBorder="1" applyAlignment="1">
      <alignment horizontal="center" vertical="center"/>
      <protection/>
    </xf>
    <xf numFmtId="176" fontId="5" fillId="55" borderId="20" xfId="126" applyNumberFormat="1" applyFont="1" applyFill="1" applyBorder="1" applyAlignment="1">
      <alignment/>
      <protection/>
    </xf>
    <xf numFmtId="176" fontId="3" fillId="55" borderId="0" xfId="0" applyNumberFormat="1" applyFont="1" applyFill="1" applyAlignment="1">
      <alignment vertical="center"/>
    </xf>
    <xf numFmtId="176" fontId="4" fillId="55" borderId="28" xfId="126" applyNumberFormat="1" applyFont="1" applyFill="1" applyBorder="1" applyAlignment="1">
      <alignment horizontal="center" vertical="center"/>
      <protection/>
    </xf>
    <xf numFmtId="176" fontId="4" fillId="55" borderId="29" xfId="126" applyNumberFormat="1" applyFont="1" applyFill="1" applyBorder="1" applyAlignment="1">
      <alignment horizontal="center" vertical="center"/>
      <protection/>
    </xf>
    <xf numFmtId="176" fontId="3" fillId="55" borderId="51" xfId="126" applyNumberFormat="1" applyFont="1" applyFill="1" applyBorder="1" applyAlignment="1">
      <alignment horizontal="center" vertical="center"/>
      <protection/>
    </xf>
    <xf numFmtId="176" fontId="4" fillId="55" borderId="52" xfId="126" applyNumberFormat="1" applyFont="1" applyFill="1" applyBorder="1" applyAlignment="1">
      <alignment horizontal="center" vertical="center"/>
      <protection/>
    </xf>
    <xf numFmtId="176" fontId="3" fillId="55" borderId="26" xfId="126" applyNumberFormat="1" applyFont="1" applyFill="1" applyBorder="1" applyAlignment="1">
      <alignment horizontal="center" vertical="center"/>
      <protection/>
    </xf>
    <xf numFmtId="176" fontId="4" fillId="55" borderId="30" xfId="126" applyNumberFormat="1" applyFont="1" applyFill="1" applyBorder="1" applyAlignment="1">
      <alignment horizontal="center" vertical="center"/>
      <protection/>
    </xf>
    <xf numFmtId="176" fontId="4" fillId="55" borderId="31" xfId="126" applyNumberFormat="1" applyFont="1" applyFill="1" applyBorder="1" applyAlignment="1">
      <alignment horizontal="center" vertical="center"/>
      <protection/>
    </xf>
    <xf numFmtId="176" fontId="3" fillId="55" borderId="53" xfId="0" applyNumberFormat="1" applyFont="1" applyFill="1" applyBorder="1" applyAlignment="1">
      <alignment horizontal="center" vertical="center"/>
    </xf>
    <xf numFmtId="176" fontId="4" fillId="55" borderId="32" xfId="126" applyNumberFormat="1" applyFont="1" applyFill="1" applyBorder="1" applyAlignment="1">
      <alignment horizontal="center" vertical="center"/>
      <protection/>
    </xf>
    <xf numFmtId="176" fontId="3" fillId="55" borderId="32" xfId="0" applyNumberFormat="1" applyFont="1" applyFill="1" applyBorder="1" applyAlignment="1">
      <alignment horizontal="center" vertical="center"/>
    </xf>
    <xf numFmtId="176" fontId="3" fillId="55" borderId="19" xfId="126" applyNumberFormat="1" applyFont="1" applyFill="1" applyBorder="1" applyAlignment="1">
      <alignment horizontal="center" vertical="center"/>
      <protection/>
    </xf>
    <xf numFmtId="176" fontId="3" fillId="55" borderId="54" xfId="126" applyNumberFormat="1" applyFont="1" applyFill="1" applyBorder="1" applyAlignment="1">
      <alignment/>
      <protection/>
    </xf>
    <xf numFmtId="176" fontId="3" fillId="55" borderId="34" xfId="126" applyNumberFormat="1" applyFont="1" applyFill="1" applyBorder="1" applyAlignment="1">
      <alignment/>
      <protection/>
    </xf>
    <xf numFmtId="176" fontId="3" fillId="55" borderId="27" xfId="0" applyNumberFormat="1" applyFont="1" applyFill="1" applyBorder="1" applyAlignment="1">
      <alignment/>
    </xf>
    <xf numFmtId="176" fontId="3" fillId="55" borderId="27" xfId="126" applyNumberFormat="1" applyFont="1" applyFill="1" applyBorder="1" applyAlignment="1">
      <alignment/>
      <protection/>
    </xf>
    <xf numFmtId="176" fontId="3" fillId="55" borderId="22" xfId="0" applyNumberFormat="1" applyFont="1" applyFill="1" applyBorder="1" applyAlignment="1">
      <alignment/>
    </xf>
    <xf numFmtId="0" fontId="3" fillId="55" borderId="55" xfId="0" applyFont="1" applyFill="1" applyBorder="1" applyAlignment="1">
      <alignment horizontal="center" shrinkToFit="1"/>
    </xf>
    <xf numFmtId="176" fontId="5" fillId="55" borderId="28" xfId="126" applyNumberFormat="1" applyFont="1" applyFill="1" applyBorder="1" applyAlignment="1">
      <alignment horizontal="center" vertical="center"/>
      <protection/>
    </xf>
    <xf numFmtId="176" fontId="3" fillId="55" borderId="49" xfId="126" applyNumberFormat="1" applyFont="1" applyFill="1" applyBorder="1" applyAlignment="1">
      <alignment horizontal="right"/>
      <protection/>
    </xf>
    <xf numFmtId="176" fontId="5" fillId="55" borderId="45" xfId="126" applyNumberFormat="1" applyFont="1" applyFill="1" applyBorder="1" applyAlignment="1">
      <alignment horizontal="center" vertical="center"/>
      <protection/>
    </xf>
    <xf numFmtId="176" fontId="5" fillId="55" borderId="45" xfId="126" applyNumberFormat="1" applyFont="1" applyFill="1" applyBorder="1" applyAlignment="1">
      <alignment/>
      <protection/>
    </xf>
    <xf numFmtId="176" fontId="3" fillId="55" borderId="56" xfId="0" applyNumberFormat="1" applyFont="1" applyFill="1" applyBorder="1" applyAlignment="1">
      <alignment/>
    </xf>
    <xf numFmtId="176" fontId="3" fillId="55" borderId="52" xfId="0" applyNumberFormat="1" applyFont="1" applyFill="1" applyBorder="1" applyAlignment="1">
      <alignment/>
    </xf>
    <xf numFmtId="10" fontId="3" fillId="0" borderId="0" xfId="0" applyNumberFormat="1" applyFont="1" applyAlignment="1">
      <alignment vertical="center"/>
    </xf>
    <xf numFmtId="10" fontId="3" fillId="55" borderId="0" xfId="0" applyNumberFormat="1" applyFont="1" applyFill="1" applyAlignment="1">
      <alignment vertical="center"/>
    </xf>
    <xf numFmtId="176" fontId="3" fillId="0" borderId="57" xfId="126" applyNumberFormat="1" applyFont="1" applyBorder="1" applyAlignment="1">
      <alignment horizontal="center" vertical="center" wrapText="1"/>
      <protection/>
    </xf>
    <xf numFmtId="176" fontId="3" fillId="0" borderId="58" xfId="126" applyNumberFormat="1" applyFont="1" applyBorder="1" applyAlignment="1">
      <alignment horizontal="center" vertical="center"/>
      <protection/>
    </xf>
    <xf numFmtId="176" fontId="3" fillId="0" borderId="59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Border="1" applyAlignment="1">
      <alignment horizontal="center" vertical="center"/>
      <protection/>
    </xf>
    <xf numFmtId="176" fontId="3" fillId="0" borderId="56" xfId="126" applyNumberFormat="1" applyFont="1" applyBorder="1" applyAlignment="1">
      <alignment horizontal="center" vertical="center" wrapText="1"/>
      <protection/>
    </xf>
    <xf numFmtId="176" fontId="3" fillId="0" borderId="40" xfId="126" applyNumberFormat="1" applyFont="1" applyBorder="1" applyAlignment="1">
      <alignment horizontal="center" vertical="center"/>
      <protection/>
    </xf>
    <xf numFmtId="176" fontId="3" fillId="0" borderId="60" xfId="126" applyNumberFormat="1" applyFont="1" applyBorder="1" applyAlignment="1">
      <alignment horizontal="center" vertical="center"/>
      <protection/>
    </xf>
    <xf numFmtId="176" fontId="3" fillId="0" borderId="61" xfId="126" applyNumberFormat="1" applyFont="1" applyBorder="1" applyAlignment="1">
      <alignment horizontal="center" vertical="center"/>
      <protection/>
    </xf>
    <xf numFmtId="176" fontId="3" fillId="0" borderId="28" xfId="126" applyNumberFormat="1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3" fillId="0" borderId="0" xfId="126" applyNumberFormat="1" applyFont="1" applyAlignment="1">
      <alignment horizontal="center" vertical="center"/>
      <protection/>
    </xf>
    <xf numFmtId="176" fontId="3" fillId="55" borderId="57" xfId="126" applyNumberFormat="1" applyFont="1" applyFill="1" applyBorder="1" applyAlignment="1">
      <alignment horizontal="center" vertical="center" wrapText="1"/>
      <protection/>
    </xf>
    <xf numFmtId="176" fontId="3" fillId="55" borderId="58" xfId="126" applyNumberFormat="1" applyFont="1" applyFill="1" applyBorder="1" applyAlignment="1">
      <alignment horizontal="center" vertical="center"/>
      <protection/>
    </xf>
    <xf numFmtId="176" fontId="3" fillId="55" borderId="59" xfId="126" applyNumberFormat="1" applyFont="1" applyFill="1" applyBorder="1" applyAlignment="1">
      <alignment horizontal="center" vertical="center"/>
      <protection/>
    </xf>
    <xf numFmtId="176" fontId="3" fillId="55" borderId="0" xfId="126" applyNumberFormat="1" applyFont="1" applyFill="1" applyBorder="1" applyAlignment="1">
      <alignment horizontal="center" vertical="center"/>
      <protection/>
    </xf>
    <xf numFmtId="176" fontId="3" fillId="55" borderId="56" xfId="126" applyNumberFormat="1" applyFont="1" applyFill="1" applyBorder="1" applyAlignment="1">
      <alignment horizontal="center" vertical="center" wrapText="1"/>
      <protection/>
    </xf>
    <xf numFmtId="176" fontId="3" fillId="55" borderId="40" xfId="126" applyNumberFormat="1" applyFont="1" applyFill="1" applyBorder="1" applyAlignment="1">
      <alignment horizontal="center" vertical="center"/>
      <protection/>
    </xf>
    <xf numFmtId="176" fontId="3" fillId="55" borderId="60" xfId="126" applyNumberFormat="1" applyFont="1" applyFill="1" applyBorder="1" applyAlignment="1">
      <alignment horizontal="center" vertical="center"/>
      <protection/>
    </xf>
    <xf numFmtId="176" fontId="3" fillId="55" borderId="61" xfId="126" applyNumberFormat="1" applyFont="1" applyFill="1" applyBorder="1" applyAlignment="1">
      <alignment horizontal="center" vertical="center"/>
      <protection/>
    </xf>
    <xf numFmtId="176" fontId="3" fillId="55" borderId="28" xfId="126" applyNumberFormat="1" applyFont="1" applyFill="1" applyBorder="1" applyAlignment="1">
      <alignment horizontal="center" vertical="center"/>
      <protection/>
    </xf>
    <xf numFmtId="176" fontId="3" fillId="55" borderId="55" xfId="126" applyNumberFormat="1" applyFont="1" applyFill="1" applyBorder="1" applyAlignment="1">
      <alignment horizontal="center" vertical="center"/>
      <protection/>
    </xf>
    <xf numFmtId="176" fontId="3" fillId="55" borderId="30" xfId="126" applyNumberFormat="1" applyFont="1" applyFill="1" applyBorder="1" applyAlignment="1">
      <alignment horizontal="center" vertical="center"/>
      <protection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100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15.875" style="2" customWidth="1"/>
    <col min="2" max="3" width="13.125" style="2" customWidth="1"/>
    <col min="4" max="7" width="13.125" style="1" customWidth="1"/>
    <col min="8" max="10" width="9.00390625" style="104" customWidth="1"/>
    <col min="11" max="16384" width="9.00390625" style="1" customWidth="1"/>
  </cols>
  <sheetData>
    <row r="1" spans="1:7" ht="12">
      <c r="A1" s="117" t="s">
        <v>86</v>
      </c>
      <c r="B1" s="117"/>
      <c r="C1" s="117"/>
      <c r="D1" s="117"/>
      <c r="E1" s="117"/>
      <c r="F1" s="117"/>
      <c r="G1" s="117"/>
    </row>
    <row r="3" spans="1:10" s="80" customFormat="1" ht="15" customHeight="1">
      <c r="A3" s="126" t="s">
        <v>0</v>
      </c>
      <c r="B3" s="118" t="s">
        <v>87</v>
      </c>
      <c r="C3" s="119"/>
      <c r="D3" s="119"/>
      <c r="E3" s="122" t="s">
        <v>88</v>
      </c>
      <c r="F3" s="119"/>
      <c r="G3" s="123"/>
      <c r="H3" s="105"/>
      <c r="I3" s="105"/>
      <c r="J3" s="105"/>
    </row>
    <row r="4" spans="1:10" s="80" customFormat="1" ht="15" customHeight="1" thickBot="1">
      <c r="A4" s="127"/>
      <c r="B4" s="120"/>
      <c r="C4" s="121"/>
      <c r="D4" s="121"/>
      <c r="E4" s="124"/>
      <c r="F4" s="121"/>
      <c r="G4" s="125"/>
      <c r="H4" s="105"/>
      <c r="I4" s="105"/>
      <c r="J4" s="105"/>
    </row>
    <row r="5" spans="1:10" s="80" customFormat="1" ht="15" customHeight="1" thickTop="1">
      <c r="A5" s="127"/>
      <c r="B5" s="81" t="s">
        <v>70</v>
      </c>
      <c r="C5" s="82" t="s">
        <v>71</v>
      </c>
      <c r="D5" s="83" t="s">
        <v>72</v>
      </c>
      <c r="E5" s="84" t="s">
        <v>70</v>
      </c>
      <c r="F5" s="82" t="s">
        <v>71</v>
      </c>
      <c r="G5" s="85" t="s">
        <v>72</v>
      </c>
      <c r="H5" s="105"/>
      <c r="I5" s="105"/>
      <c r="J5" s="105"/>
    </row>
    <row r="6" spans="1:10" s="80" customFormat="1" ht="15" customHeight="1" thickBot="1">
      <c r="A6" s="128"/>
      <c r="B6" s="86" t="s">
        <v>73</v>
      </c>
      <c r="C6" s="87" t="s">
        <v>74</v>
      </c>
      <c r="D6" s="88" t="s">
        <v>75</v>
      </c>
      <c r="E6" s="89" t="s">
        <v>89</v>
      </c>
      <c r="F6" s="87" t="s">
        <v>90</v>
      </c>
      <c r="G6" s="90" t="s">
        <v>91</v>
      </c>
      <c r="H6" s="105"/>
      <c r="I6" s="105"/>
      <c r="J6" s="105"/>
    </row>
    <row r="7" spans="1:10" s="80" customFormat="1" ht="15" customHeight="1" thickBot="1" thickTop="1">
      <c r="A7" s="91" t="s">
        <v>1</v>
      </c>
      <c r="B7" s="92">
        <f>B83</f>
        <v>105508</v>
      </c>
      <c r="C7" s="93">
        <f>C83</f>
        <v>538</v>
      </c>
      <c r="D7" s="94">
        <f>+B7+C7</f>
        <v>106046</v>
      </c>
      <c r="E7" s="95">
        <f>E83</f>
        <v>72907</v>
      </c>
      <c r="F7" s="93">
        <f>F83</f>
        <v>674</v>
      </c>
      <c r="G7" s="96">
        <f>E7+F7</f>
        <v>73581</v>
      </c>
      <c r="H7" s="105"/>
      <c r="I7" s="105"/>
      <c r="J7" s="105"/>
    </row>
    <row r="8" spans="1:10" s="80" customFormat="1" ht="15" customHeight="1" thickBot="1" thickTop="1">
      <c r="A8" s="91" t="s">
        <v>2</v>
      </c>
      <c r="B8" s="92">
        <f>B98</f>
        <v>32269</v>
      </c>
      <c r="C8" s="93">
        <f>C98</f>
        <v>565</v>
      </c>
      <c r="D8" s="94">
        <f aca="true" t="shared" si="0" ref="D8:D53">+B8+C8</f>
        <v>32834</v>
      </c>
      <c r="E8" s="95">
        <f>E98</f>
        <v>20583</v>
      </c>
      <c r="F8" s="93">
        <f>F98</f>
        <v>390</v>
      </c>
      <c r="G8" s="96">
        <f>E8+F8</f>
        <v>20973</v>
      </c>
      <c r="H8" s="105"/>
      <c r="I8" s="105"/>
      <c r="J8" s="105"/>
    </row>
    <row r="9" spans="1:10" s="80" customFormat="1" ht="15" customHeight="1" thickTop="1">
      <c r="A9" s="61" t="s">
        <v>3</v>
      </c>
      <c r="B9" s="62">
        <v>5578</v>
      </c>
      <c r="C9" s="63">
        <v>0</v>
      </c>
      <c r="D9" s="64">
        <f t="shared" si="0"/>
        <v>5578</v>
      </c>
      <c r="E9" s="65">
        <v>3713</v>
      </c>
      <c r="F9" s="63">
        <v>71</v>
      </c>
      <c r="G9" s="66">
        <f>+E9+F9</f>
        <v>3784</v>
      </c>
      <c r="H9" s="105"/>
      <c r="I9" s="105"/>
      <c r="J9" s="105"/>
    </row>
    <row r="10" spans="1:10" s="80" customFormat="1" ht="15" customHeight="1">
      <c r="A10" s="67" t="s">
        <v>4</v>
      </c>
      <c r="B10" s="68">
        <v>14484</v>
      </c>
      <c r="C10" s="69">
        <v>225</v>
      </c>
      <c r="D10" s="70">
        <f t="shared" si="0"/>
        <v>14709</v>
      </c>
      <c r="E10" s="71">
        <v>9520</v>
      </c>
      <c r="F10" s="69">
        <v>117</v>
      </c>
      <c r="G10" s="72">
        <f aca="true" t="shared" si="1" ref="G10:G53">+E10+F10</f>
        <v>9637</v>
      </c>
      <c r="H10" s="105"/>
      <c r="I10" s="105"/>
      <c r="J10" s="105"/>
    </row>
    <row r="11" spans="1:10" s="80" customFormat="1" ht="15" customHeight="1">
      <c r="A11" s="67" t="s">
        <v>5</v>
      </c>
      <c r="B11" s="68">
        <v>3729</v>
      </c>
      <c r="C11" s="69">
        <v>42</v>
      </c>
      <c r="D11" s="70">
        <f t="shared" si="0"/>
        <v>3771</v>
      </c>
      <c r="E11" s="71">
        <v>3328</v>
      </c>
      <c r="F11" s="69">
        <v>25</v>
      </c>
      <c r="G11" s="72">
        <f t="shared" si="1"/>
        <v>3353</v>
      </c>
      <c r="H11" s="105"/>
      <c r="I11" s="105"/>
      <c r="J11" s="105"/>
    </row>
    <row r="12" spans="1:10" s="80" customFormat="1" ht="15" customHeight="1">
      <c r="A12" s="67" t="s">
        <v>6</v>
      </c>
      <c r="B12" s="73">
        <v>12910</v>
      </c>
      <c r="C12" s="74">
        <v>151</v>
      </c>
      <c r="D12" s="70">
        <f t="shared" si="0"/>
        <v>13061</v>
      </c>
      <c r="E12" s="75">
        <v>6139</v>
      </c>
      <c r="F12" s="74">
        <v>114</v>
      </c>
      <c r="G12" s="72">
        <f t="shared" si="1"/>
        <v>6253</v>
      </c>
      <c r="H12" s="105"/>
      <c r="I12" s="105"/>
      <c r="J12" s="105"/>
    </row>
    <row r="13" spans="1:10" s="80" customFormat="1" ht="15" customHeight="1">
      <c r="A13" s="67" t="s">
        <v>7</v>
      </c>
      <c r="B13" s="73">
        <v>1861</v>
      </c>
      <c r="C13" s="74">
        <v>16</v>
      </c>
      <c r="D13" s="76">
        <f t="shared" si="0"/>
        <v>1877</v>
      </c>
      <c r="E13" s="77">
        <v>1171</v>
      </c>
      <c r="F13" s="74">
        <v>22</v>
      </c>
      <c r="G13" s="72">
        <f t="shared" si="1"/>
        <v>1193</v>
      </c>
      <c r="H13" s="105"/>
      <c r="I13" s="105"/>
      <c r="J13" s="105"/>
    </row>
    <row r="14" spans="1:10" s="80" customFormat="1" ht="15" customHeight="1">
      <c r="A14" s="67" t="s">
        <v>8</v>
      </c>
      <c r="B14" s="68">
        <v>11234</v>
      </c>
      <c r="C14" s="69">
        <v>136</v>
      </c>
      <c r="D14" s="70">
        <f t="shared" si="0"/>
        <v>11370</v>
      </c>
      <c r="E14" s="71">
        <v>6288</v>
      </c>
      <c r="F14" s="69">
        <v>133</v>
      </c>
      <c r="G14" s="72">
        <f t="shared" si="1"/>
        <v>6421</v>
      </c>
      <c r="H14" s="105"/>
      <c r="I14" s="105"/>
      <c r="J14" s="105"/>
    </row>
    <row r="15" spans="1:10" s="80" customFormat="1" ht="15" customHeight="1">
      <c r="A15" s="67" t="s">
        <v>9</v>
      </c>
      <c r="B15" s="73">
        <v>3002</v>
      </c>
      <c r="C15" s="74">
        <v>33</v>
      </c>
      <c r="D15" s="70">
        <f t="shared" si="0"/>
        <v>3035</v>
      </c>
      <c r="E15" s="77">
        <v>1584</v>
      </c>
      <c r="F15" s="74">
        <v>25</v>
      </c>
      <c r="G15" s="72">
        <f t="shared" si="1"/>
        <v>1609</v>
      </c>
      <c r="H15" s="105"/>
      <c r="I15" s="105"/>
      <c r="J15" s="105"/>
    </row>
    <row r="16" spans="1:10" s="80" customFormat="1" ht="15" customHeight="1">
      <c r="A16" s="67" t="s">
        <v>10</v>
      </c>
      <c r="B16" s="68">
        <v>2408</v>
      </c>
      <c r="C16" s="69">
        <v>53</v>
      </c>
      <c r="D16" s="70">
        <f t="shared" si="0"/>
        <v>2461</v>
      </c>
      <c r="E16" s="71">
        <v>1490</v>
      </c>
      <c r="F16" s="69">
        <v>44</v>
      </c>
      <c r="G16" s="72">
        <f t="shared" si="1"/>
        <v>1534</v>
      </c>
      <c r="H16" s="105"/>
      <c r="I16" s="105"/>
      <c r="J16" s="105"/>
    </row>
    <row r="17" spans="1:10" s="80" customFormat="1" ht="15" customHeight="1">
      <c r="A17" s="67" t="s">
        <v>11</v>
      </c>
      <c r="B17" s="68">
        <v>15884</v>
      </c>
      <c r="C17" s="69">
        <v>168</v>
      </c>
      <c r="D17" s="70">
        <f t="shared" si="0"/>
        <v>16052</v>
      </c>
      <c r="E17" s="71">
        <v>10864</v>
      </c>
      <c r="F17" s="69">
        <v>147</v>
      </c>
      <c r="G17" s="72">
        <f t="shared" si="1"/>
        <v>11011</v>
      </c>
      <c r="H17" s="105"/>
      <c r="I17" s="105"/>
      <c r="J17" s="105"/>
    </row>
    <row r="18" spans="1:10" s="80" customFormat="1" ht="15" customHeight="1">
      <c r="A18" s="67" t="s">
        <v>12</v>
      </c>
      <c r="B18" s="68">
        <v>7234</v>
      </c>
      <c r="C18" s="69">
        <v>147</v>
      </c>
      <c r="D18" s="70">
        <f t="shared" si="0"/>
        <v>7381</v>
      </c>
      <c r="E18" s="71">
        <v>4365</v>
      </c>
      <c r="F18" s="69">
        <v>160</v>
      </c>
      <c r="G18" s="72">
        <f t="shared" si="1"/>
        <v>4525</v>
      </c>
      <c r="H18" s="105"/>
      <c r="I18" s="105"/>
      <c r="J18" s="105"/>
    </row>
    <row r="19" spans="1:10" s="80" customFormat="1" ht="15" customHeight="1">
      <c r="A19" s="67" t="s">
        <v>13</v>
      </c>
      <c r="B19" s="68">
        <v>6233</v>
      </c>
      <c r="C19" s="69">
        <v>197</v>
      </c>
      <c r="D19" s="70">
        <f t="shared" si="0"/>
        <v>6430</v>
      </c>
      <c r="E19" s="71">
        <v>3891</v>
      </c>
      <c r="F19" s="69">
        <v>121</v>
      </c>
      <c r="G19" s="72">
        <f t="shared" si="1"/>
        <v>4012</v>
      </c>
      <c r="H19" s="105"/>
      <c r="I19" s="105"/>
      <c r="J19" s="105"/>
    </row>
    <row r="20" spans="1:10" s="80" customFormat="1" ht="15" customHeight="1">
      <c r="A20" s="67" t="s">
        <v>14</v>
      </c>
      <c r="B20" s="73">
        <v>2940</v>
      </c>
      <c r="C20" s="74">
        <v>35</v>
      </c>
      <c r="D20" s="70">
        <f t="shared" si="0"/>
        <v>2975</v>
      </c>
      <c r="E20" s="77">
        <v>1854</v>
      </c>
      <c r="F20" s="74">
        <v>55</v>
      </c>
      <c r="G20" s="72">
        <f t="shared" si="1"/>
        <v>1909</v>
      </c>
      <c r="H20" s="105"/>
      <c r="I20" s="105"/>
      <c r="J20" s="105"/>
    </row>
    <row r="21" spans="1:10" s="80" customFormat="1" ht="15" customHeight="1">
      <c r="A21" s="67" t="s">
        <v>15</v>
      </c>
      <c r="B21" s="68">
        <v>3709</v>
      </c>
      <c r="C21" s="69">
        <v>3</v>
      </c>
      <c r="D21" s="70">
        <f t="shared" si="0"/>
        <v>3712</v>
      </c>
      <c r="E21" s="71">
        <v>2450</v>
      </c>
      <c r="F21" s="69">
        <v>60</v>
      </c>
      <c r="G21" s="72">
        <f t="shared" si="1"/>
        <v>2510</v>
      </c>
      <c r="H21" s="105"/>
      <c r="I21" s="105"/>
      <c r="J21" s="105"/>
    </row>
    <row r="22" spans="1:10" s="80" customFormat="1" ht="15" customHeight="1">
      <c r="A22" s="67" t="s">
        <v>16</v>
      </c>
      <c r="B22" s="68">
        <v>7733</v>
      </c>
      <c r="C22" s="69">
        <v>79</v>
      </c>
      <c r="D22" s="70">
        <f t="shared" si="0"/>
        <v>7812</v>
      </c>
      <c r="E22" s="71">
        <v>4702</v>
      </c>
      <c r="F22" s="69">
        <v>121</v>
      </c>
      <c r="G22" s="72">
        <f t="shared" si="1"/>
        <v>4823</v>
      </c>
      <c r="H22" s="105"/>
      <c r="I22" s="105"/>
      <c r="J22" s="105"/>
    </row>
    <row r="23" spans="1:10" s="80" customFormat="1" ht="15" customHeight="1">
      <c r="A23" s="67" t="s">
        <v>17</v>
      </c>
      <c r="B23" s="73">
        <v>4941</v>
      </c>
      <c r="C23" s="74">
        <v>14</v>
      </c>
      <c r="D23" s="70">
        <f t="shared" si="0"/>
        <v>4955</v>
      </c>
      <c r="E23" s="77">
        <v>3562</v>
      </c>
      <c r="F23" s="74">
        <v>32</v>
      </c>
      <c r="G23" s="72">
        <f t="shared" si="1"/>
        <v>3594</v>
      </c>
      <c r="H23" s="105"/>
      <c r="I23" s="105"/>
      <c r="J23" s="105"/>
    </row>
    <row r="24" spans="1:10" s="80" customFormat="1" ht="15" customHeight="1">
      <c r="A24" s="67" t="s">
        <v>18</v>
      </c>
      <c r="B24" s="68">
        <v>3687</v>
      </c>
      <c r="C24" s="69">
        <v>22</v>
      </c>
      <c r="D24" s="70">
        <f t="shared" si="0"/>
        <v>3709</v>
      </c>
      <c r="E24" s="71">
        <v>2164</v>
      </c>
      <c r="F24" s="69">
        <v>23</v>
      </c>
      <c r="G24" s="72">
        <f t="shared" si="1"/>
        <v>2187</v>
      </c>
      <c r="H24" s="105"/>
      <c r="I24" s="105"/>
      <c r="J24" s="105"/>
    </row>
    <row r="25" spans="1:10" s="80" customFormat="1" ht="15" customHeight="1">
      <c r="A25" s="67" t="s">
        <v>19</v>
      </c>
      <c r="B25" s="68">
        <v>2463</v>
      </c>
      <c r="C25" s="69">
        <v>36</v>
      </c>
      <c r="D25" s="70">
        <f t="shared" si="0"/>
        <v>2499</v>
      </c>
      <c r="E25" s="71">
        <v>1595</v>
      </c>
      <c r="F25" s="69">
        <v>55</v>
      </c>
      <c r="G25" s="72">
        <f t="shared" si="1"/>
        <v>1650</v>
      </c>
      <c r="H25" s="105"/>
      <c r="I25" s="105"/>
      <c r="J25" s="105"/>
    </row>
    <row r="26" spans="1:10" s="80" customFormat="1" ht="15" customHeight="1">
      <c r="A26" s="67" t="s">
        <v>20</v>
      </c>
      <c r="B26" s="68">
        <v>11777</v>
      </c>
      <c r="C26" s="69">
        <v>67</v>
      </c>
      <c r="D26" s="70">
        <f t="shared" si="0"/>
        <v>11844</v>
      </c>
      <c r="E26" s="71">
        <v>6335</v>
      </c>
      <c r="F26" s="69">
        <v>86</v>
      </c>
      <c r="G26" s="72">
        <f t="shared" si="1"/>
        <v>6421</v>
      </c>
      <c r="H26" s="105"/>
      <c r="I26" s="105"/>
      <c r="J26" s="105"/>
    </row>
    <row r="27" spans="1:10" s="80" customFormat="1" ht="15" customHeight="1">
      <c r="A27" s="67" t="s">
        <v>21</v>
      </c>
      <c r="B27" s="68">
        <v>4489</v>
      </c>
      <c r="C27" s="69">
        <v>27</v>
      </c>
      <c r="D27" s="70">
        <f t="shared" si="0"/>
        <v>4516</v>
      </c>
      <c r="E27" s="71">
        <v>2264</v>
      </c>
      <c r="F27" s="69">
        <v>18</v>
      </c>
      <c r="G27" s="72">
        <f t="shared" si="1"/>
        <v>2282</v>
      </c>
      <c r="H27" s="105"/>
      <c r="I27" s="105"/>
      <c r="J27" s="105"/>
    </row>
    <row r="28" spans="1:10" s="80" customFormat="1" ht="15" customHeight="1">
      <c r="A28" s="67" t="s">
        <v>22</v>
      </c>
      <c r="B28" s="68">
        <v>1673</v>
      </c>
      <c r="C28" s="69">
        <v>11</v>
      </c>
      <c r="D28" s="70">
        <f t="shared" si="0"/>
        <v>1684</v>
      </c>
      <c r="E28" s="71">
        <v>1140</v>
      </c>
      <c r="F28" s="69">
        <v>42</v>
      </c>
      <c r="G28" s="72">
        <f t="shared" si="1"/>
        <v>1182</v>
      </c>
      <c r="H28" s="105"/>
      <c r="I28" s="105"/>
      <c r="J28" s="105"/>
    </row>
    <row r="29" spans="1:10" s="80" customFormat="1" ht="15" customHeight="1">
      <c r="A29" s="78" t="s">
        <v>23</v>
      </c>
      <c r="B29" s="79">
        <v>3813</v>
      </c>
      <c r="C29" s="69">
        <v>108</v>
      </c>
      <c r="D29" s="70">
        <f t="shared" si="0"/>
        <v>3921</v>
      </c>
      <c r="E29" s="71">
        <v>2198</v>
      </c>
      <c r="F29" s="69">
        <v>275</v>
      </c>
      <c r="G29" s="72">
        <f t="shared" si="1"/>
        <v>2473</v>
      </c>
      <c r="H29" s="105"/>
      <c r="I29" s="105"/>
      <c r="J29" s="105"/>
    </row>
    <row r="30" spans="1:10" s="80" customFormat="1" ht="15" customHeight="1">
      <c r="A30" s="78" t="s">
        <v>24</v>
      </c>
      <c r="B30" s="79">
        <v>2828</v>
      </c>
      <c r="C30" s="69">
        <v>69</v>
      </c>
      <c r="D30" s="70">
        <f t="shared" si="0"/>
        <v>2897</v>
      </c>
      <c r="E30" s="71">
        <v>1794</v>
      </c>
      <c r="F30" s="69">
        <v>83</v>
      </c>
      <c r="G30" s="72">
        <f t="shared" si="1"/>
        <v>1877</v>
      </c>
      <c r="H30" s="105"/>
      <c r="I30" s="105"/>
      <c r="J30" s="105"/>
    </row>
    <row r="31" spans="1:10" s="80" customFormat="1" ht="15" customHeight="1">
      <c r="A31" s="78" t="s">
        <v>25</v>
      </c>
      <c r="B31" s="79">
        <v>2018</v>
      </c>
      <c r="C31" s="69">
        <v>16</v>
      </c>
      <c r="D31" s="70">
        <f t="shared" si="0"/>
        <v>2034</v>
      </c>
      <c r="E31" s="71">
        <v>1311</v>
      </c>
      <c r="F31" s="69">
        <v>12</v>
      </c>
      <c r="G31" s="72">
        <f t="shared" si="1"/>
        <v>1323</v>
      </c>
      <c r="H31" s="105"/>
      <c r="I31" s="105"/>
      <c r="J31" s="105"/>
    </row>
    <row r="32" spans="1:10" s="80" customFormat="1" ht="15" customHeight="1">
      <c r="A32" s="78" t="s">
        <v>26</v>
      </c>
      <c r="B32" s="79">
        <v>1723</v>
      </c>
      <c r="C32" s="69">
        <v>14</v>
      </c>
      <c r="D32" s="70">
        <f t="shared" si="0"/>
        <v>1737</v>
      </c>
      <c r="E32" s="71">
        <v>1062</v>
      </c>
      <c r="F32" s="69">
        <v>18</v>
      </c>
      <c r="G32" s="72">
        <f t="shared" si="1"/>
        <v>1080</v>
      </c>
      <c r="H32" s="105"/>
      <c r="I32" s="105"/>
      <c r="J32" s="105"/>
    </row>
    <row r="33" spans="1:10" s="80" customFormat="1" ht="15" customHeight="1">
      <c r="A33" s="78" t="s">
        <v>27</v>
      </c>
      <c r="B33" s="79">
        <v>1790</v>
      </c>
      <c r="C33" s="69">
        <v>57</v>
      </c>
      <c r="D33" s="70">
        <f t="shared" si="0"/>
        <v>1847</v>
      </c>
      <c r="E33" s="71">
        <v>1228</v>
      </c>
      <c r="F33" s="69">
        <v>134</v>
      </c>
      <c r="G33" s="72">
        <f t="shared" si="1"/>
        <v>1362</v>
      </c>
      <c r="H33" s="105"/>
      <c r="I33" s="105"/>
      <c r="J33" s="105"/>
    </row>
    <row r="34" spans="1:10" s="80" customFormat="1" ht="15" customHeight="1">
      <c r="A34" s="78" t="s">
        <v>28</v>
      </c>
      <c r="B34" s="79">
        <v>7788</v>
      </c>
      <c r="C34" s="69">
        <v>176</v>
      </c>
      <c r="D34" s="70">
        <f t="shared" si="0"/>
        <v>7964</v>
      </c>
      <c r="E34" s="71">
        <v>5185</v>
      </c>
      <c r="F34" s="69">
        <v>189</v>
      </c>
      <c r="G34" s="72">
        <f t="shared" si="1"/>
        <v>5374</v>
      </c>
      <c r="H34" s="105"/>
      <c r="I34" s="105"/>
      <c r="J34" s="105"/>
    </row>
    <row r="35" spans="1:10" s="80" customFormat="1" ht="15" customHeight="1">
      <c r="A35" s="78" t="s">
        <v>29</v>
      </c>
      <c r="B35" s="79">
        <v>2347</v>
      </c>
      <c r="C35" s="69">
        <v>11</v>
      </c>
      <c r="D35" s="70">
        <f t="shared" si="0"/>
        <v>2358</v>
      </c>
      <c r="E35" s="71">
        <v>1405</v>
      </c>
      <c r="F35" s="69">
        <v>8</v>
      </c>
      <c r="G35" s="72">
        <f t="shared" si="1"/>
        <v>1413</v>
      </c>
      <c r="H35" s="105"/>
      <c r="I35" s="105"/>
      <c r="J35" s="105"/>
    </row>
    <row r="36" spans="1:10" s="80" customFormat="1" ht="15" customHeight="1">
      <c r="A36" s="97" t="s">
        <v>76</v>
      </c>
      <c r="B36" s="79">
        <v>887</v>
      </c>
      <c r="C36" s="69">
        <v>14</v>
      </c>
      <c r="D36" s="70">
        <f>+B36+C36</f>
        <v>901</v>
      </c>
      <c r="E36" s="71">
        <v>759</v>
      </c>
      <c r="F36" s="69">
        <v>6</v>
      </c>
      <c r="G36" s="72">
        <f>+E36+F36</f>
        <v>765</v>
      </c>
      <c r="H36" s="105"/>
      <c r="I36" s="105"/>
      <c r="J36" s="105"/>
    </row>
    <row r="37" spans="1:10" s="80" customFormat="1" ht="15" customHeight="1">
      <c r="A37" s="78" t="s">
        <v>30</v>
      </c>
      <c r="B37" s="79">
        <v>2534</v>
      </c>
      <c r="C37" s="69">
        <v>85</v>
      </c>
      <c r="D37" s="70">
        <f>+B37+C37</f>
        <v>2619</v>
      </c>
      <c r="E37" s="71">
        <v>1809</v>
      </c>
      <c r="F37" s="69">
        <v>26</v>
      </c>
      <c r="G37" s="72">
        <f>+E37+F37</f>
        <v>1835</v>
      </c>
      <c r="H37" s="105"/>
      <c r="I37" s="105"/>
      <c r="J37" s="105"/>
    </row>
    <row r="38" spans="1:10" s="80" customFormat="1" ht="15" customHeight="1">
      <c r="A38" s="78" t="s">
        <v>31</v>
      </c>
      <c r="B38" s="73">
        <v>1896</v>
      </c>
      <c r="C38" s="74">
        <v>18</v>
      </c>
      <c r="D38" s="76">
        <f t="shared" si="0"/>
        <v>1914</v>
      </c>
      <c r="E38" s="77">
        <v>1211</v>
      </c>
      <c r="F38" s="74">
        <v>20</v>
      </c>
      <c r="G38" s="72">
        <f>+E38+F38</f>
        <v>1231</v>
      </c>
      <c r="H38" s="105"/>
      <c r="I38" s="105"/>
      <c r="J38" s="105"/>
    </row>
    <row r="39" spans="1:10" s="80" customFormat="1" ht="15" customHeight="1" thickBot="1">
      <c r="A39" s="98" t="s">
        <v>32</v>
      </c>
      <c r="B39" s="73">
        <v>2996</v>
      </c>
      <c r="C39" s="99">
        <v>8</v>
      </c>
      <c r="D39" s="70">
        <f>+B39+C39</f>
        <v>3004</v>
      </c>
      <c r="E39" s="77">
        <v>1985</v>
      </c>
      <c r="F39" s="99">
        <v>14</v>
      </c>
      <c r="G39" s="72">
        <f>+E39+F39</f>
        <v>1999</v>
      </c>
      <c r="H39" s="105"/>
      <c r="I39" s="105"/>
      <c r="J39" s="105"/>
    </row>
    <row r="40" spans="1:10" ht="28.5" customHeight="1" thickBot="1" thickTop="1">
      <c r="A40" s="25" t="s">
        <v>85</v>
      </c>
      <c r="B40" s="37">
        <f>SUM(B9:B39)</f>
        <v>158589</v>
      </c>
      <c r="C40" s="32">
        <f>SUM(C9:C39)</f>
        <v>2038</v>
      </c>
      <c r="D40" s="26">
        <f t="shared" si="0"/>
        <v>160627</v>
      </c>
      <c r="E40" s="31">
        <f>SUM(E9:E39)</f>
        <v>98366</v>
      </c>
      <c r="F40" s="32">
        <f>SUM(F9:F39)</f>
        <v>2256</v>
      </c>
      <c r="G40" s="27">
        <f t="shared" si="1"/>
        <v>100622</v>
      </c>
      <c r="H40" s="105"/>
      <c r="I40" s="105"/>
      <c r="J40" s="105"/>
    </row>
    <row r="41" spans="1:10" s="80" customFormat="1" ht="15" customHeight="1" thickTop="1">
      <c r="A41" s="100" t="s">
        <v>33</v>
      </c>
      <c r="B41" s="101">
        <v>1055</v>
      </c>
      <c r="C41" s="63">
        <v>5</v>
      </c>
      <c r="D41" s="64">
        <f t="shared" si="0"/>
        <v>1060</v>
      </c>
      <c r="E41" s="65">
        <v>719</v>
      </c>
      <c r="F41" s="63">
        <v>5</v>
      </c>
      <c r="G41" s="66">
        <f t="shared" si="1"/>
        <v>724</v>
      </c>
      <c r="H41" s="105"/>
      <c r="I41" s="105"/>
      <c r="J41" s="105"/>
    </row>
    <row r="42" spans="1:10" s="80" customFormat="1" ht="15" customHeight="1">
      <c r="A42" s="78" t="s">
        <v>34</v>
      </c>
      <c r="B42" s="79">
        <v>1203</v>
      </c>
      <c r="C42" s="63">
        <v>4</v>
      </c>
      <c r="D42" s="70">
        <f t="shared" si="0"/>
        <v>1207</v>
      </c>
      <c r="E42" s="71">
        <v>875</v>
      </c>
      <c r="F42" s="63">
        <v>7</v>
      </c>
      <c r="G42" s="72">
        <f t="shared" si="1"/>
        <v>882</v>
      </c>
      <c r="H42" s="105"/>
      <c r="I42" s="105"/>
      <c r="J42" s="105"/>
    </row>
    <row r="43" spans="1:10" s="80" customFormat="1" ht="15" customHeight="1">
      <c r="A43" s="78" t="s">
        <v>35</v>
      </c>
      <c r="B43" s="79">
        <v>488</v>
      </c>
      <c r="C43" s="63">
        <v>1</v>
      </c>
      <c r="D43" s="70">
        <f t="shared" si="0"/>
        <v>489</v>
      </c>
      <c r="E43" s="71">
        <v>399</v>
      </c>
      <c r="F43" s="63">
        <v>3</v>
      </c>
      <c r="G43" s="72">
        <f t="shared" si="1"/>
        <v>402</v>
      </c>
      <c r="H43" s="105"/>
      <c r="I43" s="105"/>
      <c r="J43" s="105"/>
    </row>
    <row r="44" spans="1:10" s="80" customFormat="1" ht="15" customHeight="1">
      <c r="A44" s="78" t="s">
        <v>36</v>
      </c>
      <c r="B44" s="73">
        <v>352</v>
      </c>
      <c r="C44" s="74">
        <v>0</v>
      </c>
      <c r="D44" s="76">
        <f t="shared" si="0"/>
        <v>352</v>
      </c>
      <c r="E44" s="77">
        <v>246</v>
      </c>
      <c r="F44" s="74">
        <v>39</v>
      </c>
      <c r="G44" s="72">
        <f t="shared" si="1"/>
        <v>285</v>
      </c>
      <c r="H44" s="105"/>
      <c r="I44" s="105"/>
      <c r="J44" s="105"/>
    </row>
    <row r="45" spans="1:10" s="80" customFormat="1" ht="15" customHeight="1">
      <c r="A45" s="78" t="s">
        <v>37</v>
      </c>
      <c r="B45" s="73">
        <v>1922</v>
      </c>
      <c r="C45" s="74">
        <v>6</v>
      </c>
      <c r="D45" s="70">
        <f t="shared" si="0"/>
        <v>1928</v>
      </c>
      <c r="E45" s="77">
        <v>1196</v>
      </c>
      <c r="F45" s="74">
        <v>44</v>
      </c>
      <c r="G45" s="72">
        <f t="shared" si="1"/>
        <v>1240</v>
      </c>
      <c r="H45" s="105"/>
      <c r="I45" s="105"/>
      <c r="J45" s="105"/>
    </row>
    <row r="46" spans="1:10" s="80" customFormat="1" ht="15" customHeight="1">
      <c r="A46" s="78" t="s">
        <v>38</v>
      </c>
      <c r="B46" s="73">
        <v>72</v>
      </c>
      <c r="C46" s="74">
        <v>0</v>
      </c>
      <c r="D46" s="70">
        <f t="shared" si="0"/>
        <v>72</v>
      </c>
      <c r="E46" s="77">
        <v>36</v>
      </c>
      <c r="F46" s="74">
        <v>3</v>
      </c>
      <c r="G46" s="72">
        <f t="shared" si="1"/>
        <v>39</v>
      </c>
      <c r="H46" s="105"/>
      <c r="I46" s="105"/>
      <c r="J46" s="105"/>
    </row>
    <row r="47" spans="1:10" s="80" customFormat="1" ht="15" customHeight="1">
      <c r="A47" s="78" t="s">
        <v>39</v>
      </c>
      <c r="B47" s="73">
        <v>987</v>
      </c>
      <c r="C47" s="74">
        <v>6</v>
      </c>
      <c r="D47" s="70">
        <f t="shared" si="0"/>
        <v>993</v>
      </c>
      <c r="E47" s="77">
        <v>630</v>
      </c>
      <c r="F47" s="74">
        <v>37</v>
      </c>
      <c r="G47" s="72">
        <f t="shared" si="1"/>
        <v>667</v>
      </c>
      <c r="H47" s="105"/>
      <c r="I47" s="105"/>
      <c r="J47" s="105"/>
    </row>
    <row r="48" spans="1:10" s="80" customFormat="1" ht="15" customHeight="1">
      <c r="A48" s="78" t="s">
        <v>40</v>
      </c>
      <c r="B48" s="79">
        <v>708</v>
      </c>
      <c r="C48" s="63">
        <v>0</v>
      </c>
      <c r="D48" s="70">
        <f t="shared" si="0"/>
        <v>708</v>
      </c>
      <c r="E48" s="71">
        <v>469</v>
      </c>
      <c r="F48" s="63">
        <v>4</v>
      </c>
      <c r="G48" s="72">
        <f t="shared" si="1"/>
        <v>473</v>
      </c>
      <c r="H48" s="105"/>
      <c r="I48" s="105"/>
      <c r="J48" s="105"/>
    </row>
    <row r="49" spans="1:10" s="80" customFormat="1" ht="15" customHeight="1">
      <c r="A49" s="67" t="s">
        <v>41</v>
      </c>
      <c r="B49" s="68">
        <v>828</v>
      </c>
      <c r="C49" s="63">
        <v>1</v>
      </c>
      <c r="D49" s="70">
        <f t="shared" si="0"/>
        <v>829</v>
      </c>
      <c r="E49" s="71">
        <v>455</v>
      </c>
      <c r="F49" s="63">
        <v>4</v>
      </c>
      <c r="G49" s="72">
        <f t="shared" si="1"/>
        <v>459</v>
      </c>
      <c r="H49" s="105"/>
      <c r="I49" s="105"/>
      <c r="J49" s="105"/>
    </row>
    <row r="50" spans="1:10" s="80" customFormat="1" ht="15" customHeight="1" thickBot="1">
      <c r="A50" s="67" t="s">
        <v>42</v>
      </c>
      <c r="B50" s="68">
        <v>219</v>
      </c>
      <c r="C50" s="63">
        <v>2</v>
      </c>
      <c r="D50" s="102">
        <f t="shared" si="0"/>
        <v>221</v>
      </c>
      <c r="E50" s="71">
        <v>146</v>
      </c>
      <c r="F50" s="63">
        <v>1</v>
      </c>
      <c r="G50" s="103">
        <f t="shared" si="1"/>
        <v>147</v>
      </c>
      <c r="H50" s="105"/>
      <c r="I50" s="105"/>
      <c r="J50" s="105"/>
    </row>
    <row r="51" spans="1:10" ht="15" customHeight="1" thickBot="1" thickTop="1">
      <c r="A51" s="3" t="s">
        <v>43</v>
      </c>
      <c r="B51" s="38">
        <f>SUM(B41:B50)</f>
        <v>7834</v>
      </c>
      <c r="C51" s="34">
        <f>SUM(C41:C50)</f>
        <v>25</v>
      </c>
      <c r="D51" s="18">
        <f t="shared" si="0"/>
        <v>7859</v>
      </c>
      <c r="E51" s="33">
        <f>SUM(E41:E50)</f>
        <v>5171</v>
      </c>
      <c r="F51" s="34">
        <f>SUM(F41:F50)</f>
        <v>147</v>
      </c>
      <c r="G51" s="10">
        <f t="shared" si="1"/>
        <v>5318</v>
      </c>
      <c r="H51" s="105"/>
      <c r="I51" s="105"/>
      <c r="J51" s="105"/>
    </row>
    <row r="52" spans="1:10" ht="28.5" customHeight="1" thickBot="1" thickTop="1">
      <c r="A52" s="25" t="s">
        <v>84</v>
      </c>
      <c r="B52" s="37">
        <f>B40+B51</f>
        <v>166423</v>
      </c>
      <c r="C52" s="32">
        <f>C40+C51</f>
        <v>2063</v>
      </c>
      <c r="D52" s="26">
        <f t="shared" si="0"/>
        <v>168486</v>
      </c>
      <c r="E52" s="31">
        <f>E40+E51</f>
        <v>103537</v>
      </c>
      <c r="F52" s="32">
        <f>F40+F51</f>
        <v>2403</v>
      </c>
      <c r="G52" s="27">
        <f t="shared" si="1"/>
        <v>105940</v>
      </c>
      <c r="H52" s="105"/>
      <c r="I52" s="105"/>
      <c r="J52" s="105"/>
    </row>
    <row r="53" spans="1:10" ht="15" customHeight="1" thickTop="1">
      <c r="A53" s="28" t="s">
        <v>44</v>
      </c>
      <c r="B53" s="39">
        <f>B7+B8+B40+B51</f>
        <v>304200</v>
      </c>
      <c r="C53" s="36">
        <f>C7+C8+C40+C51</f>
        <v>3166</v>
      </c>
      <c r="D53" s="29">
        <f t="shared" si="0"/>
        <v>307366</v>
      </c>
      <c r="E53" s="35">
        <f>E7+E8+E40+E51</f>
        <v>197027</v>
      </c>
      <c r="F53" s="36">
        <f>F7+F8+F40+F51</f>
        <v>3467</v>
      </c>
      <c r="G53" s="30">
        <f t="shared" si="1"/>
        <v>200494</v>
      </c>
      <c r="H53" s="105"/>
      <c r="I53" s="105"/>
      <c r="J53" s="105"/>
    </row>
    <row r="54" spans="3:10" ht="12">
      <c r="C54" s="4"/>
      <c r="H54" s="105"/>
      <c r="I54" s="105"/>
      <c r="J54" s="105"/>
    </row>
    <row r="55" spans="1:10" ht="12" customHeight="1">
      <c r="A55" s="114" t="s">
        <v>0</v>
      </c>
      <c r="B55" s="106" t="s">
        <v>87</v>
      </c>
      <c r="C55" s="107"/>
      <c r="D55" s="107"/>
      <c r="E55" s="110" t="s">
        <v>88</v>
      </c>
      <c r="F55" s="107"/>
      <c r="G55" s="111"/>
      <c r="H55" s="105"/>
      <c r="I55" s="105"/>
      <c r="J55" s="105"/>
    </row>
    <row r="56" spans="1:10" ht="12.75" thickBot="1">
      <c r="A56" s="115"/>
      <c r="B56" s="108"/>
      <c r="C56" s="109"/>
      <c r="D56" s="109"/>
      <c r="E56" s="112"/>
      <c r="F56" s="109"/>
      <c r="G56" s="113"/>
      <c r="H56" s="105"/>
      <c r="I56" s="105"/>
      <c r="J56" s="105"/>
    </row>
    <row r="57" spans="1:10" ht="12.75" thickTop="1">
      <c r="A57" s="115"/>
      <c r="B57" s="19" t="s">
        <v>70</v>
      </c>
      <c r="C57" s="20" t="s">
        <v>71</v>
      </c>
      <c r="D57" s="40" t="s">
        <v>72</v>
      </c>
      <c r="E57" s="43" t="s">
        <v>70</v>
      </c>
      <c r="F57" s="42" t="s">
        <v>71</v>
      </c>
      <c r="G57" s="17" t="s">
        <v>72</v>
      </c>
      <c r="H57" s="105"/>
      <c r="I57" s="105"/>
      <c r="J57" s="105"/>
    </row>
    <row r="58" spans="1:10" ht="12.75" thickBot="1">
      <c r="A58" s="116"/>
      <c r="B58" s="21" t="s">
        <v>73</v>
      </c>
      <c r="C58" s="22" t="s">
        <v>74</v>
      </c>
      <c r="D58" s="41" t="s">
        <v>75</v>
      </c>
      <c r="E58" s="23" t="s">
        <v>89</v>
      </c>
      <c r="F58" s="22" t="s">
        <v>90</v>
      </c>
      <c r="G58" s="24" t="s">
        <v>91</v>
      </c>
      <c r="H58" s="105"/>
      <c r="I58" s="105"/>
      <c r="J58" s="105"/>
    </row>
    <row r="59" spans="1:10" ht="12.75" thickTop="1">
      <c r="A59" s="57" t="s">
        <v>45</v>
      </c>
      <c r="B59" s="51">
        <v>5805</v>
      </c>
      <c r="C59" s="15">
        <v>21</v>
      </c>
      <c r="D59" s="44">
        <f>B59+C59</f>
        <v>5826</v>
      </c>
      <c r="E59" s="51">
        <v>3743</v>
      </c>
      <c r="F59" s="15">
        <v>22</v>
      </c>
      <c r="G59" s="11">
        <f>E59+F59</f>
        <v>3765</v>
      </c>
      <c r="H59" s="105"/>
      <c r="I59" s="105"/>
      <c r="J59" s="105"/>
    </row>
    <row r="60" spans="1:10" ht="12">
      <c r="A60" s="5" t="s">
        <v>46</v>
      </c>
      <c r="B60" s="51">
        <v>3773</v>
      </c>
      <c r="C60" s="15">
        <v>15</v>
      </c>
      <c r="D60" s="44">
        <f aca="true" t="shared" si="2" ref="D60:D81">B60+C60</f>
        <v>3788</v>
      </c>
      <c r="E60" s="51">
        <v>2651</v>
      </c>
      <c r="F60" s="15">
        <v>10</v>
      </c>
      <c r="G60" s="11">
        <f aca="true" t="shared" si="3" ref="G60:G81">E60+F60</f>
        <v>2661</v>
      </c>
      <c r="H60" s="105"/>
      <c r="I60" s="105"/>
      <c r="J60" s="105"/>
    </row>
    <row r="61" spans="1:10" ht="12">
      <c r="A61" s="5" t="s">
        <v>47</v>
      </c>
      <c r="B61" s="51">
        <v>2744</v>
      </c>
      <c r="C61" s="15">
        <v>11</v>
      </c>
      <c r="D61" s="44">
        <f t="shared" si="2"/>
        <v>2755</v>
      </c>
      <c r="E61" s="51">
        <v>1796</v>
      </c>
      <c r="F61" s="15">
        <v>11</v>
      </c>
      <c r="G61" s="11">
        <f t="shared" si="3"/>
        <v>1807</v>
      </c>
      <c r="H61" s="105"/>
      <c r="I61" s="105"/>
      <c r="J61" s="105"/>
    </row>
    <row r="62" spans="1:10" ht="12">
      <c r="A62" s="5" t="s">
        <v>48</v>
      </c>
      <c r="B62" s="51">
        <v>2723</v>
      </c>
      <c r="C62" s="15">
        <v>24</v>
      </c>
      <c r="D62" s="44">
        <f t="shared" si="2"/>
        <v>2747</v>
      </c>
      <c r="E62" s="51">
        <v>1867</v>
      </c>
      <c r="F62" s="15">
        <v>10</v>
      </c>
      <c r="G62" s="11">
        <f t="shared" si="3"/>
        <v>1877</v>
      </c>
      <c r="H62" s="105"/>
      <c r="I62" s="105"/>
      <c r="J62" s="105"/>
    </row>
    <row r="63" spans="1:10" ht="12">
      <c r="A63" s="5" t="s">
        <v>49</v>
      </c>
      <c r="B63" s="51">
        <v>3159</v>
      </c>
      <c r="C63" s="15">
        <v>9</v>
      </c>
      <c r="D63" s="44">
        <f t="shared" si="2"/>
        <v>3168</v>
      </c>
      <c r="E63" s="51">
        <v>2235</v>
      </c>
      <c r="F63" s="15">
        <v>0</v>
      </c>
      <c r="G63" s="11">
        <f t="shared" si="3"/>
        <v>2235</v>
      </c>
      <c r="H63" s="105"/>
      <c r="I63" s="105"/>
      <c r="J63" s="105"/>
    </row>
    <row r="64" spans="1:10" ht="12">
      <c r="A64" s="5" t="s">
        <v>50</v>
      </c>
      <c r="B64" s="51">
        <v>2763</v>
      </c>
      <c r="C64" s="15">
        <v>19</v>
      </c>
      <c r="D64" s="44">
        <f t="shared" si="2"/>
        <v>2782</v>
      </c>
      <c r="E64" s="51">
        <v>1726</v>
      </c>
      <c r="F64" s="15">
        <v>8</v>
      </c>
      <c r="G64" s="11">
        <f t="shared" si="3"/>
        <v>1734</v>
      </c>
      <c r="H64" s="105"/>
      <c r="I64" s="105"/>
      <c r="J64" s="105"/>
    </row>
    <row r="65" spans="1:10" ht="12">
      <c r="A65" s="5" t="s">
        <v>51</v>
      </c>
      <c r="B65" s="51">
        <v>3026</v>
      </c>
      <c r="C65" s="15">
        <v>1</v>
      </c>
      <c r="D65" s="44">
        <f t="shared" si="2"/>
        <v>3027</v>
      </c>
      <c r="E65" s="51">
        <v>2163</v>
      </c>
      <c r="F65" s="15">
        <v>170</v>
      </c>
      <c r="G65" s="11">
        <f t="shared" si="3"/>
        <v>2333</v>
      </c>
      <c r="H65" s="105"/>
      <c r="I65" s="105"/>
      <c r="J65" s="105"/>
    </row>
    <row r="66" spans="1:10" ht="12">
      <c r="A66" s="58" t="s">
        <v>52</v>
      </c>
      <c r="B66" s="51">
        <v>3470</v>
      </c>
      <c r="C66" s="15">
        <v>59</v>
      </c>
      <c r="D66" s="44">
        <f t="shared" si="2"/>
        <v>3529</v>
      </c>
      <c r="E66" s="51">
        <v>2371</v>
      </c>
      <c r="F66" s="15">
        <v>7</v>
      </c>
      <c r="G66" s="11">
        <f t="shared" si="3"/>
        <v>2378</v>
      </c>
      <c r="H66" s="105"/>
      <c r="I66" s="105"/>
      <c r="J66" s="105"/>
    </row>
    <row r="67" spans="1:10" ht="12">
      <c r="A67" s="58" t="s">
        <v>53</v>
      </c>
      <c r="B67" s="51">
        <v>3203</v>
      </c>
      <c r="C67" s="15">
        <v>7</v>
      </c>
      <c r="D67" s="44">
        <f t="shared" si="2"/>
        <v>3210</v>
      </c>
      <c r="E67" s="51">
        <v>2014</v>
      </c>
      <c r="F67" s="15">
        <v>4</v>
      </c>
      <c r="G67" s="11">
        <f t="shared" si="3"/>
        <v>2018</v>
      </c>
      <c r="H67" s="105"/>
      <c r="I67" s="105"/>
      <c r="J67" s="105"/>
    </row>
    <row r="68" spans="1:10" ht="12">
      <c r="A68" s="58" t="s">
        <v>54</v>
      </c>
      <c r="B68" s="51">
        <v>2045</v>
      </c>
      <c r="C68" s="15">
        <v>3</v>
      </c>
      <c r="D68" s="44">
        <f t="shared" si="2"/>
        <v>2048</v>
      </c>
      <c r="E68" s="51">
        <v>1467</v>
      </c>
      <c r="F68" s="15">
        <v>4</v>
      </c>
      <c r="G68" s="11">
        <f t="shared" si="3"/>
        <v>1471</v>
      </c>
      <c r="H68" s="105"/>
      <c r="I68" s="105"/>
      <c r="J68" s="105"/>
    </row>
    <row r="69" spans="1:10" ht="12">
      <c r="A69" s="58" t="s">
        <v>55</v>
      </c>
      <c r="B69" s="51">
        <v>3199</v>
      </c>
      <c r="C69" s="15">
        <v>31</v>
      </c>
      <c r="D69" s="44">
        <f t="shared" si="2"/>
        <v>3230</v>
      </c>
      <c r="E69" s="51">
        <v>2157</v>
      </c>
      <c r="F69" s="15">
        <v>63</v>
      </c>
      <c r="G69" s="11">
        <f t="shared" si="3"/>
        <v>2220</v>
      </c>
      <c r="H69" s="105"/>
      <c r="I69" s="105"/>
      <c r="J69" s="105"/>
    </row>
    <row r="70" spans="1:10" ht="12">
      <c r="A70" s="58" t="s">
        <v>56</v>
      </c>
      <c r="B70" s="51">
        <v>5497</v>
      </c>
      <c r="C70" s="15">
        <v>27</v>
      </c>
      <c r="D70" s="44">
        <f t="shared" si="2"/>
        <v>5524</v>
      </c>
      <c r="E70" s="51">
        <v>3393</v>
      </c>
      <c r="F70" s="15">
        <v>39</v>
      </c>
      <c r="G70" s="11">
        <f t="shared" si="3"/>
        <v>3432</v>
      </c>
      <c r="H70" s="105"/>
      <c r="I70" s="105"/>
      <c r="J70" s="105"/>
    </row>
    <row r="71" spans="1:10" ht="12">
      <c r="A71" s="58" t="s">
        <v>57</v>
      </c>
      <c r="B71" s="51">
        <v>6624</v>
      </c>
      <c r="C71" s="15">
        <v>23</v>
      </c>
      <c r="D71" s="44">
        <f t="shared" si="2"/>
        <v>6647</v>
      </c>
      <c r="E71" s="51">
        <v>4698</v>
      </c>
      <c r="F71" s="15">
        <v>19</v>
      </c>
      <c r="G71" s="11">
        <f t="shared" si="3"/>
        <v>4717</v>
      </c>
      <c r="H71" s="105"/>
      <c r="I71" s="105"/>
      <c r="J71" s="105"/>
    </row>
    <row r="72" spans="1:10" ht="12">
      <c r="A72" s="58" t="s">
        <v>58</v>
      </c>
      <c r="B72" s="51">
        <v>2896</v>
      </c>
      <c r="C72" s="15">
        <v>7</v>
      </c>
      <c r="D72" s="44">
        <f t="shared" si="2"/>
        <v>2903</v>
      </c>
      <c r="E72" s="51">
        <v>1754</v>
      </c>
      <c r="F72" s="15">
        <v>24</v>
      </c>
      <c r="G72" s="11">
        <f t="shared" si="3"/>
        <v>1778</v>
      </c>
      <c r="H72" s="105"/>
      <c r="I72" s="105"/>
      <c r="J72" s="105"/>
    </row>
    <row r="73" spans="1:10" ht="12">
      <c r="A73" s="58" t="s">
        <v>59</v>
      </c>
      <c r="B73" s="51">
        <v>3209</v>
      </c>
      <c r="C73" s="15">
        <v>11</v>
      </c>
      <c r="D73" s="44">
        <f t="shared" si="2"/>
        <v>3220</v>
      </c>
      <c r="E73" s="51">
        <v>1946</v>
      </c>
      <c r="F73" s="15">
        <v>17</v>
      </c>
      <c r="G73" s="11">
        <f t="shared" si="3"/>
        <v>1963</v>
      </c>
      <c r="H73" s="105"/>
      <c r="I73" s="105"/>
      <c r="J73" s="105"/>
    </row>
    <row r="74" spans="1:10" ht="12">
      <c r="A74" s="58" t="s">
        <v>60</v>
      </c>
      <c r="B74" s="51">
        <v>3865</v>
      </c>
      <c r="C74" s="15">
        <v>44</v>
      </c>
      <c r="D74" s="44">
        <f t="shared" si="2"/>
        <v>3909</v>
      </c>
      <c r="E74" s="51">
        <v>2741</v>
      </c>
      <c r="F74" s="15">
        <v>20</v>
      </c>
      <c r="G74" s="11">
        <f t="shared" si="3"/>
        <v>2761</v>
      </c>
      <c r="H74" s="105"/>
      <c r="I74" s="105"/>
      <c r="J74" s="105"/>
    </row>
    <row r="75" spans="1:10" ht="12">
      <c r="A75" s="58" t="s">
        <v>61</v>
      </c>
      <c r="B75" s="51">
        <v>7145</v>
      </c>
      <c r="C75" s="15">
        <v>19</v>
      </c>
      <c r="D75" s="44">
        <f t="shared" si="2"/>
        <v>7164</v>
      </c>
      <c r="E75" s="51">
        <v>4794</v>
      </c>
      <c r="F75" s="15">
        <v>23</v>
      </c>
      <c r="G75" s="11">
        <f t="shared" si="3"/>
        <v>4817</v>
      </c>
      <c r="H75" s="105"/>
      <c r="I75" s="105"/>
      <c r="J75" s="105"/>
    </row>
    <row r="76" spans="1:10" ht="12">
      <c r="A76" s="58" t="s">
        <v>62</v>
      </c>
      <c r="B76" s="51">
        <v>4697</v>
      </c>
      <c r="C76" s="15">
        <v>36</v>
      </c>
      <c r="D76" s="44">
        <f t="shared" si="2"/>
        <v>4733</v>
      </c>
      <c r="E76" s="51">
        <v>3064</v>
      </c>
      <c r="F76" s="15">
        <v>2</v>
      </c>
      <c r="G76" s="11">
        <f t="shared" si="3"/>
        <v>3066</v>
      </c>
      <c r="H76" s="105"/>
      <c r="I76" s="105"/>
      <c r="J76" s="105"/>
    </row>
    <row r="77" spans="1:10" ht="12">
      <c r="A77" s="58" t="s">
        <v>63</v>
      </c>
      <c r="B77" s="51">
        <v>4431</v>
      </c>
      <c r="C77" s="15">
        <v>43</v>
      </c>
      <c r="D77" s="44">
        <f t="shared" si="2"/>
        <v>4474</v>
      </c>
      <c r="E77" s="51">
        <v>3068</v>
      </c>
      <c r="F77" s="15">
        <v>36</v>
      </c>
      <c r="G77" s="11">
        <f t="shared" si="3"/>
        <v>3104</v>
      </c>
      <c r="H77" s="105"/>
      <c r="I77" s="105"/>
      <c r="J77" s="105"/>
    </row>
    <row r="78" spans="1:10" ht="12">
      <c r="A78" s="58" t="s">
        <v>64</v>
      </c>
      <c r="B78" s="51">
        <v>7222</v>
      </c>
      <c r="C78" s="15">
        <v>29</v>
      </c>
      <c r="D78" s="44">
        <f t="shared" si="2"/>
        <v>7251</v>
      </c>
      <c r="E78" s="51">
        <v>5353</v>
      </c>
      <c r="F78" s="15">
        <v>24</v>
      </c>
      <c r="G78" s="11">
        <f t="shared" si="3"/>
        <v>5377</v>
      </c>
      <c r="H78" s="105"/>
      <c r="I78" s="105"/>
      <c r="J78" s="105"/>
    </row>
    <row r="79" spans="1:10" ht="12">
      <c r="A79" s="58" t="s">
        <v>65</v>
      </c>
      <c r="B79" s="51">
        <v>6680</v>
      </c>
      <c r="C79" s="15">
        <v>49</v>
      </c>
      <c r="D79" s="44">
        <f t="shared" si="2"/>
        <v>6729</v>
      </c>
      <c r="E79" s="51">
        <v>4640</v>
      </c>
      <c r="F79" s="15">
        <v>14</v>
      </c>
      <c r="G79" s="11">
        <f t="shared" si="3"/>
        <v>4654</v>
      </c>
      <c r="H79" s="105"/>
      <c r="I79" s="105"/>
      <c r="J79" s="105"/>
    </row>
    <row r="80" spans="1:10" ht="12">
      <c r="A80" s="58" t="s">
        <v>66</v>
      </c>
      <c r="B80" s="51">
        <v>5193</v>
      </c>
      <c r="C80" s="15">
        <v>9</v>
      </c>
      <c r="D80" s="44">
        <f t="shared" si="2"/>
        <v>5202</v>
      </c>
      <c r="E80" s="51">
        <v>3667</v>
      </c>
      <c r="F80" s="15">
        <v>24</v>
      </c>
      <c r="G80" s="11">
        <f t="shared" si="3"/>
        <v>3691</v>
      </c>
      <c r="H80" s="105"/>
      <c r="I80" s="105"/>
      <c r="J80" s="105"/>
    </row>
    <row r="81" spans="1:10" ht="12">
      <c r="A81" s="58" t="s">
        <v>67</v>
      </c>
      <c r="B81" s="52">
        <v>8113</v>
      </c>
      <c r="C81" s="15">
        <v>41</v>
      </c>
      <c r="D81" s="44">
        <f t="shared" si="2"/>
        <v>8154</v>
      </c>
      <c r="E81" s="52">
        <v>5229</v>
      </c>
      <c r="F81" s="15">
        <v>45</v>
      </c>
      <c r="G81" s="11">
        <f t="shared" si="3"/>
        <v>5274</v>
      </c>
      <c r="H81" s="105"/>
      <c r="I81" s="105"/>
      <c r="J81" s="105"/>
    </row>
    <row r="82" spans="1:10" ht="12.75" thickBot="1">
      <c r="A82" s="59" t="s">
        <v>68</v>
      </c>
      <c r="B82" s="53">
        <v>4026</v>
      </c>
      <c r="C82" s="15">
        <v>0</v>
      </c>
      <c r="D82" s="44">
        <f>B82+C82</f>
        <v>4026</v>
      </c>
      <c r="E82" s="53">
        <v>4370</v>
      </c>
      <c r="F82" s="15">
        <v>78</v>
      </c>
      <c r="G82" s="11">
        <f>E82+F82</f>
        <v>4448</v>
      </c>
      <c r="H82" s="105"/>
      <c r="I82" s="105"/>
      <c r="J82" s="105"/>
    </row>
    <row r="83" spans="1:10" ht="12.75" thickTop="1">
      <c r="A83" s="6" t="s">
        <v>69</v>
      </c>
      <c r="B83" s="49">
        <f aca="true" t="shared" si="4" ref="B83:G83">SUM(B59:B82)</f>
        <v>105508</v>
      </c>
      <c r="C83" s="50">
        <f t="shared" si="4"/>
        <v>538</v>
      </c>
      <c r="D83" s="45">
        <f t="shared" si="4"/>
        <v>106046</v>
      </c>
      <c r="E83" s="49">
        <f t="shared" si="4"/>
        <v>72907</v>
      </c>
      <c r="F83" s="50">
        <f t="shared" si="4"/>
        <v>674</v>
      </c>
      <c r="G83" s="60">
        <f t="shared" si="4"/>
        <v>73581</v>
      </c>
      <c r="H83" s="105"/>
      <c r="I83" s="105"/>
      <c r="J83" s="105"/>
    </row>
    <row r="84" spans="1:10" ht="12">
      <c r="A84" s="7"/>
      <c r="B84" s="8"/>
      <c r="C84" s="8"/>
      <c r="D84" s="9"/>
      <c r="H84" s="105"/>
      <c r="I84" s="105"/>
      <c r="J84" s="105"/>
    </row>
    <row r="85" spans="1:10" ht="12">
      <c r="A85" s="7"/>
      <c r="B85" s="8"/>
      <c r="C85" s="8"/>
      <c r="D85" s="9"/>
      <c r="H85" s="105"/>
      <c r="I85" s="105"/>
      <c r="J85" s="105"/>
    </row>
    <row r="86" spans="8:10" ht="12">
      <c r="H86" s="105"/>
      <c r="I86" s="105"/>
      <c r="J86" s="105"/>
    </row>
    <row r="87" spans="1:10" ht="12" customHeight="1">
      <c r="A87" s="114" t="s">
        <v>0</v>
      </c>
      <c r="B87" s="106" t="s">
        <v>87</v>
      </c>
      <c r="C87" s="107"/>
      <c r="D87" s="107"/>
      <c r="E87" s="110" t="s">
        <v>88</v>
      </c>
      <c r="F87" s="107"/>
      <c r="G87" s="111"/>
      <c r="H87" s="105"/>
      <c r="I87" s="105"/>
      <c r="J87" s="105"/>
    </row>
    <row r="88" spans="1:10" ht="12.75" thickBot="1">
      <c r="A88" s="115"/>
      <c r="B88" s="108"/>
      <c r="C88" s="109"/>
      <c r="D88" s="109"/>
      <c r="E88" s="112"/>
      <c r="F88" s="109"/>
      <c r="G88" s="113"/>
      <c r="H88" s="105"/>
      <c r="I88" s="105"/>
      <c r="J88" s="105"/>
    </row>
    <row r="89" spans="1:10" ht="12.75" thickTop="1">
      <c r="A89" s="115"/>
      <c r="B89" s="19" t="s">
        <v>70</v>
      </c>
      <c r="C89" s="20" t="s">
        <v>71</v>
      </c>
      <c r="D89" s="40" t="s">
        <v>72</v>
      </c>
      <c r="E89" s="43" t="s">
        <v>70</v>
      </c>
      <c r="F89" s="20" t="s">
        <v>71</v>
      </c>
      <c r="G89" s="46" t="s">
        <v>72</v>
      </c>
      <c r="H89" s="105"/>
      <c r="I89" s="105"/>
      <c r="J89" s="105"/>
    </row>
    <row r="90" spans="1:10" ht="12.75" thickBot="1">
      <c r="A90" s="116"/>
      <c r="B90" s="21" t="s">
        <v>73</v>
      </c>
      <c r="C90" s="22" t="s">
        <v>74</v>
      </c>
      <c r="D90" s="41" t="s">
        <v>75</v>
      </c>
      <c r="E90" s="23" t="s">
        <v>89</v>
      </c>
      <c r="F90" s="22" t="s">
        <v>90</v>
      </c>
      <c r="G90" s="24" t="s">
        <v>91</v>
      </c>
      <c r="H90" s="105"/>
      <c r="I90" s="105"/>
      <c r="J90" s="105"/>
    </row>
    <row r="91" spans="1:10" ht="12.75" thickTop="1">
      <c r="A91" s="57" t="s">
        <v>77</v>
      </c>
      <c r="B91" s="56">
        <v>5218</v>
      </c>
      <c r="C91" s="16">
        <v>64</v>
      </c>
      <c r="D91" s="47">
        <f aca="true" t="shared" si="5" ref="D91:D98">+B91+C91</f>
        <v>5282</v>
      </c>
      <c r="E91" s="56">
        <v>3283</v>
      </c>
      <c r="F91" s="16">
        <v>63</v>
      </c>
      <c r="G91" s="13">
        <f aca="true" t="shared" si="6" ref="G91:G98">+E91+F91</f>
        <v>3346</v>
      </c>
      <c r="H91" s="105"/>
      <c r="I91" s="105"/>
      <c r="J91" s="105"/>
    </row>
    <row r="92" spans="1:10" ht="12">
      <c r="A92" s="5" t="s">
        <v>78</v>
      </c>
      <c r="B92" s="56">
        <v>4191</v>
      </c>
      <c r="C92" s="16">
        <v>177</v>
      </c>
      <c r="D92" s="47">
        <f t="shared" si="5"/>
        <v>4368</v>
      </c>
      <c r="E92" s="56">
        <v>2642</v>
      </c>
      <c r="F92" s="16">
        <v>113</v>
      </c>
      <c r="G92" s="13">
        <f t="shared" si="6"/>
        <v>2755</v>
      </c>
      <c r="H92" s="105"/>
      <c r="I92" s="105"/>
      <c r="J92" s="105"/>
    </row>
    <row r="93" spans="1:10" ht="12">
      <c r="A93" s="5" t="s">
        <v>79</v>
      </c>
      <c r="B93" s="56">
        <v>3488</v>
      </c>
      <c r="C93" s="16">
        <v>25</v>
      </c>
      <c r="D93" s="47">
        <f t="shared" si="5"/>
        <v>3513</v>
      </c>
      <c r="E93" s="56">
        <v>1998</v>
      </c>
      <c r="F93" s="16">
        <v>28</v>
      </c>
      <c r="G93" s="13">
        <f t="shared" si="6"/>
        <v>2026</v>
      </c>
      <c r="H93" s="105"/>
      <c r="I93" s="105"/>
      <c r="J93" s="105"/>
    </row>
    <row r="94" spans="1:10" ht="12">
      <c r="A94" s="5" t="s">
        <v>80</v>
      </c>
      <c r="B94" s="56">
        <v>4437</v>
      </c>
      <c r="C94" s="16">
        <v>74</v>
      </c>
      <c r="D94" s="47">
        <f t="shared" si="5"/>
        <v>4511</v>
      </c>
      <c r="E94" s="56">
        <v>2977</v>
      </c>
      <c r="F94" s="16">
        <v>75</v>
      </c>
      <c r="G94" s="13">
        <f t="shared" si="6"/>
        <v>3052</v>
      </c>
      <c r="H94" s="105"/>
      <c r="I94" s="105"/>
      <c r="J94" s="105"/>
    </row>
    <row r="95" spans="1:10" ht="12">
      <c r="A95" s="5" t="s">
        <v>81</v>
      </c>
      <c r="B95" s="56">
        <v>6899</v>
      </c>
      <c r="C95" s="16">
        <v>117</v>
      </c>
      <c r="D95" s="47">
        <f t="shared" si="5"/>
        <v>7016</v>
      </c>
      <c r="E95" s="56">
        <v>4461</v>
      </c>
      <c r="F95" s="16">
        <v>33</v>
      </c>
      <c r="G95" s="13">
        <f t="shared" si="6"/>
        <v>4494</v>
      </c>
      <c r="H95" s="105"/>
      <c r="I95" s="105"/>
      <c r="J95" s="105"/>
    </row>
    <row r="96" spans="1:10" ht="12">
      <c r="A96" s="5" t="s">
        <v>82</v>
      </c>
      <c r="B96" s="56">
        <v>6780</v>
      </c>
      <c r="C96" s="16">
        <v>99</v>
      </c>
      <c r="D96" s="47">
        <f t="shared" si="5"/>
        <v>6879</v>
      </c>
      <c r="E96" s="56">
        <v>4502</v>
      </c>
      <c r="F96" s="16">
        <v>63</v>
      </c>
      <c r="G96" s="13">
        <f t="shared" si="6"/>
        <v>4565</v>
      </c>
      <c r="H96" s="105"/>
      <c r="I96" s="105"/>
      <c r="J96" s="105"/>
    </row>
    <row r="97" spans="1:10" ht="12.75" thickBot="1">
      <c r="A97" s="5" t="s">
        <v>83</v>
      </c>
      <c r="B97" s="56">
        <v>1256</v>
      </c>
      <c r="C97" s="16">
        <v>9</v>
      </c>
      <c r="D97" s="47">
        <f t="shared" si="5"/>
        <v>1265</v>
      </c>
      <c r="E97" s="56">
        <v>720</v>
      </c>
      <c r="F97" s="16">
        <v>15</v>
      </c>
      <c r="G97" s="13">
        <f t="shared" si="6"/>
        <v>735</v>
      </c>
      <c r="H97" s="105"/>
      <c r="I97" s="105"/>
      <c r="J97" s="105"/>
    </row>
    <row r="98" spans="1:10" ht="12.75" thickTop="1">
      <c r="A98" s="6" t="s">
        <v>69</v>
      </c>
      <c r="B98" s="54">
        <f>SUM(B91:B97)</f>
        <v>32269</v>
      </c>
      <c r="C98" s="55">
        <f>SUM(C91:C97)</f>
        <v>565</v>
      </c>
      <c r="D98" s="48">
        <f t="shared" si="5"/>
        <v>32834</v>
      </c>
      <c r="E98" s="54">
        <f>SUM(E91:E97)</f>
        <v>20583</v>
      </c>
      <c r="F98" s="55">
        <f>SUM(F91:F97)</f>
        <v>390</v>
      </c>
      <c r="G98" s="14">
        <f t="shared" si="6"/>
        <v>20973</v>
      </c>
      <c r="H98" s="105"/>
      <c r="I98" s="105"/>
      <c r="J98" s="105"/>
    </row>
    <row r="99" ht="12">
      <c r="A99" s="12"/>
    </row>
    <row r="100" ht="12">
      <c r="A100" s="12"/>
    </row>
  </sheetData>
  <sheetProtection/>
  <mergeCells count="10">
    <mergeCell ref="B87:D88"/>
    <mergeCell ref="E55:G56"/>
    <mergeCell ref="E87:G88"/>
    <mergeCell ref="A55:A58"/>
    <mergeCell ref="A87:A90"/>
    <mergeCell ref="A1:G1"/>
    <mergeCell ref="B3:D4"/>
    <mergeCell ref="E3:G4"/>
    <mergeCell ref="A3:A6"/>
    <mergeCell ref="B55:D5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HOSTNAME</cp:lastModifiedBy>
  <cp:lastPrinted>2015-11-16T01:24:35Z</cp:lastPrinted>
  <dcterms:created xsi:type="dcterms:W3CDTF">2005-09-03T12:10:54Z</dcterms:created>
  <dcterms:modified xsi:type="dcterms:W3CDTF">2015-11-16T01:27:11Z</dcterms:modified>
  <cp:category/>
  <cp:version/>
  <cp:contentType/>
  <cp:contentStatus/>
</cp:coreProperties>
</file>