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160" windowHeight="3630" tabRatio="598" activeTab="1"/>
  </bookViews>
  <sheets>
    <sheet name="評価結果表示" sheetId="1" r:id="rId1"/>
    <sheet name="重点評価入力" sheetId="2" r:id="rId2"/>
    <sheet name="クレジット" sheetId="3" r:id="rId3"/>
  </sheets>
  <definedNames>
    <definedName name="OLE_LINK1" localSheetId="1">'重点評価入力'!$E$71</definedName>
    <definedName name="OLE_LINK1" localSheetId="0">'評価結果表示'!#REF!</definedName>
    <definedName name="_xlnm.Print_Area" localSheetId="2">'クレジット'!$A$1:$S$37</definedName>
    <definedName name="_xlnm.Print_Area" localSheetId="1">'重点評価入力'!$B$2:$Q$47</definedName>
    <definedName name="_xlnm.Print_Area" localSheetId="0">'評価結果表示'!$A$1:$U$48</definedName>
  </definedNames>
  <calcPr fullCalcOnLoad="1"/>
</workbook>
</file>

<file path=xl/sharedStrings.xml><?xml version="1.0" encoding="utf-8"?>
<sst xmlns="http://schemas.openxmlformats.org/spreadsheetml/2006/main" count="185" uniqueCount="147">
  <si>
    <t>【評価項目】</t>
  </si>
  <si>
    <t>項目</t>
  </si>
  <si>
    <t>評価</t>
  </si>
  <si>
    <t>技術の名称</t>
  </si>
  <si>
    <t>考慮事項</t>
  </si>
  <si>
    <t>報告する</t>
  </si>
  <si>
    <t>報告しない</t>
  </si>
  <si>
    <t>色欄について、プルダウンメニューから選択、または数値・コメントを記入のこと</t>
  </si>
  <si>
    <t>種類</t>
  </si>
  <si>
    <t>用途</t>
  </si>
  <si>
    <t>事務所</t>
  </si>
  <si>
    <t>物販店</t>
  </si>
  <si>
    <t>飲食店</t>
  </si>
  <si>
    <t>ホテル</t>
  </si>
  <si>
    <t>工場</t>
  </si>
  <si>
    <t>大阪府の重点評価（結果）</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</si>
  <si>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</si>
  <si>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</si>
  <si>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</si>
  <si>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</si>
  <si>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</si>
  <si>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</si>
  <si>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</si>
  <si>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</si>
  <si>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</si>
  <si>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</si>
  <si>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</si>
  <si>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</si>
  <si>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</si>
  <si>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</si>
  <si>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</si>
  <si>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</si>
  <si>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</si>
  <si>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</si>
  <si>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</si>
  <si>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</si>
  <si>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</si>
  <si>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</si>
  <si>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</si>
  <si>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</si>
  <si>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</si>
  <si>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</si>
  <si>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</si>
  <si>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</si>
  <si>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○○市○○町○○１－１－１</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</si>
  <si>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</si>
  <si>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</si>
  <si>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</si>
  <si>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</si>
  <si>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</si>
  <si>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</si>
  <si>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</si>
  <si>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</si>
  <si>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</si>
  <si>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</si>
  <si>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</si>
  <si>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</si>
  <si>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</si>
  <si>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</si>
  <si>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</si>
  <si>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</si>
  <si>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</si>
  <si>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</si>
  <si>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</si>
  <si>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</si>
  <si>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</si>
  <si>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</si>
  <si>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 xml:space="preserve"> その他</t>
  </si>
  <si>
    <t>集会所</t>
  </si>
  <si>
    <t>病院</t>
  </si>
  <si>
    <t>ＣＡＳＢＥＥ評価</t>
  </si>
  <si>
    <t>ＣＡＳＢＥＥ評価値</t>
  </si>
  <si>
    <t>Ｂ－</t>
  </si>
  <si>
    <t>Ｃ</t>
  </si>
  <si>
    <t>CASBEE
総合評価</t>
  </si>
  <si>
    <t>結果</t>
  </si>
  <si>
    <t>Ｓ</t>
  </si>
  <si>
    <t>Ａ</t>
  </si>
  <si>
    <t>Ｂ＋</t>
  </si>
  <si>
    <t>みどり・ヒートアイランド</t>
  </si>
  <si>
    <t>ＣＡＳＢＥＥ総合評価　</t>
  </si>
  <si>
    <t>再生可能エネルギー</t>
  </si>
  <si>
    <t>○</t>
  </si>
  <si>
    <t>　再生可能エネルギー利用設備の導入状況</t>
  </si>
  <si>
    <t>　その他先進的技術の導入</t>
  </si>
  <si>
    <t>有無</t>
  </si>
  <si>
    <t>地熱</t>
  </si>
  <si>
    <t>バイオマス</t>
  </si>
  <si>
    <t>風力</t>
  </si>
  <si>
    <t>水力</t>
  </si>
  <si>
    <t>利用施設の導入状況</t>
  </si>
  <si>
    <t>考慮事項</t>
  </si>
  <si>
    <t>太陽熱利用</t>
  </si>
  <si>
    <t>太陽光発電</t>
  </si>
  <si>
    <t>―</t>
  </si>
  <si>
    <t>Bee(yellow star)</t>
  </si>
  <si>
    <t>Bee(white Star)</t>
  </si>
  <si>
    <t>SolarHeat(off)</t>
  </si>
  <si>
    <t>SolarHeat(on)</t>
  </si>
  <si>
    <t>OtherEnergy(on)</t>
  </si>
  <si>
    <t>再生可能
エネルギー</t>
  </si>
  <si>
    <t>2010年版</t>
  </si>
  <si>
    <t>2015年版</t>
  </si>
  <si>
    <t>環境配慮システム使用バージョン</t>
  </si>
  <si>
    <t>ＣＯ２削減</t>
  </si>
  <si>
    <t>2017年版</t>
  </si>
  <si>
    <t>OtherEnergy(off)</t>
  </si>
  <si>
    <t>②みどり・ヒートアイランド対策</t>
  </si>
  <si>
    <t>③建物外皮の熱負荷抑制</t>
  </si>
  <si>
    <t>④設備システムの高効率化</t>
  </si>
  <si>
    <t>SolarLight(on)</t>
  </si>
  <si>
    <t>⑥SIZEN(on)</t>
  </si>
  <si>
    <t>SolarLight(off)</t>
  </si>
  <si>
    <t>⑥SIZEN(off)</t>
  </si>
  <si>
    <t>建物の断熱性</t>
  </si>
  <si>
    <t>エネルギー削減</t>
  </si>
  <si>
    <t>自然エネルギー直接利用</t>
  </si>
  <si>
    <t>②　みどり・ヒートアイランド対策</t>
  </si>
  <si>
    <t>①　CO２削減</t>
  </si>
  <si>
    <t>③　建物外皮の熱負荷抑制</t>
  </si>
  <si>
    <t>④　設備システムの高効率化</t>
  </si>
  <si>
    <t>①</t>
  </si>
  <si>
    <t>②</t>
  </si>
  <si>
    <t>③</t>
  </si>
  <si>
    <t>④</t>
  </si>
  <si>
    <t>⑤</t>
  </si>
  <si>
    <t>自然エネルギー利用</t>
  </si>
  <si>
    <r>
      <t>Osakafu-</t>
    </r>
    <r>
      <rPr>
        <b/>
        <sz val="18"/>
        <color indexed="9"/>
        <rFont val="ＭＳ Ｐゴシック"/>
        <family val="3"/>
      </rPr>
      <t>新築・既存</t>
    </r>
    <r>
      <rPr>
        <b/>
        <sz val="18"/>
        <color indexed="9"/>
        <rFont val="Arial"/>
        <family val="2"/>
      </rPr>
      <t xml:space="preserve"> 2018V1.0</t>
    </r>
  </si>
  <si>
    <t>2018年版</t>
  </si>
  <si>
    <t>○○住宅新築工事</t>
  </si>
  <si>
    <t>生物環境の保全と創出</t>
  </si>
  <si>
    <t>敷地内温熱環境の向上</t>
  </si>
  <si>
    <r>
      <rPr>
        <sz val="9"/>
        <color indexed="10"/>
        <rFont val="ＭＳ Ｐゴシック"/>
        <family val="3"/>
      </rPr>
      <t>①</t>
    </r>
    <r>
      <rPr>
        <sz val="9"/>
        <color indexed="10"/>
        <rFont val="Arial"/>
        <family val="2"/>
      </rPr>
      <t>CO2(pink cherry)</t>
    </r>
  </si>
  <si>
    <r>
      <rPr>
        <sz val="9"/>
        <color indexed="10"/>
        <rFont val="ＭＳ Ｐゴシック"/>
        <family val="3"/>
      </rPr>
      <t>①</t>
    </r>
    <r>
      <rPr>
        <sz val="9"/>
        <color indexed="10"/>
        <rFont val="Arial"/>
        <family val="2"/>
      </rPr>
      <t>CO2(white cherry)</t>
    </r>
  </si>
  <si>
    <r>
      <rPr>
        <sz val="9"/>
        <color indexed="10"/>
        <rFont val="ＭＳ Ｐゴシック"/>
        <family val="3"/>
      </rPr>
      <t>②</t>
    </r>
    <r>
      <rPr>
        <sz val="9"/>
        <color indexed="10"/>
        <rFont val="Arial"/>
        <family val="2"/>
      </rPr>
      <t>MIDORI(pink cherry)</t>
    </r>
  </si>
  <si>
    <r>
      <rPr>
        <sz val="9"/>
        <color indexed="10"/>
        <rFont val="ＭＳ Ｐゴシック"/>
        <family val="3"/>
      </rPr>
      <t>②</t>
    </r>
    <r>
      <rPr>
        <sz val="9"/>
        <color indexed="10"/>
        <rFont val="Arial"/>
        <family val="2"/>
      </rPr>
      <t>MIDORI(white cherry)</t>
    </r>
  </si>
  <si>
    <r>
      <rPr>
        <sz val="9"/>
        <color indexed="10"/>
        <rFont val="ＭＳ Ｐゴシック"/>
        <family val="3"/>
      </rPr>
      <t>③</t>
    </r>
    <r>
      <rPr>
        <sz val="9"/>
        <color indexed="10"/>
        <rFont val="Arial"/>
        <family val="2"/>
      </rPr>
      <t>DANNETU(pink cherry)</t>
    </r>
  </si>
  <si>
    <r>
      <rPr>
        <sz val="9"/>
        <color indexed="10"/>
        <rFont val="ＭＳ Ｐゴシック"/>
        <family val="3"/>
      </rPr>
      <t>③</t>
    </r>
    <r>
      <rPr>
        <sz val="9"/>
        <color indexed="10"/>
        <rFont val="Arial"/>
        <family val="2"/>
      </rPr>
      <t>DANNETU(white cherry)</t>
    </r>
  </si>
  <si>
    <r>
      <rPr>
        <sz val="9"/>
        <color indexed="10"/>
        <rFont val="ＭＳ Ｐゴシック"/>
        <family val="3"/>
      </rPr>
      <t>④</t>
    </r>
    <r>
      <rPr>
        <sz val="9"/>
        <color indexed="10"/>
        <rFont val="Arial"/>
        <family val="2"/>
      </rPr>
      <t>SAKUGEN(pink cherry)</t>
    </r>
  </si>
  <si>
    <r>
      <rPr>
        <sz val="9"/>
        <color indexed="10"/>
        <rFont val="ＭＳ Ｐゴシック"/>
        <family val="3"/>
      </rPr>
      <t>④</t>
    </r>
    <r>
      <rPr>
        <sz val="9"/>
        <color indexed="10"/>
        <rFont val="Arial"/>
        <family val="2"/>
      </rPr>
      <t>SAKUGEN(white cherry)</t>
    </r>
  </si>
  <si>
    <t>○</t>
  </si>
  <si>
    <t>学校（小中高）</t>
  </si>
  <si>
    <t>学校（大学等）</t>
  </si>
  <si>
    <t>温熱環境悪化の改善</t>
  </si>
  <si>
    <t>⑤自然エネルギー利用</t>
  </si>
  <si>
    <t>⑤　自然エネルギー利用</t>
  </si>
  <si>
    <t>大阪府建築物環境配慮評価システム（おおさか環境にやさしい建築賞応募用）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</si>
</sst>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 numFmtId="194" formatCode="[&lt;=999]000;[&lt;=9999]000\-00;000\-0000"/>
    <numFmt numFmtId="195" formatCode="#,##0.0_ "/>
  </numFmts>
  <fonts count="140">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2"/>
      <name val="ＭＳ Ｐゴシック"/>
      <family val="3"/>
    </font>
    <font>
      <sz val="11"/>
      <color indexed="22"/>
      <name val="Arial"/>
      <family val="2"/>
    </font>
    <font>
      <b/>
      <sz val="22"/>
      <color indexed="17"/>
      <name val="ＭＳ Ｐゴシック"/>
      <family val="3"/>
    </font>
    <font>
      <sz val="8"/>
      <color indexed="8"/>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9"/>
      <name val="ＭＳ Ｐゴシック"/>
      <family val="3"/>
    </font>
    <font>
      <b/>
      <sz val="16"/>
      <name val="ＭＳ Ｐゴシック"/>
      <family val="3"/>
    </font>
    <font>
      <sz val="12"/>
      <color indexed="9"/>
      <name val="ＭＳ Ｐゴシック"/>
      <family val="3"/>
    </font>
    <font>
      <vertAlign val="superscript"/>
      <sz val="11"/>
      <name val="ＭＳ Ｐゴシック"/>
      <family val="3"/>
    </font>
    <font>
      <sz val="16"/>
      <name val="ＭＳ Ｐゴシック"/>
      <family val="3"/>
    </font>
    <font>
      <sz val="12"/>
      <color indexed="9"/>
      <name val="HG丸ｺﾞｼｯｸM-PRO"/>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2"/>
      <color indexed="9"/>
      <name val="ＭＳ Ｐゴシック"/>
      <family val="3"/>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sz val="10"/>
      <color indexed="8"/>
      <name val="ＭＳ Ｐゴシック"/>
      <family val="3"/>
    </font>
    <font>
      <sz val="36"/>
      <color indexed="17"/>
      <name val="ＭＳ Ｐゴシック"/>
      <family val="3"/>
    </font>
    <font>
      <sz val="9"/>
      <color indexed="10"/>
      <name val="ＭＳ Ｐゴシック"/>
      <family val="3"/>
    </font>
    <font>
      <sz val="9"/>
      <name val="Arial"/>
      <family val="2"/>
    </font>
    <font>
      <sz val="9"/>
      <color indexed="10"/>
      <name val="Arial"/>
      <family val="2"/>
    </font>
    <font>
      <b/>
      <sz val="9"/>
      <name val="ＭＳ Ｐゴシック"/>
      <family val="3"/>
    </font>
    <font>
      <sz val="9"/>
      <color indexed="22"/>
      <name val="Arial"/>
      <family val="2"/>
    </font>
    <font>
      <b/>
      <sz val="9"/>
      <color indexed="9"/>
      <name val="ＭＳ Ｐゴシック"/>
      <family val="3"/>
    </font>
    <font>
      <b/>
      <sz val="9"/>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8"/>
      <color indexed="10"/>
      <name val="ＭＳ Ｐゴシック"/>
      <family val="3"/>
    </font>
    <font>
      <b/>
      <sz val="9"/>
      <color indexed="10"/>
      <name val="Arial"/>
      <family val="2"/>
    </font>
    <font>
      <b/>
      <i/>
      <sz val="24"/>
      <color indexed="9"/>
      <name val="Times New Roman"/>
      <family val="1"/>
    </font>
    <font>
      <b/>
      <sz val="24"/>
      <color indexed="9"/>
      <name val="Arial"/>
      <family val="2"/>
    </font>
    <font>
      <sz val="18"/>
      <color indexed="9"/>
      <name val="ＭＳ Ｐゴシック"/>
      <family val="3"/>
    </font>
    <font>
      <b/>
      <sz val="18"/>
      <color indexed="8"/>
      <name val="ＭＳ Ｐゴシック"/>
      <family val="3"/>
    </font>
    <font>
      <b/>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b/>
      <sz val="28"/>
      <color rgb="FFFF3300"/>
      <name val="ＭＳ Ｐゴシック"/>
      <family val="3"/>
    </font>
    <font>
      <b/>
      <sz val="9"/>
      <color rgb="FFFF0000"/>
      <name val="Arial"/>
      <family val="2"/>
    </font>
    <font>
      <sz val="9"/>
      <color rgb="FFFF0000"/>
      <name val="Arial"/>
      <family val="2"/>
    </font>
    <font>
      <sz val="9"/>
      <color rgb="FFFF0000"/>
      <name val="ＭＳ Ｐゴシック"/>
      <family val="3"/>
    </font>
    <font>
      <b/>
      <i/>
      <sz val="24"/>
      <color theme="0"/>
      <name val="Times New Roman"/>
      <family val="1"/>
    </font>
    <font>
      <b/>
      <sz val="24"/>
      <color theme="0"/>
      <name val="Arial"/>
      <family val="2"/>
    </font>
    <font>
      <sz val="18"/>
      <color theme="0"/>
      <name val="ＭＳ Ｐゴシック"/>
      <family val="3"/>
    </font>
    <font>
      <b/>
      <sz val="18"/>
      <color theme="0"/>
      <name val="ＭＳ Ｐゴシック"/>
      <family val="3"/>
    </font>
    <font>
      <b/>
      <sz val="18"/>
      <color theme="1"/>
      <name val="ＭＳ Ｐゴシック"/>
      <family val="3"/>
    </font>
    <font>
      <b/>
      <sz val="18"/>
      <color theme="1"/>
      <name val="Calibri"/>
      <family val="3"/>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12"/>
        <bgColor indexed="64"/>
      </patternFill>
    </fill>
    <fill>
      <patternFill patternType="solid">
        <fgColor indexed="26"/>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00B0F0"/>
        <bgColor indexed="64"/>
      </patternFill>
    </fill>
    <fill>
      <patternFill patternType="solid">
        <fgColor theme="0" tint="-0.24993999302387238"/>
        <bgColor indexed="64"/>
      </patternFill>
    </fill>
    <fill>
      <patternFill patternType="solid">
        <fgColor rgb="FFFF00FF"/>
        <bgColor indexed="64"/>
      </patternFill>
    </fill>
    <fill>
      <patternFill patternType="solid">
        <fgColor rgb="FF0000FF"/>
        <bgColor indexed="64"/>
      </patternFill>
    </fill>
    <fill>
      <patternFill patternType="solid">
        <fgColor indexed="13"/>
        <bgColor indexed="64"/>
      </patternFill>
    </fill>
    <fill>
      <patternFill patternType="solid">
        <fgColor rgb="FFFFC000"/>
        <bgColor indexed="64"/>
      </patternFill>
    </fill>
    <fill>
      <patternFill patternType="solid">
        <fgColor indexed="17"/>
        <bgColor indexed="64"/>
      </patternFill>
    </fill>
    <fill>
      <patternFill patternType="solid">
        <fgColor rgb="FFFF99FF"/>
        <bgColor indexed="64"/>
      </patternFill>
    </fill>
    <fill>
      <patternFill patternType="solid">
        <fgColor theme="0" tint="-0.24997000396251678"/>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style="thin"/>
      <right/>
      <top style="medium"/>
      <bottom style="medium"/>
    </border>
    <border>
      <left/>
      <right/>
      <top style="medium"/>
      <bottom/>
    </border>
    <border>
      <left style="thin"/>
      <right/>
      <top style="medium"/>
      <bottom/>
    </border>
    <border>
      <left style="medium"/>
      <right/>
      <top/>
      <bottom style="medium"/>
    </border>
    <border>
      <left/>
      <right/>
      <top/>
      <bottom style="medium"/>
    </border>
    <border>
      <left style="thin"/>
      <right/>
      <top/>
      <bottom style="medium"/>
    </border>
    <border>
      <left/>
      <right/>
      <top/>
      <bottom style="thin"/>
    </border>
    <border>
      <left style="medium"/>
      <right/>
      <top style="thin"/>
      <bottom style="thin"/>
    </border>
    <border>
      <left/>
      <right/>
      <top style="thin"/>
      <bottom style="thin"/>
    </border>
    <border>
      <left/>
      <right style="medium"/>
      <top style="thin"/>
      <bottom style="thin"/>
    </border>
    <border>
      <left/>
      <right style="thin"/>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right style="medium"/>
      <top/>
      <bottom style="thin"/>
    </border>
    <border>
      <left style="medium"/>
      <right/>
      <top style="medium"/>
      <bottom/>
    </border>
    <border>
      <left/>
      <right style="medium"/>
      <top style="medium"/>
      <bottom style="medium"/>
    </border>
    <border>
      <left style="thin"/>
      <right/>
      <top style="thin"/>
      <bottom style="thin"/>
    </border>
    <border>
      <left style="medium"/>
      <right/>
      <top/>
      <bottom/>
    </border>
    <border>
      <left/>
      <right style="medium"/>
      <top/>
      <bottom/>
    </border>
    <border>
      <left style="medium"/>
      <right/>
      <top/>
      <bottom style="thin"/>
    </border>
    <border>
      <left/>
      <right style="medium"/>
      <top/>
      <bottom style="medium"/>
    </border>
    <border>
      <left/>
      <right style="thin"/>
      <top style="medium"/>
      <bottom/>
    </border>
    <border>
      <left style="thin"/>
      <right/>
      <top style="medium"/>
      <bottom style="thin"/>
    </border>
    <border>
      <left/>
      <right style="thin"/>
      <top/>
      <bottom/>
    </border>
    <border>
      <left/>
      <right style="thin"/>
      <top/>
      <bottom style="medium"/>
    </border>
    <border>
      <left style="thin"/>
      <right/>
      <top style="thin"/>
      <bottom style="medium"/>
    </border>
    <border>
      <left/>
      <right style="medium"/>
      <top style="thin"/>
      <bottom/>
    </border>
    <border>
      <left/>
      <right style="medium"/>
      <top style="medium"/>
      <bottom/>
    </border>
    <border>
      <left/>
      <right style="thin"/>
      <top style="medium"/>
      <bottom style="thin"/>
    </border>
    <border>
      <left/>
      <right style="thin"/>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right/>
      <top style="thin"/>
      <bottom/>
    </border>
    <border>
      <left/>
      <right style="thin"/>
      <top style="thin"/>
      <bottom/>
    </border>
    <border>
      <left style="medium"/>
      <right/>
      <top style="thin"/>
      <bottom/>
    </border>
    <border>
      <left style="medium"/>
      <right/>
      <top style="double"/>
      <bottom/>
    </border>
    <border>
      <left/>
      <right/>
      <top style="double"/>
      <bottom/>
    </border>
    <border>
      <left/>
      <right style="medium"/>
      <top/>
      <bottom style="double"/>
    </border>
    <border>
      <left style="thin"/>
      <right style="medium"/>
      <top style="medium"/>
      <bottom style="medium"/>
    </border>
    <border>
      <left style="thin"/>
      <right/>
      <top style="thin"/>
      <bottom/>
    </border>
    <border>
      <left/>
      <right style="thin"/>
      <top/>
      <bottom style="thin"/>
    </border>
    <border>
      <left/>
      <right style="medium"/>
      <top style="double"/>
      <bottom/>
    </border>
    <border>
      <left/>
      <right style="thin"/>
      <top style="double"/>
      <bottom/>
    </border>
    <border>
      <left style="thin"/>
      <right/>
      <top/>
      <bottom/>
    </border>
    <border>
      <left style="thin"/>
      <right/>
      <top/>
      <bottom style="thin"/>
    </border>
    <border>
      <left style="thin"/>
      <right/>
      <top style="double"/>
      <bottom/>
    </border>
    <border>
      <left style="thin"/>
      <right style="thin"/>
      <top style="double"/>
      <bottom style="thin"/>
    </border>
    <border>
      <left style="medium"/>
      <right/>
      <top style="medium"/>
      <bottom style="thin"/>
    </border>
    <border>
      <left/>
      <right style="thin"/>
      <top style="medium"/>
      <bottom style="medium"/>
    </border>
    <border>
      <left style="medium"/>
      <right/>
      <top style="thin"/>
      <bottom style="medium"/>
    </border>
    <border>
      <left style="thin"/>
      <right/>
      <top style="double"/>
      <bottom style="double"/>
    </border>
    <border>
      <left/>
      <right style="thin"/>
      <top style="double"/>
      <bottom style="double"/>
    </border>
    <border>
      <left style="thin"/>
      <right/>
      <top style="double"/>
      <bottom style="thin"/>
    </border>
    <border>
      <left/>
      <right/>
      <top style="double"/>
      <bottom style="thin"/>
    </border>
    <border>
      <left/>
      <right style="medium"/>
      <top style="double"/>
      <bottom style="thin"/>
    </border>
    <border>
      <left/>
      <right/>
      <top style="double"/>
      <bottom style="double"/>
    </border>
    <border>
      <left style="medium"/>
      <right style="thin"/>
      <top style="thin"/>
      <bottom style="thin"/>
    </border>
    <border>
      <left style="medium"/>
      <right/>
      <top style="double"/>
      <bottom style="thin"/>
    </border>
    <border>
      <left/>
      <right style="thin"/>
      <top style="double"/>
      <bottom style="thin"/>
    </border>
    <border>
      <left style="medium"/>
      <right style="thin"/>
      <top style="thin"/>
      <bottom/>
    </border>
    <border>
      <left style="medium"/>
      <right style="thin"/>
      <top/>
      <bottom/>
    </border>
    <border>
      <left style="medium"/>
      <right style="thin"/>
      <top/>
      <bottom style="thin"/>
    </border>
    <border>
      <left style="medium"/>
      <right/>
      <top style="double"/>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0" borderId="0" applyNumberFormat="0" applyFill="0" applyBorder="0" applyAlignment="0" applyProtection="0"/>
    <xf numFmtId="0" fontId="114" fillId="26" borderId="1" applyNumberFormat="0" applyAlignment="0" applyProtection="0"/>
    <xf numFmtId="0" fontId="11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16" fillId="0" borderId="3" applyNumberFormat="0" applyFill="0" applyAlignment="0" applyProtection="0"/>
    <xf numFmtId="0" fontId="117" fillId="29" borderId="0" applyNumberFormat="0" applyBorder="0" applyAlignment="0" applyProtection="0"/>
    <xf numFmtId="0" fontId="118" fillId="30" borderId="4" applyNumberFormat="0" applyAlignment="0" applyProtection="0"/>
    <xf numFmtId="0" fontId="1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0" borderId="9" applyNumberFormat="0" applyAlignment="0" applyProtection="0"/>
    <xf numFmtId="0" fontId="1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6" fillId="31" borderId="4" applyNumberFormat="0" applyAlignment="0" applyProtection="0"/>
    <xf numFmtId="0" fontId="3" fillId="0" borderId="0">
      <alignment/>
      <protection/>
    </xf>
    <xf numFmtId="0" fontId="127" fillId="0" borderId="0" applyNumberFormat="0" applyFill="0" applyBorder="0" applyAlignment="0" applyProtection="0"/>
    <xf numFmtId="0" fontId="128" fillId="32" borderId="0" applyNumberFormat="0" applyBorder="0" applyAlignment="0" applyProtection="0"/>
  </cellStyleXfs>
  <cellXfs count="609">
    <xf numFmtId="0" fontId="0" fillId="0" borderId="0" xfId="0" applyAlignment="1">
      <alignment vertical="center"/>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7"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4" fillId="33" borderId="0" xfId="61" applyFont="1" applyFill="1" applyProtection="1">
      <alignment/>
      <protection hidden="1"/>
    </xf>
    <xf numFmtId="0" fontId="8" fillId="34" borderId="0" xfId="0" applyFont="1" applyFill="1" applyBorder="1" applyAlignment="1" applyProtection="1">
      <alignment vertical="center"/>
      <protection hidden="1"/>
    </xf>
    <xf numFmtId="0" fontId="17" fillId="34" borderId="0" xfId="0" applyFont="1" applyFill="1" applyBorder="1" applyAlignment="1" applyProtection="1">
      <alignment vertical="center"/>
      <protection hidden="1"/>
    </xf>
    <xf numFmtId="0" fontId="8" fillId="34" borderId="0" xfId="0" applyFont="1" applyFill="1" applyAlignment="1" applyProtection="1">
      <alignment vertical="center"/>
      <protection hidden="1"/>
    </xf>
    <xf numFmtId="0" fontId="24" fillId="34" borderId="0" xfId="0" applyFont="1" applyFill="1" applyBorder="1" applyAlignment="1" applyProtection="1">
      <alignment vertical="center"/>
      <protection hidden="1"/>
    </xf>
    <xf numFmtId="0" fontId="24" fillId="34" borderId="0" xfId="0" applyFont="1" applyFill="1" applyBorder="1" applyAlignment="1" applyProtection="1">
      <alignment horizontal="right" vertical="center"/>
      <protection hidden="1"/>
    </xf>
    <xf numFmtId="0" fontId="13" fillId="34" borderId="0" xfId="0" applyFont="1" applyFill="1" applyBorder="1" applyAlignment="1" applyProtection="1">
      <alignment vertical="center"/>
      <protection hidden="1"/>
    </xf>
    <xf numFmtId="0" fontId="13" fillId="34" borderId="0" xfId="0" applyFont="1" applyFill="1" applyBorder="1" applyAlignment="1" applyProtection="1">
      <alignment horizontal="center" vertical="center"/>
      <protection hidden="1"/>
    </xf>
    <xf numFmtId="0" fontId="31" fillId="34" borderId="0" xfId="0" applyFont="1" applyFill="1" applyBorder="1" applyAlignment="1" applyProtection="1">
      <alignment vertical="center"/>
      <protection hidden="1"/>
    </xf>
    <xf numFmtId="0" fontId="34" fillId="34" borderId="0" xfId="0" applyFont="1" applyFill="1" applyBorder="1" applyAlignment="1" applyProtection="1">
      <alignment horizontal="center" vertical="center"/>
      <protection hidden="1"/>
    </xf>
    <xf numFmtId="0" fontId="42" fillId="34" borderId="0" xfId="0" applyNumberFormat="1" applyFont="1" applyFill="1" applyBorder="1" applyAlignment="1" applyProtection="1" quotePrefix="1">
      <alignment horizontal="left" vertical="center"/>
      <protection hidden="1"/>
    </xf>
    <xf numFmtId="0" fontId="12" fillId="34" borderId="0" xfId="0" applyFont="1" applyFill="1" applyBorder="1" applyAlignment="1" applyProtection="1">
      <alignment horizontal="left" vertical="center"/>
      <protection hidden="1"/>
    </xf>
    <xf numFmtId="0" fontId="42" fillId="34" borderId="0" xfId="0" applyNumberFormat="1" applyFont="1" applyFill="1" applyBorder="1" applyAlignment="1" applyProtection="1" quotePrefix="1">
      <alignment horizontal="right" vertical="center"/>
      <protection hidden="1"/>
    </xf>
    <xf numFmtId="0" fontId="31" fillId="34" borderId="0" xfId="0" applyNumberFormat="1" applyFont="1" applyFill="1" applyBorder="1" applyAlignment="1" applyProtection="1" quotePrefix="1">
      <alignment horizontal="left" vertical="center"/>
      <protection hidden="1"/>
    </xf>
    <xf numFmtId="0" fontId="34" fillId="34" borderId="0" xfId="0" applyNumberFormat="1" applyFont="1" applyFill="1" applyBorder="1" applyAlignment="1" applyProtection="1" quotePrefix="1">
      <alignment horizontal="center" vertical="center"/>
      <protection hidden="1"/>
    </xf>
    <xf numFmtId="0" fontId="31" fillId="34" borderId="0" xfId="0" applyFont="1" applyFill="1" applyBorder="1" applyAlignment="1" applyProtection="1">
      <alignment horizontal="left" vertical="center"/>
      <protection hidden="1"/>
    </xf>
    <xf numFmtId="0" fontId="32" fillId="34" borderId="0" xfId="0" applyFont="1" applyFill="1" applyAlignment="1" applyProtection="1">
      <alignment vertical="center"/>
      <protection hidden="1"/>
    </xf>
    <xf numFmtId="0" fontId="0" fillId="34" borderId="0" xfId="0" applyFill="1" applyAlignment="1" applyProtection="1">
      <alignment vertical="center"/>
      <protection hidden="1"/>
    </xf>
    <xf numFmtId="0" fontId="38" fillId="34" borderId="0" xfId="0" applyFont="1" applyFill="1" applyBorder="1" applyAlignment="1" applyProtection="1">
      <alignment vertical="top" wrapText="1"/>
      <protection hidden="1"/>
    </xf>
    <xf numFmtId="0" fontId="12" fillId="34" borderId="0" xfId="0" applyFont="1" applyFill="1" applyBorder="1" applyAlignment="1" applyProtection="1">
      <alignment horizontal="right" vertical="center"/>
      <protection hidden="1"/>
    </xf>
    <xf numFmtId="0" fontId="12" fillId="34" borderId="0" xfId="0" applyFont="1" applyFill="1" applyBorder="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20"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1" fillId="33" borderId="0" xfId="0" applyFont="1" applyFill="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3" fillId="35" borderId="10" xfId="0" applyFont="1" applyFill="1" applyBorder="1" applyAlignment="1" applyProtection="1">
      <alignment horizontal="left" vertical="center"/>
      <protection hidden="1"/>
    </xf>
    <xf numFmtId="0" fontId="25" fillId="35" borderId="11" xfId="0" applyFont="1" applyFill="1" applyBorder="1" applyAlignment="1" applyProtection="1">
      <alignment vertical="center"/>
      <protection hidden="1"/>
    </xf>
    <xf numFmtId="0" fontId="23" fillId="35" borderId="11" xfId="0" applyFont="1" applyFill="1" applyBorder="1" applyAlignment="1" applyProtection="1">
      <alignment vertical="center"/>
      <protection hidden="1"/>
    </xf>
    <xf numFmtId="0" fontId="26" fillId="35" borderId="12" xfId="0" applyFont="1" applyFill="1" applyBorder="1" applyAlignment="1" applyProtection="1">
      <alignment vertical="center"/>
      <protection hidden="1"/>
    </xf>
    <xf numFmtId="0" fontId="25" fillId="35" borderId="13" xfId="0" applyFont="1" applyFill="1" applyBorder="1" applyAlignment="1" applyProtection="1">
      <alignment vertical="center"/>
      <protection hidden="1"/>
    </xf>
    <xf numFmtId="0" fontId="23" fillId="35" borderId="13" xfId="0" applyFont="1" applyFill="1" applyBorder="1" applyAlignment="1" applyProtection="1">
      <alignment vertical="center"/>
      <protection hidden="1"/>
    </xf>
    <xf numFmtId="0" fontId="26" fillId="35" borderId="14"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5" fillId="0" borderId="11" xfId="0" applyFont="1" applyFill="1" applyBorder="1" applyAlignment="1" applyProtection="1">
      <alignment vertical="center"/>
      <protection hidden="1"/>
    </xf>
    <xf numFmtId="0" fontId="26" fillId="0" borderId="11" xfId="0" applyFont="1" applyFill="1" applyBorder="1" applyAlignment="1" applyProtection="1">
      <alignment vertical="center"/>
      <protection hidden="1"/>
    </xf>
    <xf numFmtId="0" fontId="23" fillId="35" borderId="15" xfId="0" applyFont="1" applyFill="1" applyBorder="1" applyAlignment="1" applyProtection="1">
      <alignment vertical="center"/>
      <protection hidden="1"/>
    </xf>
    <xf numFmtId="0" fontId="25" fillId="35" borderId="16" xfId="0" applyFont="1" applyFill="1" applyBorder="1" applyAlignment="1" applyProtection="1">
      <alignment vertical="center"/>
      <protection hidden="1"/>
    </xf>
    <xf numFmtId="0" fontId="23" fillId="35" borderId="16" xfId="0" applyFont="1" applyFill="1" applyBorder="1" applyAlignment="1" applyProtection="1">
      <alignment vertical="center"/>
      <protection hidden="1"/>
    </xf>
    <xf numFmtId="0" fontId="26" fillId="35" borderId="17" xfId="0" applyFont="1" applyFill="1" applyBorder="1" applyAlignment="1" applyProtection="1">
      <alignment vertical="center"/>
      <protection hidden="1"/>
    </xf>
    <xf numFmtId="0" fontId="24" fillId="33" borderId="0" xfId="0" applyFont="1" applyFill="1" applyBorder="1" applyAlignment="1" applyProtection="1">
      <alignment vertical="center"/>
      <protection hidden="1"/>
    </xf>
    <xf numFmtId="0" fontId="24" fillId="33" borderId="0" xfId="0" applyFont="1" applyFill="1" applyBorder="1" applyAlignment="1" applyProtection="1">
      <alignment horizontal="right" vertical="center"/>
      <protection hidden="1"/>
    </xf>
    <xf numFmtId="0" fontId="31" fillId="33" borderId="0" xfId="0" applyFont="1" applyFill="1" applyBorder="1" applyAlignment="1" applyProtection="1">
      <alignment vertical="center"/>
      <protection hidden="1"/>
    </xf>
    <xf numFmtId="0" fontId="28" fillId="35" borderId="10" xfId="0" applyFont="1" applyFill="1" applyBorder="1" applyAlignment="1" applyProtection="1">
      <alignment horizontal="left" vertical="center"/>
      <protection hidden="1"/>
    </xf>
    <xf numFmtId="0" fontId="35" fillId="35" borderId="11" xfId="0" applyFont="1" applyFill="1" applyBorder="1" applyAlignment="1" applyProtection="1">
      <alignment horizontal="left" vertical="center"/>
      <protection hidden="1"/>
    </xf>
    <xf numFmtId="14" fontId="28" fillId="0" borderId="0" xfId="0" applyNumberFormat="1" applyFont="1" applyFill="1" applyBorder="1" applyAlignment="1" applyProtection="1">
      <alignment horizontal="right" vertical="center"/>
      <protection hidden="1"/>
    </xf>
    <xf numFmtId="0" fontId="28" fillId="0" borderId="18" xfId="0" applyFont="1" applyFill="1" applyBorder="1" applyAlignment="1" applyProtection="1">
      <alignment horizontal="left" vertical="center"/>
      <protection hidden="1"/>
    </xf>
    <xf numFmtId="0" fontId="35" fillId="0" borderId="18" xfId="0" applyFont="1" applyFill="1" applyBorder="1" applyAlignment="1" applyProtection="1">
      <alignment horizontal="left" vertical="center"/>
      <protection hidden="1"/>
    </xf>
    <xf numFmtId="0" fontId="36" fillId="0" borderId="18" xfId="0" applyFont="1" applyFill="1" applyBorder="1" applyAlignment="1" applyProtection="1">
      <alignment horizontal="right" vertical="top"/>
      <protection hidden="1"/>
    </xf>
    <xf numFmtId="14" fontId="28" fillId="0" borderId="18" xfId="0" applyNumberFormat="1" applyFont="1" applyFill="1" applyBorder="1" applyAlignment="1" applyProtection="1">
      <alignment horizontal="right" vertical="center"/>
      <protection hidden="1"/>
    </xf>
    <xf numFmtId="0" fontId="30" fillId="0" borderId="18" xfId="0" applyFont="1" applyFill="1" applyBorder="1" applyAlignment="1" applyProtection="1">
      <alignment horizontal="center" vertical="center" wrapText="1"/>
      <protection hidden="1"/>
    </xf>
    <xf numFmtId="0" fontId="28" fillId="35" borderId="19" xfId="0" applyFont="1" applyFill="1" applyBorder="1" applyAlignment="1" applyProtection="1">
      <alignment horizontal="left" vertical="center"/>
      <protection hidden="1"/>
    </xf>
    <xf numFmtId="0" fontId="35" fillId="35" borderId="20" xfId="0" applyFont="1" applyFill="1" applyBorder="1" applyAlignment="1" applyProtection="1">
      <alignment horizontal="left" vertical="center"/>
      <protection hidden="1"/>
    </xf>
    <xf numFmtId="0" fontId="36" fillId="35" borderId="20" xfId="0" applyFont="1" applyFill="1" applyBorder="1" applyAlignment="1" applyProtection="1">
      <alignment horizontal="right" vertical="top"/>
      <protection hidden="1"/>
    </xf>
    <xf numFmtId="14" fontId="28" fillId="35" borderId="20" xfId="0" applyNumberFormat="1" applyFont="1" applyFill="1" applyBorder="1" applyAlignment="1" applyProtection="1">
      <alignment horizontal="right" vertical="center"/>
      <protection hidden="1"/>
    </xf>
    <xf numFmtId="0" fontId="30" fillId="35" borderId="20" xfId="0" applyFont="1" applyFill="1" applyBorder="1" applyAlignment="1" applyProtection="1">
      <alignment horizontal="center" vertical="center" wrapText="1"/>
      <protection hidden="1"/>
    </xf>
    <xf numFmtId="0" fontId="30" fillId="35"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vertical="top" wrapText="1"/>
      <protection hidden="1"/>
    </xf>
    <xf numFmtId="0" fontId="31" fillId="0" borderId="0" xfId="0" applyFont="1" applyFill="1" applyBorder="1" applyAlignment="1" applyProtection="1">
      <alignment horizontal="left" vertical="center"/>
      <protection hidden="1"/>
    </xf>
    <xf numFmtId="0" fontId="32" fillId="0" borderId="0" xfId="0" applyFont="1" applyFill="1" applyBorder="1" applyAlignment="1" applyProtection="1">
      <alignment vertical="center"/>
      <protection hidden="1"/>
    </xf>
    <xf numFmtId="0" fontId="32" fillId="33" borderId="0" xfId="0" applyFont="1" applyFill="1" applyAlignment="1" applyProtection="1">
      <alignment vertical="center"/>
      <protection hidden="1"/>
    </xf>
    <xf numFmtId="0" fontId="32" fillId="34" borderId="0" xfId="0" applyFont="1" applyFill="1" applyBorder="1" applyAlignment="1" applyProtection="1">
      <alignment vertical="center"/>
      <protection hidden="1"/>
    </xf>
    <xf numFmtId="0" fontId="32" fillId="34" borderId="0" xfId="0" applyFont="1" applyFill="1" applyAlignment="1" applyProtection="1">
      <alignment vertical="center"/>
      <protection hidden="1"/>
    </xf>
    <xf numFmtId="0" fontId="39" fillId="34" borderId="0" xfId="0" applyNumberFormat="1" applyFont="1" applyFill="1" applyBorder="1" applyAlignment="1" applyProtection="1">
      <alignment horizontal="left" vertical="center"/>
      <protection hidden="1"/>
    </xf>
    <xf numFmtId="0" fontId="40" fillId="34" borderId="0" xfId="0" applyNumberFormat="1" applyFont="1" applyFill="1" applyBorder="1" applyAlignment="1" applyProtection="1">
      <alignment horizontal="right" vertical="center"/>
      <protection hidden="1"/>
    </xf>
    <xf numFmtId="49" fontId="38" fillId="34" borderId="19" xfId="0" applyNumberFormat="1" applyFont="1" applyFill="1" applyBorder="1" applyAlignment="1" applyProtection="1">
      <alignment horizontal="left" vertical="center"/>
      <protection hidden="1"/>
    </xf>
    <xf numFmtId="3" fontId="37" fillId="34" borderId="20" xfId="0" applyNumberFormat="1" applyFont="1" applyFill="1" applyBorder="1" applyAlignment="1" applyProtection="1">
      <alignment horizontal="left" vertical="center"/>
      <protection hidden="1"/>
    </xf>
    <xf numFmtId="3" fontId="38" fillId="34" borderId="20" xfId="0" applyNumberFormat="1" applyFont="1" applyFill="1" applyBorder="1" applyAlignment="1" applyProtection="1">
      <alignment vertical="center"/>
      <protection hidden="1"/>
    </xf>
    <xf numFmtId="3" fontId="37" fillId="34" borderId="22" xfId="0" applyNumberFormat="1" applyFont="1" applyFill="1" applyBorder="1" applyAlignment="1" applyProtection="1">
      <alignment horizontal="left" vertical="center"/>
      <protection hidden="1"/>
    </xf>
    <xf numFmtId="188" fontId="0" fillId="33" borderId="23" xfId="0" applyNumberFormat="1" applyFont="1" applyFill="1" applyBorder="1" applyAlignment="1" applyProtection="1">
      <alignment horizontal="center" vertical="center" wrapText="1"/>
      <protection hidden="1"/>
    </xf>
    <xf numFmtId="0" fontId="30" fillId="33" borderId="24" xfId="0" applyFont="1" applyFill="1" applyBorder="1" applyAlignment="1" applyProtection="1">
      <alignment horizontal="center" vertical="center" wrapText="1"/>
      <protection hidden="1"/>
    </xf>
    <xf numFmtId="188" fontId="0" fillId="33" borderId="20" xfId="0" applyNumberFormat="1" applyFont="1" applyFill="1" applyBorder="1" applyAlignment="1" applyProtection="1">
      <alignment horizontal="center" vertical="center" wrapText="1"/>
      <protection hidden="1"/>
    </xf>
    <xf numFmtId="0" fontId="30" fillId="33" borderId="21" xfId="0" applyFont="1" applyFill="1" applyBorder="1" applyAlignment="1" applyProtection="1">
      <alignment horizontal="center" vertical="center" wrapText="1"/>
      <protection hidden="1"/>
    </xf>
    <xf numFmtId="188" fontId="0" fillId="33" borderId="25" xfId="0" applyNumberFormat="1" applyFont="1" applyFill="1" applyBorder="1" applyAlignment="1" applyProtection="1">
      <alignment horizontal="center" vertical="center" wrapText="1"/>
      <protection hidden="1"/>
    </xf>
    <xf numFmtId="0" fontId="30" fillId="33" borderId="26" xfId="0" applyFont="1" applyFill="1" applyBorder="1" applyAlignment="1" applyProtection="1">
      <alignment horizontal="center" vertical="center" wrapText="1"/>
      <protection hidden="1"/>
    </xf>
    <xf numFmtId="0" fontId="0" fillId="0" borderId="0" xfId="0" applyFill="1" applyAlignment="1" applyProtection="1">
      <alignment vertical="center"/>
      <protection hidden="1"/>
    </xf>
    <xf numFmtId="0" fontId="28" fillId="35" borderId="11" xfId="0" applyFont="1" applyFill="1" applyBorder="1" applyAlignment="1" applyProtection="1">
      <alignment horizontal="left" vertical="center"/>
      <protection hidden="1"/>
    </xf>
    <xf numFmtId="0" fontId="23" fillId="35" borderId="11" xfId="0" applyFont="1" applyFill="1" applyBorder="1" applyAlignment="1" applyProtection="1">
      <alignment horizontal="left" vertical="center"/>
      <protection hidden="1"/>
    </xf>
    <xf numFmtId="0" fontId="24" fillId="0" borderId="0" xfId="0" applyFont="1" applyFill="1" applyBorder="1" applyAlignment="1" applyProtection="1">
      <alignment vertical="center"/>
      <protection hidden="1"/>
    </xf>
    <xf numFmtId="182" fontId="32" fillId="36" borderId="23" xfId="0" applyNumberFormat="1" applyFont="1" applyFill="1" applyBorder="1" applyAlignment="1" applyProtection="1">
      <alignment vertical="center" wrapText="1"/>
      <protection locked="0"/>
    </xf>
    <xf numFmtId="182" fontId="32" fillId="36" borderId="20" xfId="0" applyNumberFormat="1" applyFont="1" applyFill="1" applyBorder="1" applyAlignment="1" applyProtection="1">
      <alignment vertical="center" wrapText="1"/>
      <protection locked="0"/>
    </xf>
    <xf numFmtId="0" fontId="35" fillId="0" borderId="11" xfId="0" applyFont="1" applyFill="1" applyBorder="1" applyAlignment="1" applyProtection="1">
      <alignment horizontal="left" vertical="center"/>
      <protection hidden="1"/>
    </xf>
    <xf numFmtId="0" fontId="36" fillId="0" borderId="11" xfId="0" applyFont="1" applyFill="1" applyBorder="1" applyAlignment="1" applyProtection="1">
      <alignment horizontal="right" vertical="top"/>
      <protection hidden="1"/>
    </xf>
    <xf numFmtId="14" fontId="28" fillId="0" borderId="11"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7" fillId="33" borderId="0" xfId="0" applyNumberFormat="1" applyFont="1" applyFill="1" applyBorder="1" applyAlignment="1" applyProtection="1">
      <alignment horizontal="left" vertical="center"/>
      <protection hidden="1"/>
    </xf>
    <xf numFmtId="0" fontId="38" fillId="33" borderId="0" xfId="0" applyFont="1" applyFill="1" applyBorder="1" applyAlignment="1" applyProtection="1">
      <alignment vertical="center"/>
      <protection hidden="1"/>
    </xf>
    <xf numFmtId="2" fontId="24" fillId="33" borderId="0" xfId="0" applyNumberFormat="1" applyFont="1" applyFill="1" applyBorder="1" applyAlignment="1" applyProtection="1">
      <alignment horizontal="left" vertical="center"/>
      <protection hidden="1"/>
    </xf>
    <xf numFmtId="55" fontId="38" fillId="33" borderId="0" xfId="0" applyNumberFormat="1" applyFont="1" applyFill="1" applyBorder="1" applyAlignment="1" applyProtection="1">
      <alignment vertical="center"/>
      <protection hidden="1"/>
    </xf>
    <xf numFmtId="179" fontId="38" fillId="33" borderId="0" xfId="0" applyNumberFormat="1" applyFont="1" applyFill="1" applyBorder="1" applyAlignment="1" applyProtection="1">
      <alignment horizontal="right" vertical="center"/>
      <protection hidden="1"/>
    </xf>
    <xf numFmtId="3" fontId="29" fillId="0" borderId="0" xfId="0" applyNumberFormat="1" applyFont="1" applyFill="1" applyBorder="1" applyAlignment="1" applyProtection="1">
      <alignment horizontal="left" vertical="center" shrinkToFit="1"/>
      <protection hidden="1"/>
    </xf>
    <xf numFmtId="0" fontId="23" fillId="35" borderId="15"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25"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28" fillId="0" borderId="11" xfId="0" applyFont="1" applyFill="1" applyBorder="1" applyAlignment="1" applyProtection="1">
      <alignment horizontal="left" vertical="center"/>
      <protection hidden="1"/>
    </xf>
    <xf numFmtId="0" fontId="55" fillId="0" borderId="11" xfId="0" applyFont="1" applyFill="1" applyBorder="1" applyAlignment="1" applyProtection="1">
      <alignment vertical="center"/>
      <protection hidden="1"/>
    </xf>
    <xf numFmtId="0" fontId="38" fillId="0" borderId="20" xfId="0" applyFont="1" applyFill="1" applyBorder="1" applyAlignment="1" applyProtection="1">
      <alignment horizontal="left" vertical="center"/>
      <protection hidden="1"/>
    </xf>
    <xf numFmtId="0" fontId="30" fillId="0" borderId="27" xfId="0"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protection hidden="1"/>
    </xf>
    <xf numFmtId="0" fontId="59" fillId="35" borderId="28" xfId="0" applyFont="1" applyFill="1" applyBorder="1" applyAlignment="1" applyProtection="1">
      <alignment horizontal="left" vertical="center"/>
      <protection hidden="1"/>
    </xf>
    <xf numFmtId="0" fontId="59" fillId="0" borderId="0" xfId="0" applyFont="1" applyFill="1" applyBorder="1" applyAlignment="1" applyProtection="1">
      <alignment vertical="center"/>
      <protection hidden="1"/>
    </xf>
    <xf numFmtId="0" fontId="59" fillId="0" borderId="11" xfId="0" applyFont="1" applyFill="1" applyBorder="1" applyAlignment="1" applyProtection="1">
      <alignment vertical="center"/>
      <protection hidden="1"/>
    </xf>
    <xf numFmtId="0" fontId="60" fillId="33" borderId="0" xfId="0" applyFont="1" applyFill="1" applyBorder="1" applyAlignment="1" applyProtection="1">
      <alignment vertical="center"/>
      <protection hidden="1"/>
    </xf>
    <xf numFmtId="0" fontId="61" fillId="0" borderId="11" xfId="0" applyFont="1" applyFill="1" applyBorder="1" applyAlignment="1" applyProtection="1">
      <alignment horizontal="left" vertical="center"/>
      <protection hidden="1"/>
    </xf>
    <xf numFmtId="0" fontId="63" fillId="35" borderId="13" xfId="0" applyFont="1" applyFill="1" applyBorder="1" applyAlignment="1" applyProtection="1">
      <alignment vertical="center"/>
      <protection hidden="1"/>
    </xf>
    <xf numFmtId="0" fontId="63" fillId="35" borderId="16" xfId="0" applyFont="1" applyFill="1" applyBorder="1" applyAlignment="1" applyProtection="1">
      <alignment vertical="center"/>
      <protection hidden="1"/>
    </xf>
    <xf numFmtId="0" fontId="55" fillId="0" borderId="11" xfId="0" applyFont="1" applyFill="1" applyBorder="1" applyAlignment="1" applyProtection="1">
      <alignment horizontal="left" vertical="center"/>
      <protection hidden="1"/>
    </xf>
    <xf numFmtId="0" fontId="62" fillId="33" borderId="29" xfId="0" applyFont="1" applyFill="1" applyBorder="1" applyAlignment="1" applyProtection="1">
      <alignment vertical="center"/>
      <protection hidden="1"/>
    </xf>
    <xf numFmtId="0" fontId="65" fillId="0" borderId="11" xfId="0" applyFont="1" applyFill="1" applyBorder="1" applyAlignment="1" applyProtection="1">
      <alignment horizontal="center" vertical="center"/>
      <protection hidden="1"/>
    </xf>
    <xf numFmtId="0" fontId="59" fillId="35" borderId="13" xfId="0" applyFont="1" applyFill="1" applyBorder="1" applyAlignment="1" applyProtection="1">
      <alignment horizontal="left" vertical="center"/>
      <protection hidden="1"/>
    </xf>
    <xf numFmtId="0" fontId="23" fillId="35" borderId="16" xfId="0" applyFont="1" applyFill="1" applyBorder="1" applyAlignment="1" applyProtection="1">
      <alignment horizontal="left" vertical="center"/>
      <protection hidden="1"/>
    </xf>
    <xf numFmtId="0" fontId="28" fillId="35" borderId="20" xfId="0" applyFont="1" applyFill="1" applyBorder="1" applyAlignment="1" applyProtection="1">
      <alignment horizontal="left" vertical="center"/>
      <protection hidden="1"/>
    </xf>
    <xf numFmtId="49" fontId="38" fillId="34" borderId="20" xfId="0" applyNumberFormat="1" applyFont="1" applyFill="1" applyBorder="1" applyAlignment="1" applyProtection="1">
      <alignment horizontal="left" vertical="center"/>
      <protection hidden="1"/>
    </xf>
    <xf numFmtId="3" fontId="38" fillId="34" borderId="30" xfId="0" applyNumberFormat="1" applyFont="1" applyFill="1" applyBorder="1" applyAlignment="1" applyProtection="1">
      <alignment vertical="center"/>
      <protection hidden="1"/>
    </xf>
    <xf numFmtId="0" fontId="20" fillId="33" borderId="31" xfId="0" applyFont="1" applyFill="1" applyBorder="1" applyAlignment="1" applyProtection="1">
      <alignment vertical="center"/>
      <protection hidden="1"/>
    </xf>
    <xf numFmtId="0" fontId="12" fillId="33" borderId="32" xfId="0" applyFont="1" applyFill="1" applyBorder="1" applyAlignment="1" applyProtection="1">
      <alignment vertical="center"/>
      <protection hidden="1"/>
    </xf>
    <xf numFmtId="0" fontId="28" fillId="0" borderId="33" xfId="0" applyFont="1" applyFill="1" applyBorder="1" applyAlignment="1" applyProtection="1">
      <alignment horizontal="left" vertical="center"/>
      <protection hidden="1"/>
    </xf>
    <xf numFmtId="37" fontId="24" fillId="0" borderId="20" xfId="0" applyNumberFormat="1" applyFont="1" applyFill="1" applyBorder="1" applyAlignment="1" applyProtection="1">
      <alignment vertical="center"/>
      <protection hidden="1"/>
    </xf>
    <xf numFmtId="37" fontId="24" fillId="0" borderId="22" xfId="0" applyNumberFormat="1" applyFont="1" applyFill="1" applyBorder="1" applyAlignment="1" applyProtection="1">
      <alignment vertical="center"/>
      <protection hidden="1"/>
    </xf>
    <xf numFmtId="0" fontId="44" fillId="0" borderId="29" xfId="0" applyNumberFormat="1" applyFont="1" applyFill="1" applyBorder="1" applyAlignment="1" applyProtection="1">
      <alignment vertical="center"/>
      <protection hidden="1"/>
    </xf>
    <xf numFmtId="0" fontId="57" fillId="37" borderId="13" xfId="0" applyFont="1" applyFill="1" applyBorder="1" applyAlignment="1" applyProtection="1">
      <alignment vertical="center"/>
      <protection hidden="1"/>
    </xf>
    <xf numFmtId="0" fontId="50" fillId="37" borderId="13" xfId="0" applyFont="1" applyFill="1" applyBorder="1" applyAlignment="1" applyProtection="1">
      <alignment horizontal="left" vertical="center"/>
      <protection hidden="1"/>
    </xf>
    <xf numFmtId="0" fontId="51" fillId="37" borderId="13" xfId="0" applyFont="1" applyFill="1" applyBorder="1" applyAlignment="1" applyProtection="1">
      <alignment horizontal="right" vertical="center"/>
      <protection hidden="1"/>
    </xf>
    <xf numFmtId="0" fontId="51" fillId="37" borderId="13" xfId="0" applyFont="1" applyFill="1" applyBorder="1" applyAlignment="1" applyProtection="1">
      <alignment vertical="center"/>
      <protection hidden="1"/>
    </xf>
    <xf numFmtId="0" fontId="52" fillId="37" borderId="13" xfId="0" applyFont="1" applyFill="1" applyBorder="1" applyAlignment="1" applyProtection="1">
      <alignment vertical="center"/>
      <protection hidden="1"/>
    </xf>
    <xf numFmtId="0" fontId="49" fillId="37" borderId="13" xfId="0" applyFont="1" applyFill="1" applyBorder="1" applyAlignment="1" applyProtection="1">
      <alignment horizontal="left" vertical="center"/>
      <protection hidden="1"/>
    </xf>
    <xf numFmtId="0" fontId="53" fillId="37" borderId="13" xfId="0" applyFont="1" applyFill="1" applyBorder="1" applyAlignment="1" applyProtection="1">
      <alignment horizontal="center" vertical="center"/>
      <protection hidden="1"/>
    </xf>
    <xf numFmtId="0" fontId="56" fillId="37" borderId="16" xfId="0" applyFont="1" applyFill="1" applyBorder="1" applyAlignment="1" applyProtection="1">
      <alignment vertical="top"/>
      <protection hidden="1"/>
    </xf>
    <xf numFmtId="0" fontId="51" fillId="37" borderId="16" xfId="0" applyFont="1" applyFill="1" applyBorder="1" applyAlignment="1" applyProtection="1">
      <alignment horizontal="left" vertical="center"/>
      <protection hidden="1"/>
    </xf>
    <xf numFmtId="0" fontId="51" fillId="37" borderId="16" xfId="0" applyFont="1" applyFill="1" applyBorder="1" applyAlignment="1" applyProtection="1">
      <alignment horizontal="right" vertical="center"/>
      <protection hidden="1"/>
    </xf>
    <xf numFmtId="0" fontId="51" fillId="37" borderId="16" xfId="0" applyFont="1" applyFill="1" applyBorder="1" applyAlignment="1" applyProtection="1">
      <alignment vertical="center"/>
      <protection hidden="1"/>
    </xf>
    <xf numFmtId="0" fontId="52" fillId="37" borderId="16" xfId="0" applyFont="1" applyFill="1" applyBorder="1" applyAlignment="1" applyProtection="1">
      <alignment vertical="center"/>
      <protection hidden="1"/>
    </xf>
    <xf numFmtId="0" fontId="54" fillId="37" borderId="16" xfId="0" applyFont="1" applyFill="1" applyBorder="1" applyAlignment="1" applyProtection="1">
      <alignment horizontal="left" vertical="top"/>
      <protection hidden="1"/>
    </xf>
    <xf numFmtId="0" fontId="52" fillId="37" borderId="16" xfId="0" applyFont="1" applyFill="1" applyBorder="1" applyAlignment="1" applyProtection="1">
      <alignment horizontal="center" vertical="center"/>
      <protection hidden="1"/>
    </xf>
    <xf numFmtId="0" fontId="51" fillId="37" borderId="34" xfId="0" applyFont="1" applyFill="1" applyBorder="1" applyAlignment="1" applyProtection="1">
      <alignment vertical="center"/>
      <protection hidden="1"/>
    </xf>
    <xf numFmtId="0" fontId="10" fillId="37" borderId="13" xfId="0" applyFont="1" applyFill="1" applyBorder="1" applyAlignment="1" applyProtection="1">
      <alignment vertical="center"/>
      <protection hidden="1"/>
    </xf>
    <xf numFmtId="0" fontId="11" fillId="37" borderId="13" xfId="0" applyFont="1" applyFill="1" applyBorder="1" applyAlignment="1" applyProtection="1">
      <alignment horizontal="left" vertical="center"/>
      <protection hidden="1"/>
    </xf>
    <xf numFmtId="0" fontId="12" fillId="37" borderId="13" xfId="0" applyFont="1" applyFill="1" applyBorder="1" applyAlignment="1" applyProtection="1">
      <alignment horizontal="right" vertical="center"/>
      <protection hidden="1"/>
    </xf>
    <xf numFmtId="0" fontId="12" fillId="37" borderId="13" xfId="0" applyFont="1" applyFill="1" applyBorder="1" applyAlignment="1" applyProtection="1">
      <alignment vertical="center"/>
      <protection hidden="1"/>
    </xf>
    <xf numFmtId="0" fontId="13" fillId="37" borderId="13" xfId="0" applyFont="1" applyFill="1" applyBorder="1" applyAlignment="1" applyProtection="1">
      <alignment vertical="center"/>
      <protection hidden="1"/>
    </xf>
    <xf numFmtId="0" fontId="10" fillId="37" borderId="13" xfId="0" applyFont="1" applyFill="1" applyBorder="1" applyAlignment="1" applyProtection="1">
      <alignment horizontal="left" vertical="center"/>
      <protection hidden="1"/>
    </xf>
    <xf numFmtId="0" fontId="14" fillId="37" borderId="13" xfId="0" applyFont="1" applyFill="1" applyBorder="1" applyAlignment="1" applyProtection="1">
      <alignment horizontal="center" vertical="center"/>
      <protection hidden="1"/>
    </xf>
    <xf numFmtId="0" fontId="15" fillId="37" borderId="13" xfId="0" applyFont="1" applyFill="1" applyBorder="1" applyAlignment="1" applyProtection="1">
      <alignment/>
      <protection hidden="1"/>
    </xf>
    <xf numFmtId="0" fontId="18" fillId="37" borderId="16" xfId="0" applyFont="1" applyFill="1" applyBorder="1" applyAlignment="1" applyProtection="1">
      <alignment vertical="top"/>
      <protection hidden="1"/>
    </xf>
    <xf numFmtId="0" fontId="12" fillId="37" borderId="16" xfId="0" applyFont="1" applyFill="1" applyBorder="1" applyAlignment="1" applyProtection="1">
      <alignment horizontal="left" vertical="center"/>
      <protection hidden="1"/>
    </xf>
    <xf numFmtId="0" fontId="12" fillId="37" borderId="16" xfId="0" applyFont="1" applyFill="1" applyBorder="1" applyAlignment="1" applyProtection="1">
      <alignment horizontal="right" vertical="center"/>
      <protection hidden="1"/>
    </xf>
    <xf numFmtId="0" fontId="12" fillId="37" borderId="16" xfId="0" applyFont="1" applyFill="1" applyBorder="1" applyAlignment="1" applyProtection="1">
      <alignment vertical="center"/>
      <protection hidden="1"/>
    </xf>
    <xf numFmtId="0" fontId="13" fillId="37" borderId="16" xfId="0" applyFont="1" applyFill="1" applyBorder="1" applyAlignment="1" applyProtection="1">
      <alignment vertical="center"/>
      <protection hidden="1"/>
    </xf>
    <xf numFmtId="0" fontId="19" fillId="37" borderId="16" xfId="0" applyFont="1" applyFill="1" applyBorder="1" applyAlignment="1" applyProtection="1">
      <alignment vertical="center"/>
      <protection hidden="1"/>
    </xf>
    <xf numFmtId="0" fontId="18" fillId="37" borderId="16" xfId="0" applyFont="1" applyFill="1" applyBorder="1" applyAlignment="1" applyProtection="1">
      <alignment horizontal="left" vertical="top"/>
      <protection hidden="1"/>
    </xf>
    <xf numFmtId="14" fontId="13" fillId="37" borderId="16" xfId="0" applyNumberFormat="1" applyFont="1" applyFill="1" applyBorder="1" applyAlignment="1" applyProtection="1">
      <alignment horizontal="center" vertical="center"/>
      <protection hidden="1"/>
    </xf>
    <xf numFmtId="0" fontId="12" fillId="37" borderId="34" xfId="0" applyFont="1" applyFill="1" applyBorder="1" applyAlignment="1" applyProtection="1">
      <alignment vertical="center"/>
      <protection hidden="1"/>
    </xf>
    <xf numFmtId="0" fontId="23" fillId="37" borderId="28" xfId="0" applyFont="1" applyFill="1" applyBorder="1" applyAlignment="1" applyProtection="1">
      <alignment vertical="center"/>
      <protection hidden="1"/>
    </xf>
    <xf numFmtId="0" fontId="67" fillId="37" borderId="15" xfId="0" applyFont="1" applyFill="1" applyBorder="1" applyAlignment="1" applyProtection="1">
      <alignment vertical="top"/>
      <protection hidden="1"/>
    </xf>
    <xf numFmtId="0" fontId="35" fillId="37" borderId="16" xfId="0" applyFont="1" applyFill="1" applyBorder="1" applyAlignment="1" applyProtection="1">
      <alignment horizontal="right" vertical="center"/>
      <protection hidden="1"/>
    </xf>
    <xf numFmtId="0" fontId="28" fillId="37" borderId="28" xfId="0" applyFont="1" applyFill="1" applyBorder="1" applyAlignment="1" applyProtection="1">
      <alignment horizontal="left" vertical="center"/>
      <protection hidden="1"/>
    </xf>
    <xf numFmtId="0" fontId="28" fillId="37" borderId="13" xfId="0" applyFont="1" applyFill="1" applyBorder="1" applyAlignment="1" applyProtection="1">
      <alignment horizontal="left" vertical="center"/>
      <protection hidden="1"/>
    </xf>
    <xf numFmtId="0" fontId="35" fillId="37" borderId="13" xfId="0" applyFont="1" applyFill="1" applyBorder="1" applyAlignment="1" applyProtection="1">
      <alignment horizontal="left" vertical="center"/>
      <protection hidden="1"/>
    </xf>
    <xf numFmtId="0" fontId="36" fillId="37" borderId="13" xfId="0" applyFont="1" applyFill="1" applyBorder="1" applyAlignment="1" applyProtection="1">
      <alignment horizontal="right" vertical="top"/>
      <protection hidden="1"/>
    </xf>
    <xf numFmtId="0" fontId="17" fillId="37" borderId="35" xfId="0" applyFont="1" applyFill="1" applyBorder="1" applyAlignment="1" applyProtection="1">
      <alignment vertical="center"/>
      <protection hidden="1"/>
    </xf>
    <xf numFmtId="14" fontId="41" fillId="37" borderId="36" xfId="0" applyNumberFormat="1" applyFont="1" applyFill="1" applyBorder="1" applyAlignment="1" applyProtection="1">
      <alignment horizontal="right" vertical="center"/>
      <protection hidden="1"/>
    </xf>
    <xf numFmtId="0" fontId="28" fillId="37" borderId="31" xfId="0" applyFont="1" applyFill="1" applyBorder="1" applyAlignment="1" applyProtection="1">
      <alignment horizontal="left" vertical="center"/>
      <protection hidden="1"/>
    </xf>
    <xf numFmtId="0" fontId="28" fillId="37" borderId="0" xfId="0" applyFont="1" applyFill="1" applyBorder="1" applyAlignment="1" applyProtection="1">
      <alignment horizontal="left" vertical="center"/>
      <protection hidden="1"/>
    </xf>
    <xf numFmtId="0" fontId="35" fillId="37" borderId="0" xfId="0" applyFont="1" applyFill="1" applyBorder="1" applyAlignment="1" applyProtection="1">
      <alignment horizontal="left" vertical="center"/>
      <protection hidden="1"/>
    </xf>
    <xf numFmtId="0" fontId="36" fillId="37" borderId="0" xfId="0" applyFont="1" applyFill="1" applyBorder="1" applyAlignment="1" applyProtection="1">
      <alignment horizontal="right" vertical="top"/>
      <protection hidden="1"/>
    </xf>
    <xf numFmtId="0" fontId="35" fillId="37" borderId="37" xfId="0" applyFont="1" applyFill="1" applyBorder="1" applyAlignment="1" applyProtection="1">
      <alignment horizontal="left" vertical="center"/>
      <protection hidden="1"/>
    </xf>
    <xf numFmtId="14" fontId="41" fillId="37" borderId="30" xfId="0" applyNumberFormat="1" applyFont="1" applyFill="1" applyBorder="1" applyAlignment="1" applyProtection="1">
      <alignment horizontal="right" vertical="center"/>
      <protection hidden="1"/>
    </xf>
    <xf numFmtId="0" fontId="28" fillId="37" borderId="15" xfId="0" applyFont="1" applyFill="1" applyBorder="1" applyAlignment="1" applyProtection="1">
      <alignment horizontal="left" vertical="center"/>
      <protection hidden="1"/>
    </xf>
    <xf numFmtId="0" fontId="28" fillId="37" borderId="16" xfId="0" applyFont="1" applyFill="1" applyBorder="1" applyAlignment="1" applyProtection="1">
      <alignment horizontal="left" vertical="center"/>
      <protection hidden="1"/>
    </xf>
    <xf numFmtId="0" fontId="35" fillId="37" borderId="16" xfId="0" applyFont="1" applyFill="1" applyBorder="1" applyAlignment="1" applyProtection="1">
      <alignment horizontal="left" vertical="center"/>
      <protection hidden="1"/>
    </xf>
    <xf numFmtId="0" fontId="36" fillId="37" borderId="16" xfId="0" applyFont="1" applyFill="1" applyBorder="1" applyAlignment="1" applyProtection="1">
      <alignment horizontal="right" vertical="top"/>
      <protection hidden="1"/>
    </xf>
    <xf numFmtId="0" fontId="35" fillId="37" borderId="38" xfId="0" applyFont="1" applyFill="1" applyBorder="1" applyAlignment="1" applyProtection="1">
      <alignment horizontal="left" vertical="center"/>
      <protection hidden="1"/>
    </xf>
    <xf numFmtId="14" fontId="28" fillId="37" borderId="39" xfId="0" applyNumberFormat="1" applyFont="1" applyFill="1" applyBorder="1" applyAlignment="1" applyProtection="1">
      <alignment horizontal="right" vertical="center"/>
      <protection hidden="1"/>
    </xf>
    <xf numFmtId="0" fontId="17" fillId="37" borderId="25" xfId="0" applyFont="1" applyFill="1" applyBorder="1" applyAlignment="1" applyProtection="1">
      <alignment vertical="center"/>
      <protection hidden="1"/>
    </xf>
    <xf numFmtId="14" fontId="28" fillId="37" borderId="25" xfId="0" applyNumberFormat="1" applyFont="1" applyFill="1" applyBorder="1" applyAlignment="1" applyProtection="1">
      <alignment horizontal="right" vertical="center"/>
      <protection hidden="1"/>
    </xf>
    <xf numFmtId="178" fontId="32" fillId="38" borderId="25" xfId="0" applyNumberFormat="1" applyFont="1" applyFill="1" applyBorder="1" applyAlignment="1" applyProtection="1">
      <alignment vertical="center" wrapText="1"/>
      <protection hidden="1"/>
    </xf>
    <xf numFmtId="0" fontId="31" fillId="33" borderId="11" xfId="0" applyFont="1" applyFill="1" applyBorder="1" applyAlignment="1" applyProtection="1">
      <alignment vertical="center"/>
      <protection hidden="1"/>
    </xf>
    <xf numFmtId="0" fontId="55" fillId="0" borderId="13" xfId="0" applyFont="1" applyFill="1" applyBorder="1" applyAlignment="1" applyProtection="1">
      <alignment horizontal="left" vertical="center"/>
      <protection hidden="1"/>
    </xf>
    <xf numFmtId="0" fontId="55" fillId="0" borderId="16" xfId="0" applyFont="1" applyFill="1" applyBorder="1" applyAlignment="1" applyProtection="1">
      <alignment horizontal="left" vertical="center"/>
      <protection hidden="1"/>
    </xf>
    <xf numFmtId="37" fontId="47" fillId="0" borderId="21" xfId="0" applyNumberFormat="1" applyFont="1" applyFill="1" applyBorder="1" applyAlignment="1" applyProtection="1">
      <alignment vertical="center"/>
      <protection hidden="1"/>
    </xf>
    <xf numFmtId="3" fontId="0" fillId="0" borderId="21" xfId="0" applyNumberFormat="1" applyFont="1" applyFill="1" applyBorder="1" applyAlignment="1" applyProtection="1">
      <alignment vertical="center"/>
      <protection hidden="1"/>
    </xf>
    <xf numFmtId="0" fontId="30" fillId="0" borderId="29" xfId="0" applyFont="1" applyFill="1" applyBorder="1" applyAlignment="1" applyProtection="1">
      <alignment horizontal="center" vertical="center" wrapText="1"/>
      <protection hidden="1"/>
    </xf>
    <xf numFmtId="3" fontId="38" fillId="34" borderId="22" xfId="0" applyNumberFormat="1" applyFont="1" applyFill="1" applyBorder="1" applyAlignment="1" applyProtection="1">
      <alignment vertical="center"/>
      <protection hidden="1"/>
    </xf>
    <xf numFmtId="3" fontId="32" fillId="0" borderId="30" xfId="0" applyNumberFormat="1" applyFont="1" applyFill="1" applyBorder="1" applyAlignment="1" applyProtection="1">
      <alignment vertical="center"/>
      <protection hidden="1"/>
    </xf>
    <xf numFmtId="3" fontId="32" fillId="0" borderId="20" xfId="0" applyNumberFormat="1" applyFont="1" applyFill="1" applyBorder="1" applyAlignment="1" applyProtection="1">
      <alignment vertical="center"/>
      <protection hidden="1"/>
    </xf>
    <xf numFmtId="3" fontId="32" fillId="0" borderId="22" xfId="0" applyNumberFormat="1" applyFont="1" applyFill="1" applyBorder="1" applyAlignment="1" applyProtection="1">
      <alignment vertical="center"/>
      <protection hidden="1"/>
    </xf>
    <xf numFmtId="0" fontId="68" fillId="38" borderId="40" xfId="0" applyFont="1" applyFill="1" applyBorder="1" applyAlignment="1" applyProtection="1">
      <alignment vertical="center" wrapText="1"/>
      <protection hidden="1"/>
    </xf>
    <xf numFmtId="0" fontId="68" fillId="38" borderId="32" xfId="0" applyFont="1" applyFill="1" applyBorder="1" applyAlignment="1" applyProtection="1">
      <alignment vertical="center" wrapText="1"/>
      <protection hidden="1"/>
    </xf>
    <xf numFmtId="0" fontId="31" fillId="33" borderId="13" xfId="0" applyFont="1" applyFill="1" applyBorder="1" applyAlignment="1" applyProtection="1">
      <alignment vertical="center"/>
      <protection hidden="1"/>
    </xf>
    <xf numFmtId="0" fontId="31" fillId="33" borderId="41" xfId="0" applyFont="1" applyFill="1" applyBorder="1" applyAlignment="1" applyProtection="1">
      <alignment vertical="center"/>
      <protection hidden="1"/>
    </xf>
    <xf numFmtId="0" fontId="24" fillId="33" borderId="10" xfId="0" applyFont="1" applyFill="1" applyBorder="1" applyAlignment="1" applyProtection="1">
      <alignment vertical="center"/>
      <protection hidden="1"/>
    </xf>
    <xf numFmtId="0" fontId="24" fillId="33" borderId="11" xfId="0" applyFont="1" applyFill="1" applyBorder="1" applyAlignment="1" applyProtection="1">
      <alignment vertical="center"/>
      <protection hidden="1"/>
    </xf>
    <xf numFmtId="0" fontId="24" fillId="33" borderId="11" xfId="0" applyFont="1" applyFill="1" applyBorder="1" applyAlignment="1" applyProtection="1">
      <alignment horizontal="right" vertical="center"/>
      <protection hidden="1"/>
    </xf>
    <xf numFmtId="0" fontId="24" fillId="0" borderId="31"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4" fillId="35" borderId="10" xfId="0" applyFont="1" applyFill="1" applyBorder="1" applyAlignment="1" applyProtection="1">
      <alignment vertical="center"/>
      <protection hidden="1"/>
    </xf>
    <xf numFmtId="0" fontId="24" fillId="35" borderId="11" xfId="0" applyFont="1" applyFill="1" applyBorder="1" applyAlignment="1" applyProtection="1">
      <alignment vertical="center"/>
      <protection hidden="1"/>
    </xf>
    <xf numFmtId="0" fontId="24" fillId="35" borderId="11" xfId="0" applyFont="1" applyFill="1" applyBorder="1" applyAlignment="1" applyProtection="1">
      <alignment horizontal="right" vertical="center"/>
      <protection hidden="1"/>
    </xf>
    <xf numFmtId="0" fontId="31" fillId="35" borderId="11" xfId="0" applyFont="1" applyFill="1" applyBorder="1" applyAlignment="1" applyProtection="1">
      <alignment vertical="center"/>
      <protection hidden="1"/>
    </xf>
    <xf numFmtId="0" fontId="71" fillId="0" borderId="40" xfId="0" applyFont="1" applyFill="1" applyBorder="1" applyAlignment="1" applyProtection="1">
      <alignment horizontal="center" vertical="center" wrapText="1"/>
      <protection hidden="1"/>
    </xf>
    <xf numFmtId="0" fontId="55" fillId="0" borderId="34" xfId="0" applyFont="1" applyFill="1" applyBorder="1" applyAlignment="1" applyProtection="1">
      <alignment horizontal="center" vertical="center"/>
      <protection hidden="1"/>
    </xf>
    <xf numFmtId="0" fontId="65" fillId="0" borderId="13" xfId="0" applyFont="1" applyFill="1" applyBorder="1" applyAlignment="1" applyProtection="1">
      <alignment horizontal="center" vertical="center"/>
      <protection hidden="1"/>
    </xf>
    <xf numFmtId="0" fontId="71" fillId="0" borderId="34" xfId="0" applyFont="1" applyFill="1" applyBorder="1" applyAlignment="1" applyProtection="1">
      <alignment vertical="center" wrapText="1"/>
      <protection hidden="1"/>
    </xf>
    <xf numFmtId="0" fontId="71" fillId="0" borderId="21" xfId="0" applyFont="1" applyFill="1" applyBorder="1" applyAlignment="1" applyProtection="1">
      <alignment horizontal="center" vertical="center" wrapText="1"/>
      <protection hidden="1"/>
    </xf>
    <xf numFmtId="0" fontId="68" fillId="38" borderId="21" xfId="0" applyFont="1" applyFill="1" applyBorder="1" applyAlignment="1" applyProtection="1">
      <alignment vertical="center" wrapText="1"/>
      <protection hidden="1"/>
    </xf>
    <xf numFmtId="0" fontId="31" fillId="33" borderId="29" xfId="0" applyFont="1" applyFill="1" applyBorder="1" applyAlignment="1" applyProtection="1">
      <alignment vertical="center"/>
      <protection hidden="1"/>
    </xf>
    <xf numFmtId="3" fontId="32" fillId="0" borderId="0" xfId="0" applyNumberFormat="1" applyFont="1" applyFill="1" applyBorder="1" applyAlignment="1" applyProtection="1">
      <alignment vertical="top" wrapText="1"/>
      <protection hidden="1"/>
    </xf>
    <xf numFmtId="0" fontId="71" fillId="0" borderId="40" xfId="0" applyNumberFormat="1" applyFont="1" applyFill="1" applyBorder="1" applyAlignment="1" applyProtection="1">
      <alignment vertical="center" wrapText="1"/>
      <protection hidden="1"/>
    </xf>
    <xf numFmtId="0" fontId="71" fillId="0" borderId="32" xfId="0" applyNumberFormat="1" applyFont="1" applyFill="1" applyBorder="1" applyAlignment="1" applyProtection="1">
      <alignment vertical="center" wrapText="1"/>
      <protection hidden="1"/>
    </xf>
    <xf numFmtId="0" fontId="71" fillId="0" borderId="27" xfId="0" applyNumberFormat="1" applyFont="1" applyFill="1" applyBorder="1" applyAlignment="1" applyProtection="1">
      <alignment vertical="center" wrapText="1"/>
      <protection hidden="1"/>
    </xf>
    <xf numFmtId="0" fontId="38" fillId="33" borderId="15" xfId="0" applyFont="1" applyFill="1" applyBorder="1" applyAlignment="1" applyProtection="1">
      <alignment vertical="center"/>
      <protection hidden="1"/>
    </xf>
    <xf numFmtId="0" fontId="38" fillId="33" borderId="16" xfId="0" applyFont="1" applyFill="1" applyBorder="1" applyAlignment="1" applyProtection="1">
      <alignment vertical="center"/>
      <protection hidden="1"/>
    </xf>
    <xf numFmtId="2" fontId="24" fillId="33" borderId="16" xfId="0" applyNumberFormat="1" applyFont="1" applyFill="1" applyBorder="1" applyAlignment="1" applyProtection="1">
      <alignment horizontal="left" vertical="center"/>
      <protection hidden="1"/>
    </xf>
    <xf numFmtId="0" fontId="48" fillId="37" borderId="42" xfId="0" applyFont="1" applyFill="1" applyBorder="1" applyAlignment="1" applyProtection="1">
      <alignment horizontal="center" vertical="center" wrapText="1"/>
      <protection hidden="1"/>
    </xf>
    <xf numFmtId="0" fontId="48" fillId="37" borderId="22" xfId="0" applyFont="1" applyFill="1" applyBorder="1" applyAlignment="1" applyProtection="1">
      <alignment horizontal="center" vertical="center" wrapText="1"/>
      <protection hidden="1"/>
    </xf>
    <xf numFmtId="0" fontId="48" fillId="37" borderId="43" xfId="0" applyFont="1" applyFill="1" applyBorder="1" applyAlignment="1" applyProtection="1">
      <alignment horizontal="center" vertical="center" wrapText="1"/>
      <protection hidden="1"/>
    </xf>
    <xf numFmtId="0" fontId="44" fillId="0" borderId="12" xfId="0" applyNumberFormat="1" applyFont="1" applyFill="1" applyBorder="1" applyAlignment="1" applyProtection="1">
      <alignment vertical="center"/>
      <protection hidden="1"/>
    </xf>
    <xf numFmtId="3" fontId="44" fillId="0" borderId="12" xfId="0" applyNumberFormat="1" applyFont="1" applyFill="1" applyBorder="1" applyAlignment="1" applyProtection="1">
      <alignment vertical="center"/>
      <protection hidden="1"/>
    </xf>
    <xf numFmtId="0" fontId="31" fillId="36" borderId="41" xfId="0" applyFont="1" applyFill="1" applyBorder="1" applyAlignment="1" applyProtection="1">
      <alignment vertical="center"/>
      <protection hidden="1"/>
    </xf>
    <xf numFmtId="0" fontId="31" fillId="0" borderId="16" xfId="0" applyFont="1" applyFill="1" applyBorder="1" applyAlignment="1" applyProtection="1">
      <alignment vertical="center"/>
      <protection hidden="1"/>
    </xf>
    <xf numFmtId="0" fontId="31" fillId="33" borderId="16" xfId="0" applyFont="1" applyFill="1" applyBorder="1" applyAlignment="1" applyProtection="1">
      <alignment vertical="center"/>
      <protection hidden="1"/>
    </xf>
    <xf numFmtId="0" fontId="24" fillId="35" borderId="29" xfId="0" applyFont="1" applyFill="1" applyBorder="1" applyAlignment="1" applyProtection="1">
      <alignment vertical="center"/>
      <protection hidden="1"/>
    </xf>
    <xf numFmtId="0" fontId="72" fillId="37" borderId="15" xfId="0" applyFont="1" applyFill="1" applyBorder="1" applyAlignment="1" applyProtection="1">
      <alignment vertical="top"/>
      <protection hidden="1"/>
    </xf>
    <xf numFmtId="0" fontId="58" fillId="0" borderId="11" xfId="0" applyFont="1" applyFill="1" applyBorder="1" applyAlignment="1" applyProtection="1">
      <alignment vertical="center"/>
      <protection hidden="1"/>
    </xf>
    <xf numFmtId="0" fontId="58" fillId="0" borderId="29" xfId="0" applyFont="1" applyFill="1" applyBorder="1" applyAlignment="1" applyProtection="1">
      <alignment vertical="center"/>
      <protection hidden="1"/>
    </xf>
    <xf numFmtId="0" fontId="31" fillId="34" borderId="41" xfId="0" applyFont="1" applyFill="1" applyBorder="1" applyAlignment="1" applyProtection="1">
      <alignment vertical="center"/>
      <protection hidden="1"/>
    </xf>
    <xf numFmtId="182" fontId="29" fillId="36" borderId="44" xfId="0" applyNumberFormat="1" applyFont="1" applyFill="1" applyBorder="1" applyAlignment="1" applyProtection="1">
      <alignment horizontal="center" vertical="center"/>
      <protection locked="0"/>
    </xf>
    <xf numFmtId="0" fontId="73" fillId="0" borderId="10" xfId="0" applyFont="1" applyFill="1" applyBorder="1" applyAlignment="1" applyProtection="1">
      <alignment vertical="center"/>
      <protection hidden="1"/>
    </xf>
    <xf numFmtId="0" fontId="73" fillId="0" borderId="11" xfId="0" applyFont="1" applyFill="1" applyBorder="1" applyAlignment="1" applyProtection="1">
      <alignment vertical="center"/>
      <protection hidden="1"/>
    </xf>
    <xf numFmtId="0" fontId="73" fillId="0" borderId="29" xfId="0" applyFont="1" applyFill="1" applyBorder="1" applyAlignment="1" applyProtection="1">
      <alignment vertical="center"/>
      <protection hidden="1"/>
    </xf>
    <xf numFmtId="49" fontId="32" fillId="39" borderId="44" xfId="0" applyNumberFormat="1" applyFont="1" applyFill="1" applyBorder="1" applyAlignment="1" applyProtection="1">
      <alignment horizontal="center" vertical="center" wrapText="1"/>
      <protection locked="0"/>
    </xf>
    <xf numFmtId="0" fontId="129" fillId="0" borderId="45" xfId="0" applyFont="1" applyFill="1" applyBorder="1" applyAlignment="1" applyProtection="1">
      <alignment horizontal="center" vertical="center"/>
      <protection hidden="1"/>
    </xf>
    <xf numFmtId="0" fontId="129" fillId="33" borderId="45" xfId="0" applyNumberFormat="1" applyFont="1" applyFill="1" applyBorder="1" applyAlignment="1" applyProtection="1">
      <alignment horizontal="center" vertical="center"/>
      <protection hidden="1"/>
    </xf>
    <xf numFmtId="0" fontId="129" fillId="33" borderId="36" xfId="0" applyNumberFormat="1" applyFont="1" applyFill="1" applyBorder="1" applyAlignment="1" applyProtection="1">
      <alignment horizontal="center" vertical="center"/>
      <protection hidden="1"/>
    </xf>
    <xf numFmtId="0" fontId="62" fillId="33" borderId="24" xfId="0" applyFont="1" applyFill="1" applyBorder="1" applyAlignment="1" applyProtection="1">
      <alignment vertical="center"/>
      <protection hidden="1"/>
    </xf>
    <xf numFmtId="0" fontId="129" fillId="0" borderId="46" xfId="0" applyFont="1" applyFill="1" applyBorder="1" applyAlignment="1" applyProtection="1">
      <alignment horizontal="center" vertical="center"/>
      <protection hidden="1"/>
    </xf>
    <xf numFmtId="0" fontId="129" fillId="33" borderId="46" xfId="0" applyNumberFormat="1" applyFont="1" applyFill="1" applyBorder="1" applyAlignment="1" applyProtection="1">
      <alignment horizontal="center" vertical="center"/>
      <protection hidden="1"/>
    </xf>
    <xf numFmtId="0" fontId="129" fillId="33" borderId="39" xfId="0" applyNumberFormat="1" applyFont="1" applyFill="1" applyBorder="1" applyAlignment="1" applyProtection="1">
      <alignment horizontal="center" vertical="center"/>
      <protection hidden="1"/>
    </xf>
    <xf numFmtId="0" fontId="62" fillId="33" borderId="26" xfId="0" applyFont="1" applyFill="1" applyBorder="1" applyAlignment="1" applyProtection="1">
      <alignment vertical="center"/>
      <protection hidden="1"/>
    </xf>
    <xf numFmtId="0" fontId="129" fillId="0" borderId="45" xfId="0" applyFont="1" applyFill="1" applyBorder="1" applyAlignment="1" applyProtection="1">
      <alignment horizontal="center" vertical="center" shrinkToFit="1"/>
      <protection hidden="1"/>
    </xf>
    <xf numFmtId="0" fontId="129" fillId="0" borderId="46" xfId="0" applyFont="1" applyFill="1" applyBorder="1" applyAlignment="1" applyProtection="1">
      <alignment horizontal="center" vertical="center" shrinkToFit="1"/>
      <protection hidden="1"/>
    </xf>
    <xf numFmtId="0" fontId="9" fillId="40" borderId="0" xfId="0" applyFont="1" applyFill="1" applyBorder="1" applyAlignment="1" applyProtection="1">
      <alignment vertical="center"/>
      <protection hidden="1"/>
    </xf>
    <xf numFmtId="0" fontId="17" fillId="40" borderId="0" xfId="0" applyFont="1" applyFill="1" applyBorder="1" applyAlignment="1" applyProtection="1">
      <alignment vertical="center"/>
      <protection hidden="1"/>
    </xf>
    <xf numFmtId="0" fontId="17" fillId="40" borderId="0" xfId="0" applyFont="1" applyFill="1" applyAlignment="1" applyProtection="1">
      <alignment vertical="center"/>
      <protection hidden="1"/>
    </xf>
    <xf numFmtId="3" fontId="32" fillId="39" borderId="21" xfId="0" applyNumberFormat="1" applyFont="1" applyFill="1" applyBorder="1" applyAlignment="1" applyProtection="1">
      <alignment vertical="center" wrapText="1"/>
      <protection locked="0"/>
    </xf>
    <xf numFmtId="0" fontId="12" fillId="33" borderId="38" xfId="0" applyFont="1" applyFill="1" applyBorder="1" applyAlignment="1" applyProtection="1">
      <alignment horizontal="right" vertical="center"/>
      <protection hidden="1"/>
    </xf>
    <xf numFmtId="3" fontId="32" fillId="39" borderId="40" xfId="0" applyNumberFormat="1" applyFont="1" applyFill="1" applyBorder="1" applyAlignment="1" applyProtection="1">
      <alignment vertical="top" wrapText="1"/>
      <protection hidden="1"/>
    </xf>
    <xf numFmtId="3" fontId="32" fillId="39" borderId="32" xfId="0" applyNumberFormat="1" applyFont="1" applyFill="1" applyBorder="1" applyAlignment="1" applyProtection="1">
      <alignment vertical="top" wrapText="1"/>
      <protection hidden="1"/>
    </xf>
    <xf numFmtId="0" fontId="31" fillId="39" borderId="34" xfId="0" applyFont="1" applyFill="1" applyBorder="1" applyAlignment="1" applyProtection="1">
      <alignment vertical="center"/>
      <protection hidden="1"/>
    </xf>
    <xf numFmtId="0" fontId="130" fillId="0" borderId="10" xfId="0" applyFont="1" applyFill="1" applyBorder="1" applyAlignment="1" applyProtection="1">
      <alignment vertical="center"/>
      <protection hidden="1"/>
    </xf>
    <xf numFmtId="49" fontId="32" fillId="40" borderId="44"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pplyProtection="1">
      <alignment horizontal="center" vertical="center" wrapText="1"/>
      <protection hidden="1"/>
    </xf>
    <xf numFmtId="182" fontId="29" fillId="36" borderId="22" xfId="0" applyNumberFormat="1" applyFont="1" applyFill="1" applyBorder="1" applyAlignment="1" applyProtection="1">
      <alignment horizontal="center" vertical="center"/>
      <protection locked="0"/>
    </xf>
    <xf numFmtId="3" fontId="38" fillId="34" borderId="47" xfId="0" applyNumberFormat="1" applyFont="1" applyFill="1" applyBorder="1" applyAlignment="1" applyProtection="1">
      <alignment vertical="center"/>
      <protection hidden="1"/>
    </xf>
    <xf numFmtId="3" fontId="38" fillId="34" borderId="48" xfId="0" applyNumberFormat="1" applyFont="1" applyFill="1" applyBorder="1" applyAlignment="1" applyProtection="1">
      <alignment vertical="center"/>
      <protection hidden="1"/>
    </xf>
    <xf numFmtId="0" fontId="68" fillId="38" borderId="21" xfId="0" applyFont="1" applyFill="1" applyBorder="1" applyAlignment="1" applyProtection="1">
      <alignment horizontal="center" vertical="center" wrapText="1"/>
      <protection hidden="1"/>
    </xf>
    <xf numFmtId="3" fontId="38" fillId="34" borderId="49" xfId="0" applyNumberFormat="1" applyFont="1" applyFill="1" applyBorder="1" applyAlignment="1" applyProtection="1">
      <alignment vertical="center"/>
      <protection hidden="1"/>
    </xf>
    <xf numFmtId="49" fontId="32" fillId="0" borderId="0" xfId="0" applyNumberFormat="1" applyFont="1" applyFill="1" applyBorder="1" applyAlignment="1" applyProtection="1">
      <alignment vertical="center" wrapText="1"/>
      <protection hidden="1"/>
    </xf>
    <xf numFmtId="49" fontId="38" fillId="41" borderId="0" xfId="0" applyNumberFormat="1" applyFont="1" applyFill="1" applyBorder="1" applyAlignment="1" applyProtection="1">
      <alignment vertical="center" wrapText="1"/>
      <protection hidden="1"/>
    </xf>
    <xf numFmtId="3" fontId="38" fillId="41" borderId="0" xfId="0" applyNumberFormat="1" applyFont="1" applyFill="1" applyBorder="1" applyAlignment="1" applyProtection="1">
      <alignment vertical="center" wrapText="1"/>
      <protection hidden="1"/>
    </xf>
    <xf numFmtId="182" fontId="29" fillId="41" borderId="0" xfId="0" applyNumberFormat="1" applyFont="1" applyFill="1" applyBorder="1" applyAlignment="1" applyProtection="1">
      <alignment vertical="center"/>
      <protection locked="0"/>
    </xf>
    <xf numFmtId="0" fontId="68" fillId="41" borderId="0" xfId="0" applyFont="1" applyFill="1" applyBorder="1" applyAlignment="1" applyProtection="1">
      <alignment vertical="center" wrapText="1"/>
      <protection hidden="1"/>
    </xf>
    <xf numFmtId="49" fontId="16" fillId="0" borderId="0" xfId="0" applyNumberFormat="1" applyFont="1" applyFill="1" applyBorder="1" applyAlignment="1" applyProtection="1">
      <alignment vertical="center" wrapText="1"/>
      <protection hidden="1"/>
    </xf>
    <xf numFmtId="0" fontId="33" fillId="0" borderId="0" xfId="0" applyFont="1" applyFill="1" applyBorder="1" applyAlignment="1" applyProtection="1">
      <alignment vertical="center"/>
      <protection hidden="1"/>
    </xf>
    <xf numFmtId="3" fontId="32" fillId="0" borderId="0" xfId="0" applyNumberFormat="1" applyFont="1" applyFill="1" applyBorder="1" applyAlignment="1" applyProtection="1">
      <alignment vertical="center" wrapText="1"/>
      <protection hidden="1"/>
    </xf>
    <xf numFmtId="49" fontId="32" fillId="0" borderId="0" xfId="0" applyNumberFormat="1" applyFont="1" applyFill="1" applyBorder="1" applyAlignment="1" applyProtection="1">
      <alignment horizontal="center" vertical="center" wrapText="1"/>
      <protection locked="0"/>
    </xf>
    <xf numFmtId="3" fontId="32" fillId="0" borderId="0" xfId="0" applyNumberFormat="1" applyFont="1" applyFill="1" applyBorder="1" applyAlignment="1" applyProtection="1">
      <alignment vertical="center" wrapText="1"/>
      <protection locked="0"/>
    </xf>
    <xf numFmtId="3" fontId="32" fillId="0" borderId="0" xfId="0" applyNumberFormat="1" applyFont="1" applyFill="1" applyBorder="1" applyAlignment="1" applyProtection="1">
      <alignment vertical="top" wrapText="1"/>
      <protection locked="0"/>
    </xf>
    <xf numFmtId="2" fontId="24" fillId="0" borderId="0" xfId="0" applyNumberFormat="1" applyFont="1" applyFill="1" applyBorder="1" applyAlignment="1" applyProtection="1">
      <alignment horizontal="left" vertical="center"/>
      <protection hidden="1"/>
    </xf>
    <xf numFmtId="55" fontId="38" fillId="0" borderId="0" xfId="0" applyNumberFormat="1" applyFont="1" applyFill="1" applyBorder="1" applyAlignment="1" applyProtection="1">
      <alignment vertical="center"/>
      <protection hidden="1"/>
    </xf>
    <xf numFmtId="179" fontId="38" fillId="0" borderId="0" xfId="0" applyNumberFormat="1" applyFont="1" applyFill="1" applyBorder="1" applyAlignment="1" applyProtection="1">
      <alignment horizontal="right" vertical="center"/>
      <protection hidden="1"/>
    </xf>
    <xf numFmtId="0" fontId="0" fillId="0" borderId="0" xfId="0" applyFill="1" applyBorder="1" applyAlignment="1" applyProtection="1">
      <alignment vertical="center"/>
      <protection hidden="1"/>
    </xf>
    <xf numFmtId="3" fontId="37" fillId="0" borderId="0" xfId="0" applyNumberFormat="1" applyFont="1" applyFill="1" applyBorder="1" applyAlignment="1" applyProtection="1">
      <alignment horizontal="left" vertical="center"/>
      <protection hidden="1"/>
    </xf>
    <xf numFmtId="0" fontId="32" fillId="0" borderId="0" xfId="0" applyFont="1" applyFill="1" applyAlignment="1" applyProtection="1">
      <alignment vertical="center"/>
      <protection hidden="1"/>
    </xf>
    <xf numFmtId="49" fontId="32" fillId="0" borderId="19" xfId="0" applyNumberFormat="1" applyFont="1" applyFill="1" applyBorder="1" applyAlignment="1" applyProtection="1">
      <alignment vertical="center" wrapText="1"/>
      <protection hidden="1"/>
    </xf>
    <xf numFmtId="49" fontId="32" fillId="0" borderId="33" xfId="0" applyNumberFormat="1" applyFont="1" applyFill="1" applyBorder="1" applyAlignment="1" applyProtection="1">
      <alignment vertical="center" wrapText="1"/>
      <protection hidden="1"/>
    </xf>
    <xf numFmtId="49" fontId="32" fillId="0" borderId="50" xfId="0" applyNumberFormat="1" applyFont="1" applyFill="1" applyBorder="1" applyAlignment="1" applyProtection="1">
      <alignment vertical="center" wrapText="1"/>
      <protection hidden="1"/>
    </xf>
    <xf numFmtId="49" fontId="32" fillId="0" borderId="51" xfId="0" applyNumberFormat="1" applyFont="1" applyFill="1" applyBorder="1" applyAlignment="1" applyProtection="1">
      <alignment vertical="center" wrapText="1"/>
      <protection hidden="1"/>
    </xf>
    <xf numFmtId="49" fontId="32" fillId="0" borderId="18" xfId="0" applyNumberFormat="1" applyFont="1" applyFill="1" applyBorder="1" applyAlignment="1" applyProtection="1">
      <alignment vertical="center" wrapText="1"/>
      <protection hidden="1"/>
    </xf>
    <xf numFmtId="37" fontId="47" fillId="0" borderId="52" xfId="0" applyNumberFormat="1" applyFont="1" applyFill="1" applyBorder="1" applyAlignment="1" applyProtection="1">
      <alignment vertical="center"/>
      <protection hidden="1"/>
    </xf>
    <xf numFmtId="0" fontId="16" fillId="0" borderId="19" xfId="0" applyFont="1" applyFill="1" applyBorder="1" applyAlignment="1" applyProtection="1">
      <alignment horizontal="left" vertical="center"/>
      <protection hidden="1"/>
    </xf>
    <xf numFmtId="0" fontId="28" fillId="35" borderId="10" xfId="0" applyFont="1" applyFill="1" applyBorder="1" applyAlignment="1" applyProtection="1">
      <alignment vertical="center"/>
      <protection hidden="1"/>
    </xf>
    <xf numFmtId="0" fontId="28" fillId="35" borderId="11" xfId="0" applyFont="1" applyFill="1" applyBorder="1" applyAlignment="1" applyProtection="1">
      <alignment vertical="center"/>
      <protection hidden="1"/>
    </xf>
    <xf numFmtId="0" fontId="59" fillId="35" borderId="11" xfId="0" applyFont="1" applyFill="1" applyBorder="1" applyAlignment="1" applyProtection="1">
      <alignment horizontal="left" vertical="center"/>
      <protection hidden="1"/>
    </xf>
    <xf numFmtId="182" fontId="29" fillId="36" borderId="48" xfId="0" applyNumberFormat="1" applyFont="1" applyFill="1" applyBorder="1" applyAlignment="1" applyProtection="1">
      <alignment horizontal="center" vertical="center"/>
      <protection locked="0"/>
    </xf>
    <xf numFmtId="0" fontId="43" fillId="42" borderId="44" xfId="0" applyFont="1" applyFill="1" applyBorder="1" applyAlignment="1" applyProtection="1">
      <alignment horizontal="center" vertical="center"/>
      <protection hidden="1"/>
    </xf>
    <xf numFmtId="0" fontId="43" fillId="43" borderId="44" xfId="0" applyFont="1" applyFill="1" applyBorder="1" applyAlignment="1" applyProtection="1">
      <alignment horizontal="center" vertical="center"/>
      <protection hidden="1"/>
    </xf>
    <xf numFmtId="0" fontId="43" fillId="44" borderId="22" xfId="0" applyFont="1" applyFill="1" applyBorder="1" applyAlignment="1" applyProtection="1">
      <alignment horizontal="center" vertical="center"/>
      <protection hidden="1"/>
    </xf>
    <xf numFmtId="0" fontId="43" fillId="45" borderId="44" xfId="0" applyFont="1" applyFill="1" applyBorder="1" applyAlignment="1" applyProtection="1">
      <alignment horizontal="center" vertical="center"/>
      <protection hidden="1"/>
    </xf>
    <xf numFmtId="0" fontId="43" fillId="46" borderId="44" xfId="0" applyFont="1" applyFill="1" applyBorder="1" applyAlignment="1" applyProtection="1">
      <alignment horizontal="center" vertical="center" wrapText="1"/>
      <protection hidden="1"/>
    </xf>
    <xf numFmtId="0" fontId="43" fillId="47" borderId="44" xfId="0" applyFont="1" applyFill="1" applyBorder="1" applyAlignment="1" applyProtection="1">
      <alignment horizontal="center" vertical="center" wrapText="1"/>
      <protection hidden="1"/>
    </xf>
    <xf numFmtId="0" fontId="79" fillId="48" borderId="44" xfId="0" applyFont="1" applyFill="1" applyBorder="1" applyAlignment="1" applyProtection="1">
      <alignment horizontal="center" vertical="center" wrapText="1"/>
      <protection hidden="1"/>
    </xf>
    <xf numFmtId="0" fontId="43" fillId="45" borderId="44" xfId="0" applyFont="1" applyFill="1" applyBorder="1" applyAlignment="1" applyProtection="1">
      <alignment vertical="center"/>
      <protection hidden="1"/>
    </xf>
    <xf numFmtId="0" fontId="43" fillId="46" borderId="44" xfId="0" applyFont="1" applyFill="1" applyBorder="1" applyAlignment="1" applyProtection="1">
      <alignment vertical="center"/>
      <protection hidden="1"/>
    </xf>
    <xf numFmtId="0" fontId="43" fillId="47" borderId="44" xfId="0" applyFont="1" applyFill="1" applyBorder="1" applyAlignment="1" applyProtection="1">
      <alignment horizontal="center" vertical="center"/>
      <protection hidden="1"/>
    </xf>
    <xf numFmtId="0" fontId="79" fillId="48" borderId="44" xfId="0" applyFont="1" applyFill="1" applyBorder="1" applyAlignment="1" applyProtection="1">
      <alignment horizontal="center" vertical="center"/>
      <protection hidden="1"/>
    </xf>
    <xf numFmtId="0" fontId="80" fillId="46" borderId="44" xfId="0" applyFont="1" applyFill="1" applyBorder="1" applyAlignment="1" applyProtection="1">
      <alignment vertical="center"/>
      <protection hidden="1"/>
    </xf>
    <xf numFmtId="0" fontId="80" fillId="47" borderId="44" xfId="0" applyFont="1" applyFill="1" applyBorder="1" applyAlignment="1" applyProtection="1">
      <alignment vertical="center"/>
      <protection hidden="1"/>
    </xf>
    <xf numFmtId="0" fontId="80" fillId="42" borderId="44" xfId="0" applyFont="1" applyFill="1" applyBorder="1" applyAlignment="1" applyProtection="1">
      <alignment horizontal="center" vertical="center"/>
      <protection hidden="1"/>
    </xf>
    <xf numFmtId="176" fontId="80" fillId="45" borderId="44" xfId="0" applyNumberFormat="1" applyFont="1" applyFill="1" applyBorder="1" applyAlignment="1" applyProtection="1">
      <alignment vertical="center"/>
      <protection hidden="1"/>
    </xf>
    <xf numFmtId="0" fontId="81" fillId="48" borderId="44" xfId="0" applyFont="1" applyFill="1" applyBorder="1" applyAlignment="1" applyProtection="1">
      <alignment horizontal="center" vertical="center"/>
      <protection hidden="1"/>
    </xf>
    <xf numFmtId="0" fontId="80" fillId="45" borderId="44" xfId="0" applyFont="1" applyFill="1" applyBorder="1" applyAlignment="1" applyProtection="1">
      <alignment vertical="center"/>
      <protection hidden="1"/>
    </xf>
    <xf numFmtId="181" fontId="43" fillId="43" borderId="44" xfId="0" applyNumberFormat="1" applyFont="1" applyFill="1" applyBorder="1" applyAlignment="1" applyProtection="1">
      <alignment horizontal="center" vertical="center"/>
      <protection hidden="1"/>
    </xf>
    <xf numFmtId="181" fontId="80" fillId="44" borderId="22" xfId="0" applyNumberFormat="1" applyFont="1" applyFill="1" applyBorder="1" applyAlignment="1" applyProtection="1">
      <alignment horizontal="center" vertical="center"/>
      <protection hidden="1"/>
    </xf>
    <xf numFmtId="181" fontId="80" fillId="45" borderId="44" xfId="0" applyNumberFormat="1" applyFont="1" applyFill="1" applyBorder="1" applyAlignment="1" applyProtection="1">
      <alignment vertical="center"/>
      <protection hidden="1"/>
    </xf>
    <xf numFmtId="0" fontId="80" fillId="49" borderId="0" xfId="0" applyFont="1" applyFill="1" applyAlignment="1" applyProtection="1">
      <alignment vertical="center"/>
      <protection hidden="1"/>
    </xf>
    <xf numFmtId="0" fontId="81" fillId="34" borderId="0" xfId="0" applyFont="1" applyFill="1" applyBorder="1" applyAlignment="1" applyProtection="1">
      <alignment vertical="center"/>
      <protection hidden="1"/>
    </xf>
    <xf numFmtId="177" fontId="81" fillId="34" borderId="0" xfId="0" applyNumberFormat="1" applyFont="1" applyFill="1" applyBorder="1" applyAlignment="1" applyProtection="1">
      <alignment vertical="center"/>
      <protection hidden="1"/>
    </xf>
    <xf numFmtId="0" fontId="82" fillId="49" borderId="0" xfId="43" applyNumberFormat="1" applyFont="1" applyFill="1" applyBorder="1" applyAlignment="1" applyProtection="1">
      <alignment horizontal="center" vertical="center"/>
      <protection hidden="1"/>
    </xf>
    <xf numFmtId="0" fontId="83" fillId="40" borderId="0" xfId="0" applyFont="1" applyFill="1" applyBorder="1" applyAlignment="1" applyProtection="1">
      <alignment vertical="center"/>
      <protection hidden="1"/>
    </xf>
    <xf numFmtId="0" fontId="84" fillId="50" borderId="10" xfId="0" applyFont="1" applyFill="1" applyBorder="1" applyAlignment="1" applyProtection="1">
      <alignment vertical="center" wrapText="1"/>
      <protection hidden="1"/>
    </xf>
    <xf numFmtId="0" fontId="131" fillId="39" borderId="53" xfId="0" applyFont="1" applyFill="1" applyBorder="1" applyAlignment="1" applyProtection="1">
      <alignment vertical="center"/>
      <protection locked="0"/>
    </xf>
    <xf numFmtId="0" fontId="79" fillId="34" borderId="0" xfId="0" applyFont="1" applyFill="1" applyBorder="1" applyAlignment="1" applyProtection="1">
      <alignment vertical="center"/>
      <protection hidden="1"/>
    </xf>
    <xf numFmtId="3" fontId="85" fillId="34" borderId="0" xfId="0" applyNumberFormat="1" applyFont="1" applyFill="1" applyBorder="1" applyAlignment="1" applyProtection="1">
      <alignment horizontal="left" vertical="center"/>
      <protection hidden="1"/>
    </xf>
    <xf numFmtId="3" fontId="85" fillId="34" borderId="0" xfId="0" applyNumberFormat="1" applyFont="1" applyFill="1" applyBorder="1" applyAlignment="1" applyProtection="1">
      <alignment horizontal="center" vertical="center"/>
      <protection hidden="1"/>
    </xf>
    <xf numFmtId="0" fontId="83" fillId="49" borderId="0" xfId="0" applyFont="1" applyFill="1" applyBorder="1" applyAlignment="1" applyProtection="1">
      <alignment vertical="center"/>
      <protection hidden="1"/>
    </xf>
    <xf numFmtId="0" fontId="132" fillId="49" borderId="0" xfId="0" applyFont="1" applyFill="1" applyAlignment="1" applyProtection="1">
      <alignment vertical="center"/>
      <protection hidden="1"/>
    </xf>
    <xf numFmtId="0" fontId="43" fillId="34" borderId="0" xfId="0" applyFont="1" applyFill="1" applyBorder="1" applyAlignment="1" applyProtection="1">
      <alignment vertical="center"/>
      <protection hidden="1"/>
    </xf>
    <xf numFmtId="3" fontId="79" fillId="34" borderId="0" xfId="0" applyNumberFormat="1" applyFont="1" applyFill="1" applyBorder="1" applyAlignment="1" applyProtection="1">
      <alignment horizontal="left" vertical="center"/>
      <protection hidden="1"/>
    </xf>
    <xf numFmtId="0" fontId="79" fillId="34" borderId="0" xfId="0" applyFont="1" applyFill="1" applyBorder="1" applyAlignment="1" applyProtection="1">
      <alignment horizontal="left" vertical="center"/>
      <protection hidden="1"/>
    </xf>
    <xf numFmtId="0" fontId="79" fillId="34" borderId="0" xfId="0" applyFont="1" applyFill="1" applyBorder="1" applyAlignment="1" applyProtection="1">
      <alignment horizontal="left"/>
      <protection hidden="1"/>
    </xf>
    <xf numFmtId="177" fontId="43" fillId="34" borderId="0" xfId="0" applyNumberFormat="1" applyFont="1" applyFill="1" applyBorder="1" applyAlignment="1" applyProtection="1">
      <alignment vertical="center"/>
      <protection hidden="1"/>
    </xf>
    <xf numFmtId="3" fontId="82" fillId="34" borderId="0" xfId="0" applyNumberFormat="1" applyFont="1" applyFill="1" applyBorder="1" applyAlignment="1" applyProtection="1">
      <alignment horizontal="left" vertical="center"/>
      <protection hidden="1"/>
    </xf>
    <xf numFmtId="0" fontId="43" fillId="34" borderId="18" xfId="0" applyFont="1" applyFill="1" applyBorder="1" applyAlignment="1" applyProtection="1">
      <alignment vertical="center"/>
      <protection hidden="1"/>
    </xf>
    <xf numFmtId="0" fontId="132" fillId="49" borderId="0" xfId="0" applyFont="1" applyFill="1" applyBorder="1" applyAlignment="1" applyProtection="1">
      <alignment vertical="center"/>
      <protection hidden="1"/>
    </xf>
    <xf numFmtId="0" fontId="133" fillId="49" borderId="0" xfId="0" applyFont="1" applyFill="1" applyAlignment="1" applyProtection="1">
      <alignment vertical="center"/>
      <protection hidden="1"/>
    </xf>
    <xf numFmtId="176" fontId="81" fillId="34" borderId="0" xfId="0" applyNumberFormat="1" applyFont="1" applyFill="1" applyBorder="1" applyAlignment="1" applyProtection="1">
      <alignment horizontal="right" vertical="center"/>
      <protection hidden="1"/>
    </xf>
    <xf numFmtId="0" fontId="79" fillId="49" borderId="0" xfId="0" applyFont="1" applyFill="1" applyBorder="1" applyAlignment="1" applyProtection="1">
      <alignment vertical="center"/>
      <protection hidden="1"/>
    </xf>
    <xf numFmtId="176" fontId="81" fillId="34" borderId="0" xfId="0" applyNumberFormat="1" applyFont="1" applyFill="1" applyBorder="1" applyAlignment="1" applyProtection="1">
      <alignment vertical="center"/>
      <protection hidden="1"/>
    </xf>
    <xf numFmtId="0" fontId="81" fillId="49" borderId="0" xfId="0" applyFont="1" applyFill="1" applyBorder="1" applyAlignment="1" applyProtection="1">
      <alignment vertical="center"/>
      <protection hidden="1"/>
    </xf>
    <xf numFmtId="176" fontId="81" fillId="34" borderId="0" xfId="0" applyNumberFormat="1" applyFont="1" applyFill="1" applyBorder="1" applyAlignment="1" applyProtection="1">
      <alignment horizontal="right"/>
      <protection hidden="1"/>
    </xf>
    <xf numFmtId="0" fontId="81" fillId="34" borderId="0" xfId="0" applyFont="1" applyFill="1" applyBorder="1" applyAlignment="1" applyProtection="1">
      <alignment horizontal="center" vertical="center"/>
      <protection hidden="1"/>
    </xf>
    <xf numFmtId="3" fontId="43" fillId="34" borderId="0" xfId="0" applyNumberFormat="1" applyFont="1" applyFill="1" applyBorder="1" applyAlignment="1" applyProtection="1">
      <alignment vertical="top" wrapText="1"/>
      <protection hidden="1"/>
    </xf>
    <xf numFmtId="0" fontId="43" fillId="34" borderId="0" xfId="0" applyFont="1" applyFill="1" applyBorder="1" applyAlignment="1" applyProtection="1">
      <alignment horizontal="center" vertical="center" wrapText="1"/>
      <protection hidden="1"/>
    </xf>
    <xf numFmtId="0" fontId="43" fillId="34" borderId="0" xfId="0" applyFont="1" applyFill="1" applyBorder="1" applyAlignment="1" applyProtection="1">
      <alignment vertical="center" wrapText="1"/>
      <protection hidden="1"/>
    </xf>
    <xf numFmtId="0" fontId="79" fillId="34" borderId="0" xfId="0" applyFont="1" applyFill="1" applyAlignment="1" applyProtection="1">
      <alignment vertical="center"/>
      <protection hidden="1"/>
    </xf>
    <xf numFmtId="3" fontId="43" fillId="49" borderId="0" xfId="0" applyNumberFormat="1" applyFont="1" applyFill="1" applyBorder="1" applyAlignment="1" applyProtection="1">
      <alignment vertical="top" wrapText="1"/>
      <protection hidden="1"/>
    </xf>
    <xf numFmtId="0" fontId="80" fillId="49" borderId="0" xfId="0" applyFont="1" applyFill="1" applyBorder="1" applyAlignment="1" applyProtection="1">
      <alignment vertical="center"/>
      <protection hidden="1"/>
    </xf>
    <xf numFmtId="0" fontId="134" fillId="37" borderId="13" xfId="0" applyFont="1" applyFill="1" applyBorder="1" applyAlignment="1" applyProtection="1">
      <alignment horizontal="center" vertical="center"/>
      <protection hidden="1"/>
    </xf>
    <xf numFmtId="0" fontId="135" fillId="37" borderId="13" xfId="0" applyFont="1" applyFill="1" applyBorder="1" applyAlignment="1" applyProtection="1">
      <alignment vertical="center"/>
      <protection hidden="1"/>
    </xf>
    <xf numFmtId="0" fontId="63" fillId="35" borderId="28" xfId="0" applyFont="1" applyFill="1" applyBorder="1" applyAlignment="1" applyProtection="1">
      <alignment horizontal="left" vertical="center"/>
      <protection hidden="1"/>
    </xf>
    <xf numFmtId="0" fontId="63" fillId="35" borderId="10" xfId="0" applyFont="1" applyFill="1" applyBorder="1" applyAlignment="1" applyProtection="1">
      <alignment horizontal="left" vertical="center"/>
      <protection hidden="1"/>
    </xf>
    <xf numFmtId="0" fontId="68" fillId="28" borderId="40" xfId="0" applyFont="1" applyFill="1" applyBorder="1" applyAlignment="1" applyProtection="1">
      <alignment horizontal="center" vertical="center" wrapText="1"/>
      <protection hidden="1"/>
    </xf>
    <xf numFmtId="182" fontId="80" fillId="45" borderId="44" xfId="0" applyNumberFormat="1" applyFont="1" applyFill="1" applyBorder="1" applyAlignment="1" applyProtection="1">
      <alignment horizontal="center" vertical="center"/>
      <protection hidden="1"/>
    </xf>
    <xf numFmtId="0" fontId="136" fillId="51" borderId="13" xfId="0" applyFont="1" applyFill="1" applyBorder="1" applyAlignment="1" applyProtection="1">
      <alignment horizontal="center" vertical="center"/>
      <protection hidden="1"/>
    </xf>
    <xf numFmtId="176" fontId="68" fillId="38" borderId="30" xfId="0" applyNumberFormat="1" applyFont="1" applyFill="1" applyBorder="1" applyAlignment="1" applyProtection="1">
      <alignment horizontal="center" vertical="center" wrapText="1"/>
      <protection hidden="1"/>
    </xf>
    <xf numFmtId="176" fontId="80" fillId="46" borderId="44" xfId="0" applyNumberFormat="1" applyFont="1" applyFill="1" applyBorder="1" applyAlignment="1" applyProtection="1">
      <alignment vertical="center"/>
      <protection hidden="1"/>
    </xf>
    <xf numFmtId="176" fontId="68" fillId="28" borderId="54" xfId="0" applyNumberFormat="1" applyFont="1" applyFill="1" applyBorder="1" applyAlignment="1" applyProtection="1">
      <alignment horizontal="center" vertical="center" wrapText="1"/>
      <protection locked="0"/>
    </xf>
    <xf numFmtId="0" fontId="137" fillId="51" borderId="13" xfId="0" applyFont="1" applyFill="1" applyBorder="1" applyAlignment="1" applyProtection="1">
      <alignment vertical="center"/>
      <protection hidden="1"/>
    </xf>
    <xf numFmtId="0" fontId="76" fillId="51" borderId="13" xfId="0" applyFont="1" applyFill="1" applyBorder="1" applyAlignment="1" applyProtection="1">
      <alignment vertical="center"/>
      <protection hidden="1"/>
    </xf>
    <xf numFmtId="0" fontId="138" fillId="51" borderId="13" xfId="0" applyFont="1" applyFill="1" applyBorder="1" applyAlignment="1" applyProtection="1">
      <alignment vertical="center"/>
      <protection hidden="1"/>
    </xf>
    <xf numFmtId="0" fontId="138" fillId="51" borderId="41" xfId="0" applyFont="1" applyFill="1" applyBorder="1" applyAlignment="1" applyProtection="1">
      <alignment vertical="center"/>
      <protection hidden="1"/>
    </xf>
    <xf numFmtId="49" fontId="32" fillId="0" borderId="49" xfId="0" applyNumberFormat="1" applyFont="1" applyFill="1" applyBorder="1" applyAlignment="1" applyProtection="1">
      <alignment horizontal="left" vertical="center" wrapText="1"/>
      <protection hidden="1"/>
    </xf>
    <xf numFmtId="49" fontId="32" fillId="0" borderId="47" xfId="0" applyNumberFormat="1" applyFont="1" applyFill="1" applyBorder="1" applyAlignment="1" applyProtection="1">
      <alignment horizontal="left" vertical="center" wrapText="1"/>
      <protection hidden="1"/>
    </xf>
    <xf numFmtId="49" fontId="32" fillId="0" borderId="48" xfId="0" applyNumberFormat="1" applyFont="1" applyFill="1" applyBorder="1" applyAlignment="1" applyProtection="1">
      <alignment horizontal="left" vertical="center" wrapText="1"/>
      <protection hidden="1"/>
    </xf>
    <xf numFmtId="49" fontId="32" fillId="0" borderId="15" xfId="0" applyNumberFormat="1" applyFont="1" applyFill="1" applyBorder="1" applyAlignment="1" applyProtection="1">
      <alignment horizontal="left" vertical="center" wrapText="1"/>
      <protection hidden="1"/>
    </xf>
    <xf numFmtId="49" fontId="32" fillId="0" borderId="16" xfId="0" applyNumberFormat="1" applyFont="1" applyFill="1" applyBorder="1" applyAlignment="1" applyProtection="1">
      <alignment horizontal="left" vertical="center" wrapText="1"/>
      <protection hidden="1"/>
    </xf>
    <xf numFmtId="49" fontId="32" fillId="0" borderId="38" xfId="0" applyNumberFormat="1" applyFont="1" applyFill="1" applyBorder="1" applyAlignment="1" applyProtection="1">
      <alignment horizontal="left" vertical="center" wrapText="1"/>
      <protection hidden="1"/>
    </xf>
    <xf numFmtId="3" fontId="32" fillId="0" borderId="30" xfId="0" applyNumberFormat="1" applyFont="1" applyFill="1" applyBorder="1" applyAlignment="1" applyProtection="1">
      <alignment horizontal="center" vertical="center" wrapText="1"/>
      <protection hidden="1"/>
    </xf>
    <xf numFmtId="3" fontId="32" fillId="0" borderId="20" xfId="0" applyNumberFormat="1" applyFont="1" applyFill="1" applyBorder="1" applyAlignment="1" applyProtection="1">
      <alignment horizontal="center" vertical="center" wrapText="1"/>
      <protection hidden="1"/>
    </xf>
    <xf numFmtId="3" fontId="32" fillId="0" borderId="22" xfId="0" applyNumberFormat="1" applyFont="1" applyFill="1" applyBorder="1" applyAlignment="1" applyProtection="1">
      <alignment horizontal="center" vertical="center" wrapText="1"/>
      <protection hidden="1"/>
    </xf>
    <xf numFmtId="3" fontId="32" fillId="0" borderId="54" xfId="0" applyNumberFormat="1" applyFont="1" applyFill="1" applyBorder="1" applyAlignment="1" applyProtection="1">
      <alignment horizontal="left" vertical="top" wrapText="1"/>
      <protection hidden="1"/>
    </xf>
    <xf numFmtId="3" fontId="32" fillId="0" borderId="47" xfId="0" applyNumberFormat="1" applyFont="1" applyFill="1" applyBorder="1" applyAlignment="1" applyProtection="1">
      <alignment horizontal="left" vertical="top" wrapText="1"/>
      <protection hidden="1"/>
    </xf>
    <xf numFmtId="3" fontId="32" fillId="0" borderId="17" xfId="0" applyNumberFormat="1" applyFont="1" applyFill="1" applyBorder="1" applyAlignment="1" applyProtection="1">
      <alignment horizontal="left" vertical="top" wrapText="1"/>
      <protection hidden="1"/>
    </xf>
    <xf numFmtId="3" fontId="32" fillId="0" borderId="16" xfId="0" applyNumberFormat="1" applyFont="1" applyFill="1" applyBorder="1" applyAlignment="1" applyProtection="1">
      <alignment horizontal="left" vertical="top" wrapText="1"/>
      <protection hidden="1"/>
    </xf>
    <xf numFmtId="49" fontId="16" fillId="52" borderId="31" xfId="0" applyNumberFormat="1" applyFont="1" applyFill="1" applyBorder="1" applyAlignment="1" applyProtection="1">
      <alignment horizontal="left" vertical="center" wrapText="1"/>
      <protection hidden="1"/>
    </xf>
    <xf numFmtId="49" fontId="16" fillId="52" borderId="0" xfId="0" applyNumberFormat="1" applyFont="1" applyFill="1" applyBorder="1" applyAlignment="1" applyProtection="1">
      <alignment horizontal="left" vertical="center" wrapText="1"/>
      <protection hidden="1"/>
    </xf>
    <xf numFmtId="49" fontId="16" fillId="52" borderId="32" xfId="0" applyNumberFormat="1" applyFont="1" applyFill="1" applyBorder="1" applyAlignment="1" applyProtection="1">
      <alignment horizontal="left" vertical="center" wrapText="1"/>
      <protection hidden="1"/>
    </xf>
    <xf numFmtId="3" fontId="32" fillId="0" borderId="30" xfId="0" applyNumberFormat="1" applyFont="1" applyFill="1" applyBorder="1" applyAlignment="1" applyProtection="1">
      <alignment vertical="center" wrapText="1"/>
      <protection hidden="1"/>
    </xf>
    <xf numFmtId="3" fontId="32" fillId="0" borderId="20" xfId="0" applyNumberFormat="1" applyFont="1" applyFill="1" applyBorder="1" applyAlignment="1" applyProtection="1">
      <alignment vertical="center" wrapText="1"/>
      <protection hidden="1"/>
    </xf>
    <xf numFmtId="3" fontId="32" fillId="0" borderId="22" xfId="0" applyNumberFormat="1" applyFont="1" applyFill="1" applyBorder="1" applyAlignment="1" applyProtection="1">
      <alignment vertical="center" wrapText="1"/>
      <protection hidden="1"/>
    </xf>
    <xf numFmtId="49" fontId="32" fillId="0" borderId="31" xfId="0" applyNumberFormat="1" applyFont="1" applyFill="1" applyBorder="1" applyAlignment="1" applyProtection="1">
      <alignment horizontal="left" vertical="center" wrapText="1"/>
      <protection hidden="1"/>
    </xf>
    <xf numFmtId="49" fontId="32" fillId="0" borderId="0" xfId="0" applyNumberFormat="1" applyFont="1" applyFill="1" applyBorder="1" applyAlignment="1" applyProtection="1">
      <alignment horizontal="left" vertical="center" wrapText="1"/>
      <protection hidden="1"/>
    </xf>
    <xf numFmtId="49" fontId="32" fillId="0" borderId="37" xfId="0" applyNumberFormat="1" applyFont="1" applyFill="1" applyBorder="1" applyAlignment="1" applyProtection="1">
      <alignment horizontal="left" vertical="center" wrapText="1"/>
      <protection hidden="1"/>
    </xf>
    <xf numFmtId="49" fontId="32" fillId="0" borderId="33" xfId="0" applyNumberFormat="1" applyFont="1" applyFill="1" applyBorder="1" applyAlignment="1" applyProtection="1">
      <alignment horizontal="left" vertical="center" wrapText="1"/>
      <protection hidden="1"/>
    </xf>
    <xf numFmtId="49" fontId="32" fillId="0" borderId="18" xfId="0" applyNumberFormat="1" applyFont="1" applyFill="1" applyBorder="1" applyAlignment="1" applyProtection="1">
      <alignment horizontal="left" vertical="center" wrapText="1"/>
      <protection hidden="1"/>
    </xf>
    <xf numFmtId="49" fontId="32" fillId="0" borderId="55" xfId="0" applyNumberFormat="1" applyFont="1" applyFill="1" applyBorder="1" applyAlignment="1" applyProtection="1">
      <alignment horizontal="left" vertical="center" wrapText="1"/>
      <protection hidden="1"/>
    </xf>
    <xf numFmtId="0" fontId="47" fillId="0" borderId="56" xfId="0" applyNumberFormat="1" applyFont="1" applyFill="1" applyBorder="1" applyAlignment="1" applyProtection="1">
      <alignment horizontal="center" vertical="center"/>
      <protection hidden="1"/>
    </xf>
    <xf numFmtId="0" fontId="47" fillId="0" borderId="27" xfId="0" applyNumberFormat="1" applyFont="1" applyFill="1" applyBorder="1" applyAlignment="1" applyProtection="1">
      <alignment horizontal="center" vertical="center"/>
      <protection hidden="1"/>
    </xf>
    <xf numFmtId="182" fontId="70" fillId="0" borderId="44" xfId="0" applyNumberFormat="1" applyFont="1" applyFill="1" applyBorder="1" applyAlignment="1" applyProtection="1">
      <alignment horizontal="center" vertical="center" wrapText="1"/>
      <protection hidden="1"/>
    </xf>
    <xf numFmtId="3" fontId="32" fillId="0" borderId="44" xfId="0" applyNumberFormat="1" applyFont="1" applyFill="1" applyBorder="1" applyAlignment="1" applyProtection="1">
      <alignment horizontal="left" vertical="center" wrapText="1"/>
      <protection hidden="1"/>
    </xf>
    <xf numFmtId="0" fontId="66" fillId="0" borderId="11" xfId="0" applyNumberFormat="1" applyFont="1" applyFill="1" applyBorder="1" applyAlignment="1" applyProtection="1">
      <alignment horizontal="left" vertical="center" shrinkToFit="1"/>
      <protection hidden="1"/>
    </xf>
    <xf numFmtId="0" fontId="32" fillId="0" borderId="51" xfId="0" applyFont="1" applyFill="1" applyBorder="1" applyAlignment="1" applyProtection="1">
      <alignment horizontal="left" vertical="center"/>
      <protection hidden="1"/>
    </xf>
    <xf numFmtId="0" fontId="32" fillId="0" borderId="57" xfId="0" applyFont="1" applyFill="1" applyBorder="1" applyAlignment="1" applyProtection="1">
      <alignment horizontal="left" vertical="center"/>
      <protection hidden="1"/>
    </xf>
    <xf numFmtId="0" fontId="32" fillId="0" borderId="18" xfId="0" applyFont="1" applyFill="1" applyBorder="1" applyAlignment="1" applyProtection="1">
      <alignment horizontal="left" vertical="center"/>
      <protection hidden="1"/>
    </xf>
    <xf numFmtId="0" fontId="32" fillId="0" borderId="55" xfId="0" applyFont="1" applyFill="1" applyBorder="1" applyAlignment="1" applyProtection="1">
      <alignment horizontal="left" vertical="center"/>
      <protection hidden="1"/>
    </xf>
    <xf numFmtId="176" fontId="74" fillId="0" borderId="30" xfId="0" applyNumberFormat="1" applyFont="1" applyFill="1" applyBorder="1" applyAlignment="1" applyProtection="1">
      <alignment horizontal="center" vertical="center"/>
      <protection hidden="1"/>
    </xf>
    <xf numFmtId="176" fontId="74" fillId="0" borderId="20" xfId="0" applyNumberFormat="1" applyFont="1" applyFill="1" applyBorder="1" applyAlignment="1" applyProtection="1">
      <alignment horizontal="center" vertical="center"/>
      <protection hidden="1"/>
    </xf>
    <xf numFmtId="176" fontId="74" fillId="0" borderId="54" xfId="0" applyNumberFormat="1" applyFont="1" applyFill="1" applyBorder="1" applyAlignment="1" applyProtection="1">
      <alignment horizontal="center" vertical="center"/>
      <protection hidden="1"/>
    </xf>
    <xf numFmtId="176" fontId="74" fillId="0" borderId="47" xfId="0" applyNumberFormat="1" applyFont="1" applyFill="1" applyBorder="1" applyAlignment="1" applyProtection="1">
      <alignment horizontal="center" vertical="center"/>
      <protection hidden="1"/>
    </xf>
    <xf numFmtId="176" fontId="74" fillId="0" borderId="58" xfId="0" applyNumberFormat="1" applyFont="1" applyFill="1" applyBorder="1" applyAlignment="1" applyProtection="1">
      <alignment horizontal="center" vertical="center"/>
      <protection hidden="1"/>
    </xf>
    <xf numFmtId="176" fontId="74" fillId="0" borderId="0" xfId="0" applyNumberFormat="1" applyFont="1" applyFill="1" applyBorder="1" applyAlignment="1" applyProtection="1">
      <alignment horizontal="center" vertical="center"/>
      <protection hidden="1"/>
    </xf>
    <xf numFmtId="176" fontId="74" fillId="0" borderId="59" xfId="0" applyNumberFormat="1" applyFont="1" applyFill="1" applyBorder="1" applyAlignment="1" applyProtection="1">
      <alignment horizontal="center" vertical="center"/>
      <protection hidden="1"/>
    </xf>
    <xf numFmtId="176" fontId="74" fillId="0" borderId="18" xfId="0" applyNumberFormat="1" applyFont="1" applyFill="1" applyBorder="1" applyAlignment="1" applyProtection="1">
      <alignment horizontal="center" vertical="center"/>
      <protection hidden="1"/>
    </xf>
    <xf numFmtId="3" fontId="75" fillId="0" borderId="60" xfId="0" applyNumberFormat="1" applyFont="1" applyFill="1" applyBorder="1" applyAlignment="1" applyProtection="1">
      <alignment horizontal="center" vertical="center" shrinkToFit="1"/>
      <protection hidden="1"/>
    </xf>
    <xf numFmtId="3" fontId="75" fillId="0" borderId="51" xfId="0" applyNumberFormat="1" applyFont="1" applyFill="1" applyBorder="1" applyAlignment="1" applyProtection="1">
      <alignment horizontal="center" vertical="center" shrinkToFit="1"/>
      <protection hidden="1"/>
    </xf>
    <xf numFmtId="3" fontId="75" fillId="0" borderId="59" xfId="0" applyNumberFormat="1" applyFont="1" applyFill="1" applyBorder="1" applyAlignment="1" applyProtection="1">
      <alignment horizontal="center" vertical="center" shrinkToFit="1"/>
      <protection hidden="1"/>
    </xf>
    <xf numFmtId="3" fontId="75" fillId="0" borderId="18" xfId="0" applyNumberFormat="1" applyFont="1" applyFill="1" applyBorder="1" applyAlignment="1" applyProtection="1">
      <alignment horizontal="center" vertical="center" shrinkToFit="1"/>
      <protection hidden="1"/>
    </xf>
    <xf numFmtId="3" fontId="66" fillId="0" borderId="10" xfId="0" applyNumberFormat="1" applyFont="1" applyFill="1" applyBorder="1" applyAlignment="1" applyProtection="1">
      <alignment horizontal="center" vertical="center" wrapText="1"/>
      <protection hidden="1"/>
    </xf>
    <xf numFmtId="0" fontId="66" fillId="0" borderId="11" xfId="0" applyFont="1" applyFill="1" applyBorder="1" applyAlignment="1" applyProtection="1">
      <alignment horizontal="center" vertical="center" wrapText="1"/>
      <protection hidden="1"/>
    </xf>
    <xf numFmtId="0" fontId="66" fillId="33" borderId="10" xfId="0" applyFont="1" applyFill="1" applyBorder="1" applyAlignment="1" applyProtection="1">
      <alignment horizontal="center" vertical="center" wrapText="1"/>
      <protection hidden="1"/>
    </xf>
    <xf numFmtId="0" fontId="66" fillId="33" borderId="11" xfId="0" applyFont="1" applyFill="1" applyBorder="1" applyAlignment="1" applyProtection="1">
      <alignment horizontal="center" vertical="center"/>
      <protection hidden="1"/>
    </xf>
    <xf numFmtId="0" fontId="32" fillId="0" borderId="61" xfId="0" applyFont="1" applyFill="1" applyBorder="1" applyAlignment="1" applyProtection="1">
      <alignment horizontal="left" vertical="center"/>
      <protection hidden="1"/>
    </xf>
    <xf numFmtId="0" fontId="32" fillId="0" borderId="44" xfId="0" applyFont="1" applyFill="1" applyBorder="1" applyAlignment="1" applyProtection="1">
      <alignment horizontal="left" vertical="center"/>
      <protection hidden="1"/>
    </xf>
    <xf numFmtId="3" fontId="32" fillId="0" borderId="60" xfId="0" applyNumberFormat="1" applyFont="1" applyFill="1" applyBorder="1" applyAlignment="1" applyProtection="1">
      <alignment horizontal="center" vertical="center" wrapText="1"/>
      <protection hidden="1"/>
    </xf>
    <xf numFmtId="3" fontId="32" fillId="0" borderId="51" xfId="0" applyNumberFormat="1" applyFont="1" applyFill="1" applyBorder="1" applyAlignment="1" applyProtection="1">
      <alignment horizontal="center" vertical="center" wrapText="1"/>
      <protection hidden="1"/>
    </xf>
    <xf numFmtId="3" fontId="32" fillId="0" borderId="57" xfId="0" applyNumberFormat="1" applyFont="1" applyFill="1" applyBorder="1" applyAlignment="1" applyProtection="1">
      <alignment horizontal="center" vertical="center" wrapText="1"/>
      <protection hidden="1"/>
    </xf>
    <xf numFmtId="3" fontId="32" fillId="0" borderId="59" xfId="0" applyNumberFormat="1" applyFont="1" applyFill="1" applyBorder="1" applyAlignment="1" applyProtection="1">
      <alignment horizontal="center" vertical="center" wrapText="1"/>
      <protection hidden="1"/>
    </xf>
    <xf numFmtId="3" fontId="32" fillId="0" borderId="18" xfId="0" applyNumberFormat="1" applyFont="1" applyFill="1" applyBorder="1" applyAlignment="1" applyProtection="1">
      <alignment horizontal="center" vertical="center" wrapText="1"/>
      <protection hidden="1"/>
    </xf>
    <xf numFmtId="3" fontId="32" fillId="0" borderId="55" xfId="0" applyNumberFormat="1" applyFont="1" applyFill="1" applyBorder="1" applyAlignment="1" applyProtection="1">
      <alignment horizontal="center" vertical="center" wrapText="1"/>
      <protection hidden="1"/>
    </xf>
    <xf numFmtId="0" fontId="16" fillId="0" borderId="0" xfId="43" applyNumberFormat="1" applyFont="1" applyFill="1" applyBorder="1" applyAlignment="1" applyProtection="1">
      <alignment horizontal="center" vertical="center"/>
      <protection hidden="1"/>
    </xf>
    <xf numFmtId="0" fontId="27" fillId="0" borderId="11" xfId="0" applyFont="1" applyFill="1" applyBorder="1" applyAlignment="1" applyProtection="1">
      <alignment horizontal="right" vertical="center"/>
      <protection hidden="1"/>
    </xf>
    <xf numFmtId="0" fontId="31" fillId="0" borderId="13" xfId="0" applyFont="1" applyFill="1" applyBorder="1" applyAlignment="1" applyProtection="1">
      <alignment vertical="center"/>
      <protection hidden="1"/>
    </xf>
    <xf numFmtId="14" fontId="28" fillId="0" borderId="11" xfId="0" applyNumberFormat="1" applyFont="1" applyFill="1" applyBorder="1" applyAlignment="1" applyProtection="1">
      <alignment horizontal="center" vertical="center"/>
      <protection hidden="1"/>
    </xf>
    <xf numFmtId="0" fontId="31" fillId="33" borderId="13" xfId="0" applyFont="1" applyFill="1" applyBorder="1" applyAlignment="1" applyProtection="1">
      <alignment vertical="center"/>
      <protection hidden="1"/>
    </xf>
    <xf numFmtId="0" fontId="61" fillId="37" borderId="16" xfId="0" applyFont="1" applyFill="1" applyBorder="1" applyAlignment="1" applyProtection="1">
      <alignment horizontal="center" vertical="center" shrinkToFit="1"/>
      <protection hidden="1"/>
    </xf>
    <xf numFmtId="3" fontId="32" fillId="0" borderId="30" xfId="0" applyNumberFormat="1" applyFont="1" applyFill="1" applyBorder="1" applyAlignment="1" applyProtection="1">
      <alignment horizontal="center" vertical="center"/>
      <protection hidden="1"/>
    </xf>
    <xf numFmtId="3" fontId="32" fillId="0" borderId="20" xfId="0" applyNumberFormat="1" applyFont="1" applyFill="1" applyBorder="1" applyAlignment="1" applyProtection="1">
      <alignment horizontal="center" vertical="center"/>
      <protection hidden="1"/>
    </xf>
    <xf numFmtId="3" fontId="32" fillId="0" borderId="44" xfId="0" applyNumberFormat="1" applyFont="1" applyFill="1" applyBorder="1" applyAlignment="1" applyProtection="1">
      <alignment horizontal="center" vertical="center"/>
      <protection hidden="1"/>
    </xf>
    <xf numFmtId="49" fontId="32" fillId="0" borderId="19" xfId="0" applyNumberFormat="1" applyFont="1" applyFill="1" applyBorder="1" applyAlignment="1" applyProtection="1">
      <alignment horizontal="center" vertical="center"/>
      <protection hidden="1"/>
    </xf>
    <xf numFmtId="49" fontId="32" fillId="0" borderId="20" xfId="0" applyNumberFormat="1" applyFont="1" applyFill="1" applyBorder="1" applyAlignment="1" applyProtection="1">
      <alignment horizontal="center" vertical="center"/>
      <protection hidden="1"/>
    </xf>
    <xf numFmtId="49" fontId="32" fillId="0" borderId="22" xfId="0" applyNumberFormat="1" applyFont="1" applyFill="1" applyBorder="1" applyAlignment="1" applyProtection="1">
      <alignment horizontal="center" vertical="center"/>
      <protection hidden="1"/>
    </xf>
    <xf numFmtId="0" fontId="66" fillId="0" borderId="11" xfId="0" applyFont="1" applyBorder="1" applyAlignment="1" applyProtection="1">
      <alignment horizontal="left" vertical="center" shrinkToFit="1"/>
      <protection hidden="1"/>
    </xf>
    <xf numFmtId="0" fontId="66" fillId="53" borderId="16" xfId="0" applyFont="1" applyFill="1" applyBorder="1" applyAlignment="1" applyProtection="1">
      <alignment horizontal="center" vertical="center" shrinkToFit="1"/>
      <protection hidden="1"/>
    </xf>
    <xf numFmtId="0" fontId="66" fillId="53" borderId="34" xfId="0" applyFont="1" applyFill="1" applyBorder="1" applyAlignment="1" applyProtection="1">
      <alignment horizontal="center" vertical="center" shrinkToFit="1"/>
      <protection hidden="1"/>
    </xf>
    <xf numFmtId="0" fontId="66" fillId="47" borderId="13" xfId="0" applyFont="1" applyFill="1" applyBorder="1" applyAlignment="1" applyProtection="1">
      <alignment horizontal="center" vertical="center" wrapText="1"/>
      <protection hidden="1"/>
    </xf>
    <xf numFmtId="0" fontId="66" fillId="47" borderId="13" xfId="0" applyFont="1" applyFill="1" applyBorder="1" applyAlignment="1" applyProtection="1">
      <alignment horizontal="center" vertical="center"/>
      <protection hidden="1"/>
    </xf>
    <xf numFmtId="0" fontId="66" fillId="47" borderId="41" xfId="0" applyFont="1" applyFill="1" applyBorder="1" applyAlignment="1" applyProtection="1">
      <alignment horizontal="center" vertical="center"/>
      <protection hidden="1"/>
    </xf>
    <xf numFmtId="0" fontId="66" fillId="54" borderId="11" xfId="0" applyFont="1" applyFill="1" applyBorder="1" applyAlignment="1" applyProtection="1">
      <alignment horizontal="center" vertical="center" wrapText="1"/>
      <protection hidden="1"/>
    </xf>
    <xf numFmtId="0" fontId="66" fillId="54" borderId="11" xfId="0" applyFont="1" applyFill="1" applyBorder="1" applyAlignment="1" applyProtection="1">
      <alignment horizontal="center" vertical="center"/>
      <protection hidden="1"/>
    </xf>
    <xf numFmtId="0" fontId="66" fillId="54" borderId="29" xfId="0" applyFont="1" applyFill="1" applyBorder="1" applyAlignment="1" applyProtection="1">
      <alignment horizontal="center" vertical="center"/>
      <protection hidden="1"/>
    </xf>
    <xf numFmtId="37" fontId="64" fillId="33" borderId="10" xfId="0" applyNumberFormat="1" applyFont="1" applyFill="1" applyBorder="1" applyAlignment="1" applyProtection="1">
      <alignment horizontal="center" vertical="center" shrinkToFit="1"/>
      <protection hidden="1"/>
    </xf>
    <xf numFmtId="37" fontId="64" fillId="33" borderId="11" xfId="0" applyNumberFormat="1" applyFont="1" applyFill="1" applyBorder="1" applyAlignment="1" applyProtection="1">
      <alignment horizontal="center" vertical="center" shrinkToFit="1"/>
      <protection hidden="1"/>
    </xf>
    <xf numFmtId="195" fontId="64" fillId="33" borderId="10" xfId="0" applyNumberFormat="1" applyFont="1" applyFill="1" applyBorder="1" applyAlignment="1" applyProtection="1">
      <alignment horizontal="center" vertical="center" shrinkToFit="1"/>
      <protection hidden="1"/>
    </xf>
    <xf numFmtId="195" fontId="64" fillId="33" borderId="11" xfId="0" applyNumberFormat="1" applyFont="1" applyFill="1" applyBorder="1" applyAlignment="1" applyProtection="1">
      <alignment horizontal="center" vertical="center" shrinkToFit="1"/>
      <protection hidden="1"/>
    </xf>
    <xf numFmtId="0" fontId="66" fillId="44" borderId="11" xfId="0" applyFont="1" applyFill="1" applyBorder="1" applyAlignment="1" applyProtection="1">
      <alignment horizontal="center" vertical="center"/>
      <protection hidden="1"/>
    </xf>
    <xf numFmtId="0" fontId="66" fillId="44" borderId="29" xfId="0" applyFont="1" applyFill="1" applyBorder="1" applyAlignment="1" applyProtection="1">
      <alignment horizontal="center" vertical="center"/>
      <protection hidden="1"/>
    </xf>
    <xf numFmtId="0" fontId="129" fillId="33" borderId="36" xfId="0" applyNumberFormat="1" applyFont="1" applyFill="1" applyBorder="1" applyAlignment="1" applyProtection="1">
      <alignment horizontal="center" vertical="center" shrinkToFit="1"/>
      <protection hidden="1"/>
    </xf>
    <xf numFmtId="0" fontId="129" fillId="33" borderId="23" xfId="0" applyNumberFormat="1" applyFont="1" applyFill="1" applyBorder="1" applyAlignment="1" applyProtection="1">
      <alignment horizontal="center" vertical="center" shrinkToFit="1"/>
      <protection hidden="1"/>
    </xf>
    <xf numFmtId="0" fontId="129" fillId="33" borderId="42" xfId="0" applyNumberFormat="1" applyFont="1" applyFill="1" applyBorder="1" applyAlignment="1" applyProtection="1">
      <alignment horizontal="center" vertical="center" shrinkToFit="1"/>
      <protection hidden="1"/>
    </xf>
    <xf numFmtId="0" fontId="129" fillId="0" borderId="62" xfId="0" applyFont="1" applyFill="1" applyBorder="1" applyAlignment="1" applyProtection="1">
      <alignment horizontal="center" vertical="center" shrinkToFit="1"/>
      <protection hidden="1"/>
    </xf>
    <xf numFmtId="0" fontId="129" fillId="0" borderId="23" xfId="0" applyFont="1" applyFill="1" applyBorder="1" applyAlignment="1" applyProtection="1">
      <alignment horizontal="center" vertical="center" shrinkToFit="1"/>
      <protection hidden="1"/>
    </xf>
    <xf numFmtId="0" fontId="129" fillId="0" borderId="42" xfId="0" applyFont="1" applyFill="1" applyBorder="1" applyAlignment="1" applyProtection="1">
      <alignment horizontal="center" vertical="center" shrinkToFit="1"/>
      <protection hidden="1"/>
    </xf>
    <xf numFmtId="0" fontId="66" fillId="47" borderId="16" xfId="0" applyFont="1" applyFill="1" applyBorder="1" applyAlignment="1" applyProtection="1">
      <alignment horizontal="center" vertical="center" wrapText="1"/>
      <protection hidden="1"/>
    </xf>
    <xf numFmtId="0" fontId="66" fillId="47" borderId="16" xfId="0" applyFont="1" applyFill="1" applyBorder="1" applyAlignment="1" applyProtection="1">
      <alignment horizontal="center" vertical="center"/>
      <protection hidden="1"/>
    </xf>
    <xf numFmtId="0" fontId="66" fillId="47" borderId="34" xfId="0" applyFont="1" applyFill="1" applyBorder="1" applyAlignment="1" applyProtection="1">
      <alignment horizontal="center" vertical="center"/>
      <protection hidden="1"/>
    </xf>
    <xf numFmtId="0" fontId="66" fillId="55" borderId="16" xfId="0" applyFont="1" applyFill="1" applyBorder="1" applyAlignment="1" applyProtection="1">
      <alignment horizontal="center" vertical="center" shrinkToFit="1"/>
      <protection hidden="1"/>
    </xf>
    <xf numFmtId="0" fontId="66" fillId="55" borderId="34" xfId="0" applyFont="1" applyFill="1" applyBorder="1" applyAlignment="1" applyProtection="1">
      <alignment horizontal="center" vertical="center" shrinkToFit="1"/>
      <protection hidden="1"/>
    </xf>
    <xf numFmtId="0" fontId="66" fillId="48" borderId="13" xfId="0" applyFont="1" applyFill="1" applyBorder="1" applyAlignment="1" applyProtection="1">
      <alignment horizontal="center" vertical="center" wrapText="1"/>
      <protection hidden="1"/>
    </xf>
    <xf numFmtId="0" fontId="66" fillId="48" borderId="13" xfId="0" applyFont="1" applyFill="1" applyBorder="1" applyAlignment="1" applyProtection="1">
      <alignment horizontal="center" vertical="center"/>
      <protection hidden="1"/>
    </xf>
    <xf numFmtId="0" fontId="66" fillId="48" borderId="41" xfId="0" applyFont="1" applyFill="1" applyBorder="1" applyAlignment="1" applyProtection="1">
      <alignment horizontal="center" vertical="center"/>
      <protection hidden="1"/>
    </xf>
    <xf numFmtId="195" fontId="78" fillId="33" borderId="10" xfId="0" applyNumberFormat="1" applyFont="1" applyFill="1" applyBorder="1" applyAlignment="1" applyProtection="1">
      <alignment horizontal="center" vertical="center" shrinkToFit="1"/>
      <protection hidden="1"/>
    </xf>
    <xf numFmtId="195" fontId="78" fillId="33" borderId="11" xfId="0" applyNumberFormat="1" applyFont="1" applyFill="1" applyBorder="1" applyAlignment="1" applyProtection="1">
      <alignment horizontal="center" vertical="center" shrinkToFit="1"/>
      <protection hidden="1"/>
    </xf>
    <xf numFmtId="0" fontId="32" fillId="0" borderId="30" xfId="0" applyFont="1" applyFill="1" applyBorder="1" applyAlignment="1" applyProtection="1">
      <alignment horizontal="center" vertical="center"/>
      <protection hidden="1"/>
    </xf>
    <xf numFmtId="0" fontId="32" fillId="0" borderId="20" xfId="0" applyFont="1" applyFill="1" applyBorder="1" applyAlignment="1" applyProtection="1">
      <alignment horizontal="center" vertical="center"/>
      <protection hidden="1"/>
    </xf>
    <xf numFmtId="0" fontId="32" fillId="0" borderId="21" xfId="0" applyFont="1" applyFill="1" applyBorder="1" applyAlignment="1" applyProtection="1">
      <alignment horizontal="center" vertical="center"/>
      <protection hidden="1"/>
    </xf>
    <xf numFmtId="0" fontId="129" fillId="0" borderId="10" xfId="0" applyFont="1" applyFill="1" applyBorder="1" applyAlignment="1" applyProtection="1">
      <alignment horizontal="center" vertical="center" shrinkToFit="1"/>
      <protection hidden="1"/>
    </xf>
    <xf numFmtId="0" fontId="129" fillId="0" borderId="11" xfId="0" applyFont="1" applyFill="1" applyBorder="1" applyAlignment="1" applyProtection="1">
      <alignment horizontal="center" vertical="center" shrinkToFit="1"/>
      <protection hidden="1"/>
    </xf>
    <xf numFmtId="0" fontId="129" fillId="0" borderId="63" xfId="0" applyFont="1" applyFill="1" applyBorder="1" applyAlignment="1" applyProtection="1">
      <alignment horizontal="center" vertical="center" shrinkToFit="1"/>
      <protection hidden="1"/>
    </xf>
    <xf numFmtId="0" fontId="66" fillId="0" borderId="10" xfId="0" applyFont="1" applyFill="1" applyBorder="1" applyAlignment="1" applyProtection="1">
      <alignment horizontal="center" vertical="center"/>
      <protection hidden="1"/>
    </xf>
    <xf numFmtId="0" fontId="66" fillId="0" borderId="11" xfId="0" applyFont="1" applyFill="1" applyBorder="1" applyAlignment="1" applyProtection="1">
      <alignment horizontal="center" vertical="center"/>
      <protection hidden="1"/>
    </xf>
    <xf numFmtId="0" fontId="66" fillId="0" borderId="29" xfId="0" applyFont="1" applyFill="1" applyBorder="1" applyAlignment="1" applyProtection="1">
      <alignment horizontal="center" vertical="center"/>
      <protection hidden="1"/>
    </xf>
    <xf numFmtId="0" fontId="129" fillId="0" borderId="64" xfId="0" applyFont="1" applyFill="1" applyBorder="1" applyAlignment="1" applyProtection="1">
      <alignment horizontal="center" vertical="center" shrinkToFit="1"/>
      <protection hidden="1"/>
    </xf>
    <xf numFmtId="0" fontId="129" fillId="0" borderId="25" xfId="0" applyFont="1" applyFill="1" applyBorder="1" applyAlignment="1" applyProtection="1">
      <alignment horizontal="center" vertical="center" shrinkToFit="1"/>
      <protection hidden="1"/>
    </xf>
    <xf numFmtId="0" fontId="129" fillId="0" borderId="43" xfId="0" applyFont="1" applyFill="1" applyBorder="1" applyAlignment="1" applyProtection="1">
      <alignment horizontal="center" vertical="center" shrinkToFit="1"/>
      <protection hidden="1"/>
    </xf>
    <xf numFmtId="49" fontId="32" fillId="0" borderId="20" xfId="0" applyNumberFormat="1" applyFont="1" applyFill="1" applyBorder="1" applyAlignment="1" applyProtection="1">
      <alignment horizontal="left" vertical="center" wrapText="1"/>
      <protection hidden="1"/>
    </xf>
    <xf numFmtId="49" fontId="32" fillId="0" borderId="22" xfId="0" applyNumberFormat="1" applyFont="1" applyFill="1" applyBorder="1" applyAlignment="1" applyProtection="1">
      <alignment horizontal="left" vertical="center" wrapText="1"/>
      <protection hidden="1"/>
    </xf>
    <xf numFmtId="49" fontId="16" fillId="0" borderId="19" xfId="0" applyNumberFormat="1" applyFont="1" applyFill="1" applyBorder="1" applyAlignment="1" applyProtection="1">
      <alignment horizontal="left" vertical="center" wrapText="1"/>
      <protection hidden="1"/>
    </xf>
    <xf numFmtId="49" fontId="16" fillId="0" borderId="20"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16" fillId="0" borderId="19" xfId="0" applyNumberFormat="1" applyFont="1" applyFill="1" applyBorder="1" applyAlignment="1" applyProtection="1">
      <alignment horizontal="left" vertical="center"/>
      <protection hidden="1"/>
    </xf>
    <xf numFmtId="49" fontId="16" fillId="0" borderId="20" xfId="0" applyNumberFormat="1" applyFont="1" applyFill="1" applyBorder="1" applyAlignment="1" applyProtection="1">
      <alignment horizontal="left" vertical="center"/>
      <protection hidden="1"/>
    </xf>
    <xf numFmtId="49" fontId="16" fillId="0" borderId="22" xfId="0" applyNumberFormat="1" applyFont="1" applyFill="1" applyBorder="1" applyAlignment="1" applyProtection="1">
      <alignment horizontal="left" vertical="center"/>
      <protection hidden="1"/>
    </xf>
    <xf numFmtId="49" fontId="16" fillId="0" borderId="31" xfId="0" applyNumberFormat="1" applyFont="1" applyFill="1" applyBorder="1" applyAlignment="1" applyProtection="1">
      <alignment horizontal="left" vertical="center"/>
      <protection hidden="1"/>
    </xf>
    <xf numFmtId="49" fontId="16" fillId="0" borderId="0" xfId="0" applyNumberFormat="1" applyFont="1" applyFill="1" applyBorder="1" applyAlignment="1" applyProtection="1">
      <alignment horizontal="left" vertical="center"/>
      <protection hidden="1"/>
    </xf>
    <xf numFmtId="49" fontId="16" fillId="0" borderId="37" xfId="0" applyNumberFormat="1" applyFont="1" applyFill="1" applyBorder="1" applyAlignment="1" applyProtection="1">
      <alignment horizontal="left" vertical="center"/>
      <protection hidden="1"/>
    </xf>
    <xf numFmtId="0" fontId="31" fillId="33" borderId="11" xfId="0" applyFont="1" applyFill="1" applyBorder="1" applyAlignment="1" applyProtection="1">
      <alignment vertical="center"/>
      <protection hidden="1"/>
    </xf>
    <xf numFmtId="0" fontId="45" fillId="37" borderId="39" xfId="0" applyFont="1" applyFill="1" applyBorder="1" applyAlignment="1" applyProtection="1">
      <alignment vertical="center"/>
      <protection hidden="1"/>
    </xf>
    <xf numFmtId="0" fontId="45" fillId="37" borderId="25" xfId="0" applyFont="1" applyFill="1" applyBorder="1" applyAlignment="1" applyProtection="1">
      <alignment vertical="center"/>
      <protection hidden="1"/>
    </xf>
    <xf numFmtId="3" fontId="38" fillId="34" borderId="30" xfId="0" applyNumberFormat="1" applyFont="1" applyFill="1" applyBorder="1" applyAlignment="1" applyProtection="1">
      <alignment horizontal="left" vertical="center"/>
      <protection hidden="1"/>
    </xf>
    <xf numFmtId="3" fontId="38" fillId="34" borderId="20" xfId="0" applyNumberFormat="1" applyFont="1" applyFill="1" applyBorder="1" applyAlignment="1" applyProtection="1">
      <alignment horizontal="left" vertical="center"/>
      <protection hidden="1"/>
    </xf>
    <xf numFmtId="3" fontId="38" fillId="34" borderId="22" xfId="0" applyNumberFormat="1" applyFont="1" applyFill="1" applyBorder="1" applyAlignment="1" applyProtection="1">
      <alignment horizontal="left" vertical="center"/>
      <protection hidden="1"/>
    </xf>
    <xf numFmtId="49" fontId="0" fillId="34" borderId="33" xfId="0" applyNumberFormat="1" applyFont="1" applyFill="1" applyBorder="1" applyAlignment="1" applyProtection="1">
      <alignment horizontal="center" vertical="center"/>
      <protection hidden="1"/>
    </xf>
    <xf numFmtId="49" fontId="0" fillId="34" borderId="18" xfId="0" applyNumberFormat="1" applyFont="1" applyFill="1" applyBorder="1" applyAlignment="1" applyProtection="1">
      <alignment horizontal="center" vertical="center"/>
      <protection hidden="1"/>
    </xf>
    <xf numFmtId="49" fontId="0" fillId="34" borderId="55" xfId="0" applyNumberFormat="1" applyFont="1" applyFill="1" applyBorder="1" applyAlignment="1" applyProtection="1">
      <alignment horizontal="center" vertical="center"/>
      <protection hidden="1"/>
    </xf>
    <xf numFmtId="0" fontId="8" fillId="36" borderId="44" xfId="0" applyFont="1" applyFill="1" applyBorder="1" applyAlignment="1" applyProtection="1">
      <alignment vertical="center"/>
      <protection locked="0"/>
    </xf>
    <xf numFmtId="14" fontId="28" fillId="35" borderId="12" xfId="0" applyNumberFormat="1" applyFont="1" applyFill="1" applyBorder="1" applyAlignment="1" applyProtection="1">
      <alignment horizontal="right" vertical="center"/>
      <protection hidden="1"/>
    </xf>
    <xf numFmtId="14" fontId="28" fillId="35" borderId="11" xfId="0" applyNumberFormat="1" applyFont="1" applyFill="1" applyBorder="1" applyAlignment="1" applyProtection="1">
      <alignment horizontal="right" vertical="center"/>
      <protection hidden="1"/>
    </xf>
    <xf numFmtId="0" fontId="45" fillId="37" borderId="36" xfId="0" applyFont="1" applyFill="1" applyBorder="1" applyAlignment="1" applyProtection="1">
      <alignment vertical="center"/>
      <protection hidden="1"/>
    </xf>
    <xf numFmtId="0" fontId="45" fillId="37" borderId="23" xfId="0" applyFont="1" applyFill="1" applyBorder="1" applyAlignment="1" applyProtection="1">
      <alignment vertical="center"/>
      <protection hidden="1"/>
    </xf>
    <xf numFmtId="0" fontId="45" fillId="37" borderId="30" xfId="0" applyFont="1" applyFill="1" applyBorder="1" applyAlignment="1" applyProtection="1">
      <alignment vertical="center"/>
      <protection hidden="1"/>
    </xf>
    <xf numFmtId="0" fontId="45" fillId="37" borderId="20" xfId="0" applyFont="1" applyFill="1" applyBorder="1" applyAlignment="1" applyProtection="1">
      <alignment vertical="center"/>
      <protection hidden="1"/>
    </xf>
    <xf numFmtId="3" fontId="69" fillId="34" borderId="30" xfId="0" applyNumberFormat="1" applyFont="1" applyFill="1" applyBorder="1" applyAlignment="1" applyProtection="1">
      <alignment horizontal="left" vertical="center" wrapText="1"/>
      <protection hidden="1"/>
    </xf>
    <xf numFmtId="3" fontId="69" fillId="34" borderId="22" xfId="0" applyNumberFormat="1" applyFont="1" applyFill="1" applyBorder="1" applyAlignment="1" applyProtection="1">
      <alignment horizontal="left" vertical="center"/>
      <protection hidden="1"/>
    </xf>
    <xf numFmtId="0" fontId="139" fillId="51" borderId="13" xfId="0" applyFont="1" applyFill="1" applyBorder="1" applyAlignment="1" applyProtection="1">
      <alignment horizontal="center" vertical="center"/>
      <protection locked="0"/>
    </xf>
    <xf numFmtId="0" fontId="139" fillId="51" borderId="41" xfId="0" applyFont="1" applyFill="1" applyBorder="1" applyAlignment="1" applyProtection="1">
      <alignment horizontal="center" vertical="center"/>
      <protection locked="0"/>
    </xf>
    <xf numFmtId="3" fontId="29" fillId="36" borderId="28" xfId="0" applyNumberFormat="1" applyFont="1" applyFill="1" applyBorder="1" applyAlignment="1" applyProtection="1">
      <alignment horizontal="left" vertical="center" shrinkToFit="1"/>
      <protection locked="0"/>
    </xf>
    <xf numFmtId="3" fontId="29" fillId="36" borderId="13" xfId="0" applyNumberFormat="1" applyFont="1" applyFill="1" applyBorder="1" applyAlignment="1" applyProtection="1">
      <alignment horizontal="left" vertical="center" shrinkToFit="1"/>
      <protection locked="0"/>
    </xf>
    <xf numFmtId="3" fontId="29" fillId="36" borderId="41" xfId="0" applyNumberFormat="1" applyFont="1" applyFill="1" applyBorder="1" applyAlignment="1" applyProtection="1">
      <alignment horizontal="left" vertical="center" shrinkToFit="1"/>
      <protection locked="0"/>
    </xf>
    <xf numFmtId="176" fontId="29" fillId="36" borderId="11" xfId="0" applyNumberFormat="1" applyFont="1" applyFill="1" applyBorder="1" applyAlignment="1" applyProtection="1">
      <alignment horizontal="center" vertical="center"/>
      <protection locked="0"/>
    </xf>
    <xf numFmtId="0" fontId="29" fillId="34" borderId="11" xfId="0" applyFont="1" applyFill="1" applyBorder="1" applyAlignment="1" applyProtection="1">
      <alignment horizontal="center" vertical="center"/>
      <protection hidden="1"/>
    </xf>
    <xf numFmtId="3" fontId="29" fillId="36" borderId="64" xfId="0" applyNumberFormat="1" applyFont="1" applyFill="1" applyBorder="1" applyAlignment="1" applyProtection="1">
      <alignment horizontal="left" vertical="center" shrinkToFit="1"/>
      <protection locked="0"/>
    </xf>
    <xf numFmtId="3" fontId="29" fillId="36" borderId="25" xfId="0" applyNumberFormat="1" applyFont="1" applyFill="1" applyBorder="1" applyAlignment="1" applyProtection="1">
      <alignment horizontal="left" vertical="center" shrinkToFit="1"/>
      <protection locked="0"/>
    </xf>
    <xf numFmtId="3" fontId="29" fillId="36" borderId="26" xfId="0" applyNumberFormat="1" applyFont="1" applyFill="1" applyBorder="1" applyAlignment="1" applyProtection="1">
      <alignment horizontal="left" vertical="center" shrinkToFit="1"/>
      <protection locked="0"/>
    </xf>
    <xf numFmtId="0" fontId="31" fillId="33" borderId="29" xfId="0" applyFont="1" applyFill="1" applyBorder="1" applyAlignment="1" applyProtection="1">
      <alignment vertical="center"/>
      <protection hidden="1"/>
    </xf>
    <xf numFmtId="14" fontId="28" fillId="35" borderId="12" xfId="0" applyNumberFormat="1" applyFont="1" applyFill="1" applyBorder="1" applyAlignment="1" applyProtection="1">
      <alignment vertical="center"/>
      <protection hidden="1"/>
    </xf>
    <xf numFmtId="14" fontId="28" fillId="35" borderId="11" xfId="0" applyNumberFormat="1" applyFont="1" applyFill="1" applyBorder="1" applyAlignment="1" applyProtection="1">
      <alignment vertical="center"/>
      <protection hidden="1"/>
    </xf>
    <xf numFmtId="0" fontId="8" fillId="36" borderId="36" xfId="0" applyFont="1" applyFill="1" applyBorder="1" applyAlignment="1" applyProtection="1">
      <alignment vertical="center"/>
      <protection locked="0"/>
    </xf>
    <xf numFmtId="0" fontId="8" fillId="36" borderId="42" xfId="0" applyFont="1" applyFill="1" applyBorder="1" applyAlignment="1" applyProtection="1">
      <alignment vertical="center"/>
      <protection locked="0"/>
    </xf>
    <xf numFmtId="3" fontId="38" fillId="34" borderId="30" xfId="0" applyNumberFormat="1" applyFont="1" applyFill="1" applyBorder="1" applyAlignment="1" applyProtection="1">
      <alignment horizontal="center" vertical="center"/>
      <protection hidden="1"/>
    </xf>
    <xf numFmtId="3" fontId="38" fillId="34" borderId="20" xfId="0" applyNumberFormat="1" applyFont="1" applyFill="1" applyBorder="1" applyAlignment="1" applyProtection="1">
      <alignment horizontal="center" vertical="center"/>
      <protection hidden="1"/>
    </xf>
    <xf numFmtId="3" fontId="38" fillId="34" borderId="22" xfId="0" applyNumberFormat="1" applyFont="1" applyFill="1" applyBorder="1" applyAlignment="1" applyProtection="1">
      <alignment horizontal="center" vertical="center"/>
      <protection hidden="1"/>
    </xf>
    <xf numFmtId="3" fontId="0" fillId="34" borderId="44" xfId="0" applyNumberFormat="1" applyFont="1" applyFill="1" applyBorder="1" applyAlignment="1" applyProtection="1">
      <alignment horizontal="center" vertical="center"/>
      <protection hidden="1"/>
    </xf>
    <xf numFmtId="3" fontId="0" fillId="34" borderId="30" xfId="0" applyNumberFormat="1" applyFont="1" applyFill="1" applyBorder="1" applyAlignment="1" applyProtection="1">
      <alignment horizontal="center" vertical="center"/>
      <protection hidden="1"/>
    </xf>
    <xf numFmtId="3" fontId="0" fillId="34" borderId="21" xfId="0" applyNumberFormat="1" applyFont="1" applyFill="1" applyBorder="1" applyAlignment="1" applyProtection="1">
      <alignment horizontal="center" vertical="center"/>
      <protection hidden="1"/>
    </xf>
    <xf numFmtId="3" fontId="38" fillId="34" borderId="65" xfId="0" applyNumberFormat="1" applyFont="1" applyFill="1" applyBorder="1" applyAlignment="1" applyProtection="1">
      <alignment horizontal="center" vertical="center"/>
      <protection hidden="1"/>
    </xf>
    <xf numFmtId="3" fontId="38" fillId="34" borderId="66"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wrapText="1"/>
      <protection locked="0"/>
    </xf>
    <xf numFmtId="49" fontId="16" fillId="52" borderId="67" xfId="0" applyNumberFormat="1" applyFont="1" applyFill="1" applyBorder="1" applyAlignment="1" applyProtection="1">
      <alignment horizontal="center" vertical="center" wrapText="1"/>
      <protection hidden="1"/>
    </xf>
    <xf numFmtId="49" fontId="16" fillId="52" borderId="68" xfId="0" applyNumberFormat="1" applyFont="1" applyFill="1" applyBorder="1" applyAlignment="1" applyProtection="1">
      <alignment horizontal="center" vertical="center" wrapText="1"/>
      <protection hidden="1"/>
    </xf>
    <xf numFmtId="49" fontId="16" fillId="52" borderId="69" xfId="0" applyNumberFormat="1" applyFont="1" applyFill="1" applyBorder="1" applyAlignment="1" applyProtection="1">
      <alignment horizontal="center" vertical="center" wrapText="1"/>
      <protection hidden="1"/>
    </xf>
    <xf numFmtId="0" fontId="38" fillId="34" borderId="65" xfId="0" applyFont="1" applyFill="1" applyBorder="1" applyAlignment="1" applyProtection="1">
      <alignment horizontal="left" vertical="center"/>
      <protection hidden="1"/>
    </xf>
    <xf numFmtId="0" fontId="38" fillId="34" borderId="70" xfId="0" applyFont="1" applyFill="1" applyBorder="1" applyAlignment="1" applyProtection="1">
      <alignment horizontal="left" vertical="center"/>
      <protection hidden="1"/>
    </xf>
    <xf numFmtId="0" fontId="38" fillId="34" borderId="66" xfId="0" applyFont="1" applyFill="1" applyBorder="1" applyAlignment="1" applyProtection="1">
      <alignment horizontal="left" vertical="center"/>
      <protection hidden="1"/>
    </xf>
    <xf numFmtId="176" fontId="68" fillId="38" borderId="54" xfId="0" applyNumberFormat="1" applyFont="1" applyFill="1" applyBorder="1" applyAlignment="1" applyProtection="1">
      <alignment horizontal="center" vertical="center" wrapText="1"/>
      <protection hidden="1"/>
    </xf>
    <xf numFmtId="176" fontId="68" fillId="38" borderId="58"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pplyProtection="1">
      <alignment horizontal="center" vertical="center" wrapText="1"/>
      <protection hidden="1"/>
    </xf>
    <xf numFmtId="49" fontId="16" fillId="0" borderId="0" xfId="0" applyNumberFormat="1" applyFont="1" applyFill="1" applyBorder="1" applyAlignment="1" applyProtection="1">
      <alignment vertical="center" wrapText="1"/>
      <protection hidden="1"/>
    </xf>
    <xf numFmtId="49" fontId="32" fillId="40" borderId="71" xfId="0" applyNumberFormat="1" applyFont="1" applyFill="1" applyBorder="1" applyAlignment="1" applyProtection="1">
      <alignment horizontal="center" vertical="center" wrapText="1"/>
      <protection hidden="1"/>
    </xf>
    <xf numFmtId="49" fontId="32" fillId="40" borderId="44"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pplyProtection="1">
      <alignment horizontal="center" vertical="center" wrapText="1"/>
      <protection locked="0"/>
    </xf>
    <xf numFmtId="49" fontId="38" fillId="34" borderId="30" xfId="0" applyNumberFormat="1" applyFont="1" applyFill="1" applyBorder="1" applyAlignment="1" applyProtection="1">
      <alignment horizontal="left" vertical="center" wrapText="1"/>
      <protection hidden="1"/>
    </xf>
    <xf numFmtId="49" fontId="38" fillId="34" borderId="20" xfId="0" applyNumberFormat="1" applyFont="1" applyFill="1" applyBorder="1" applyAlignment="1" applyProtection="1">
      <alignment horizontal="left" vertical="center" wrapText="1"/>
      <protection hidden="1"/>
    </xf>
    <xf numFmtId="49" fontId="38" fillId="34" borderId="22" xfId="0" applyNumberFormat="1" applyFont="1" applyFill="1" applyBorder="1" applyAlignment="1" applyProtection="1">
      <alignment horizontal="left" vertical="center" wrapText="1"/>
      <protection hidden="1"/>
    </xf>
    <xf numFmtId="3" fontId="38" fillId="34" borderId="19" xfId="0" applyNumberFormat="1" applyFont="1" applyFill="1" applyBorder="1" applyAlignment="1" applyProtection="1">
      <alignment horizontal="left" vertical="center"/>
      <protection hidden="1"/>
    </xf>
    <xf numFmtId="49" fontId="16" fillId="52" borderId="72" xfId="0" applyNumberFormat="1" applyFont="1" applyFill="1" applyBorder="1" applyAlignment="1" applyProtection="1">
      <alignment vertical="center" wrapText="1"/>
      <protection hidden="1"/>
    </xf>
    <xf numFmtId="49" fontId="16" fillId="52" borderId="68" xfId="0" applyNumberFormat="1" applyFont="1" applyFill="1" applyBorder="1" applyAlignment="1" applyProtection="1">
      <alignment vertical="center" wrapText="1"/>
      <protection hidden="1"/>
    </xf>
    <xf numFmtId="49" fontId="16" fillId="52" borderId="73" xfId="0" applyNumberFormat="1" applyFont="1" applyFill="1" applyBorder="1" applyAlignment="1" applyProtection="1">
      <alignment vertical="center" wrapText="1"/>
      <protection hidden="1"/>
    </xf>
    <xf numFmtId="3" fontId="32" fillId="0" borderId="0" xfId="0" applyNumberFormat="1" applyFont="1" applyFill="1" applyBorder="1" applyAlignment="1" applyProtection="1">
      <alignment horizontal="center" vertical="center" wrapText="1"/>
      <protection hidden="1"/>
    </xf>
    <xf numFmtId="49" fontId="16" fillId="0" borderId="0" xfId="0" applyNumberFormat="1" applyFont="1" applyFill="1" applyBorder="1" applyAlignment="1" applyProtection="1">
      <alignment horizontal="center" vertical="center" wrapText="1"/>
      <protection hidden="1"/>
    </xf>
    <xf numFmtId="49" fontId="38" fillId="34" borderId="74" xfId="0" applyNumberFormat="1" applyFont="1" applyFill="1" applyBorder="1" applyAlignment="1" applyProtection="1">
      <alignment horizontal="left" vertical="center" wrapText="1"/>
      <protection hidden="1"/>
    </xf>
    <xf numFmtId="49" fontId="38" fillId="34" borderId="75" xfId="0" applyNumberFormat="1" applyFont="1" applyFill="1" applyBorder="1" applyAlignment="1" applyProtection="1">
      <alignment horizontal="left" vertical="center" wrapText="1"/>
      <protection hidden="1"/>
    </xf>
    <xf numFmtId="49" fontId="38" fillId="34" borderId="76" xfId="0" applyNumberFormat="1" applyFont="1" applyFill="1" applyBorder="1" applyAlignment="1" applyProtection="1">
      <alignment horizontal="left" vertical="center" wrapText="1"/>
      <protection hidden="1"/>
    </xf>
    <xf numFmtId="3" fontId="38" fillId="34" borderId="44" xfId="0" applyNumberFormat="1" applyFont="1" applyFill="1" applyBorder="1" applyAlignment="1" applyProtection="1">
      <alignment horizontal="left" vertical="center" wrapText="1"/>
      <protection hidden="1"/>
    </xf>
    <xf numFmtId="182" fontId="29" fillId="36" borderId="30" xfId="0" applyNumberFormat="1" applyFont="1" applyFill="1" applyBorder="1" applyAlignment="1" applyProtection="1">
      <alignment horizontal="center" vertical="center"/>
      <protection locked="0"/>
    </xf>
    <xf numFmtId="182" fontId="29" fillId="36" borderId="20" xfId="0" applyNumberFormat="1" applyFont="1" applyFill="1" applyBorder="1" applyAlignment="1" applyProtection="1">
      <alignment horizontal="center" vertical="center"/>
      <protection locked="0"/>
    </xf>
    <xf numFmtId="182" fontId="29" fillId="36" borderId="22" xfId="0" applyNumberFormat="1" applyFont="1" applyFill="1" applyBorder="1" applyAlignment="1" applyProtection="1">
      <alignment horizontal="center" vertical="center"/>
      <protection locked="0"/>
    </xf>
    <xf numFmtId="3" fontId="38" fillId="34" borderId="54" xfId="0" applyNumberFormat="1" applyFont="1" applyFill="1" applyBorder="1" applyAlignment="1" applyProtection="1">
      <alignment horizontal="left" vertical="center"/>
      <protection hidden="1"/>
    </xf>
    <xf numFmtId="3" fontId="38" fillId="34" borderId="47" xfId="0" applyNumberFormat="1" applyFont="1" applyFill="1" applyBorder="1" applyAlignment="1" applyProtection="1">
      <alignment horizontal="left" vertical="center"/>
      <protection hidden="1"/>
    </xf>
    <xf numFmtId="182" fontId="86" fillId="56" borderId="54" xfId="0" applyNumberFormat="1" applyFont="1" applyFill="1" applyBorder="1" applyAlignment="1" applyProtection="1">
      <alignment horizontal="left" vertical="center" wrapText="1"/>
      <protection hidden="1"/>
    </xf>
    <xf numFmtId="182" fontId="86" fillId="56" borderId="48" xfId="0" applyNumberFormat="1" applyFont="1" applyFill="1" applyBorder="1" applyAlignment="1" applyProtection="1">
      <alignment horizontal="left" vertical="center"/>
      <protection hidden="1"/>
    </xf>
    <xf numFmtId="3" fontId="38" fillId="34" borderId="77" xfId="0" applyNumberFormat="1" applyFont="1" applyFill="1" applyBorder="1" applyAlignment="1" applyProtection="1">
      <alignment horizontal="left" vertical="center"/>
      <protection hidden="1"/>
    </xf>
    <xf numFmtId="3" fontId="38" fillId="34" borderId="70" xfId="0" applyNumberFormat="1" applyFont="1" applyFill="1" applyBorder="1" applyAlignment="1" applyProtection="1">
      <alignment horizontal="left" vertical="center"/>
      <protection hidden="1"/>
    </xf>
    <xf numFmtId="3" fontId="38" fillId="34" borderId="66" xfId="0" applyNumberFormat="1" applyFont="1" applyFill="1" applyBorder="1" applyAlignment="1" applyProtection="1">
      <alignment horizontal="left" vertical="center"/>
      <protection hidden="1"/>
    </xf>
    <xf numFmtId="182" fontId="29" fillId="36" borderId="65" xfId="0" applyNumberFormat="1" applyFont="1" applyFill="1" applyBorder="1" applyAlignment="1" applyProtection="1">
      <alignment horizontal="center" vertical="center"/>
      <protection locked="0"/>
    </xf>
    <xf numFmtId="182" fontId="29" fillId="36" borderId="70" xfId="0" applyNumberFormat="1" applyFont="1" applyFill="1" applyBorder="1" applyAlignment="1" applyProtection="1">
      <alignment horizontal="center" vertical="center"/>
      <protection locked="0"/>
    </xf>
    <xf numFmtId="182" fontId="29" fillId="36" borderId="66" xfId="0" applyNumberFormat="1" applyFont="1" applyFill="1" applyBorder="1" applyAlignment="1" applyProtection="1">
      <alignment horizontal="center" vertical="center"/>
      <protection locked="0"/>
    </xf>
    <xf numFmtId="3" fontId="32" fillId="40" borderId="30" xfId="0" applyNumberFormat="1" applyFont="1" applyFill="1" applyBorder="1" applyAlignment="1" applyProtection="1">
      <alignment horizontal="center" vertical="center" wrapText="1"/>
      <protection hidden="1"/>
    </xf>
    <xf numFmtId="3" fontId="32" fillId="40" borderId="20" xfId="0" applyNumberFormat="1" applyFont="1" applyFill="1" applyBorder="1" applyAlignment="1" applyProtection="1">
      <alignment horizontal="center" vertical="center" wrapText="1"/>
      <protection hidden="1"/>
    </xf>
    <xf numFmtId="3" fontId="32" fillId="40" borderId="22" xfId="0" applyNumberFormat="1" applyFont="1" applyFill="1" applyBorder="1" applyAlignment="1" applyProtection="1">
      <alignment horizontal="center" vertical="center" wrapText="1"/>
      <protection hidden="1"/>
    </xf>
    <xf numFmtId="3" fontId="32" fillId="40" borderId="21" xfId="0" applyNumberFormat="1" applyFont="1" applyFill="1" applyBorder="1" applyAlignment="1" applyProtection="1">
      <alignment horizontal="center" vertical="center" wrapText="1"/>
      <protection hidden="1"/>
    </xf>
    <xf numFmtId="3" fontId="32" fillId="39" borderId="30" xfId="0" applyNumberFormat="1" applyFont="1" applyFill="1" applyBorder="1" applyAlignment="1" applyProtection="1">
      <alignment vertical="center" wrapText="1"/>
      <protection locked="0"/>
    </xf>
    <xf numFmtId="3" fontId="32" fillId="39" borderId="20" xfId="0" applyNumberFormat="1" applyFont="1" applyFill="1" applyBorder="1" applyAlignment="1" applyProtection="1">
      <alignment vertical="center" wrapText="1"/>
      <protection locked="0"/>
    </xf>
    <xf numFmtId="3" fontId="32" fillId="39" borderId="22" xfId="0" applyNumberFormat="1" applyFont="1" applyFill="1" applyBorder="1" applyAlignment="1" applyProtection="1">
      <alignment vertical="center" wrapText="1"/>
      <protection locked="0"/>
    </xf>
    <xf numFmtId="49" fontId="32" fillId="39" borderId="30" xfId="0" applyNumberFormat="1" applyFont="1" applyFill="1" applyBorder="1" applyAlignment="1" applyProtection="1">
      <alignment horizontal="center" vertical="center" wrapText="1"/>
      <protection locked="0"/>
    </xf>
    <xf numFmtId="49" fontId="32" fillId="39" borderId="22" xfId="0" applyNumberFormat="1" applyFont="1" applyFill="1" applyBorder="1" applyAlignment="1" applyProtection="1">
      <alignment horizontal="center" vertical="center" wrapText="1"/>
      <protection locked="0"/>
    </xf>
    <xf numFmtId="182" fontId="29" fillId="56" borderId="30" xfId="0" applyNumberFormat="1" applyFont="1" applyFill="1" applyBorder="1" applyAlignment="1" applyProtection="1">
      <alignment horizontal="center" vertical="center"/>
      <protection hidden="1"/>
    </xf>
    <xf numFmtId="182" fontId="29" fillId="56" borderId="22" xfId="0" applyNumberFormat="1" applyFont="1" applyFill="1" applyBorder="1" applyAlignment="1" applyProtection="1">
      <alignment horizontal="center" vertical="center"/>
      <protection hidden="1"/>
    </xf>
    <xf numFmtId="0" fontId="32" fillId="36" borderId="10" xfId="0" applyFont="1" applyFill="1" applyBorder="1" applyAlignment="1" applyProtection="1">
      <alignment horizontal="center" vertical="center"/>
      <protection hidden="1"/>
    </xf>
    <xf numFmtId="0" fontId="32" fillId="36" borderId="11" xfId="0" applyFont="1" applyFill="1" applyBorder="1" applyAlignment="1" applyProtection="1">
      <alignment horizontal="center" vertical="center"/>
      <protection hidden="1"/>
    </xf>
    <xf numFmtId="0" fontId="32" fillId="36" borderId="29" xfId="0" applyFont="1" applyFill="1" applyBorder="1" applyAlignment="1" applyProtection="1">
      <alignment horizontal="center" vertical="center"/>
      <protection hidden="1"/>
    </xf>
    <xf numFmtId="49" fontId="32" fillId="0" borderId="49" xfId="0" applyNumberFormat="1" applyFont="1" applyFill="1" applyBorder="1" applyAlignment="1" applyProtection="1">
      <alignment horizontal="center" vertical="center" wrapText="1"/>
      <protection hidden="1"/>
    </xf>
    <xf numFmtId="49" fontId="32" fillId="0" borderId="47" xfId="0" applyNumberFormat="1" applyFont="1" applyFill="1" applyBorder="1" applyAlignment="1" applyProtection="1">
      <alignment horizontal="center" vertical="center" wrapText="1"/>
      <protection hidden="1"/>
    </xf>
    <xf numFmtId="49" fontId="32" fillId="0" borderId="48" xfId="0" applyNumberFormat="1" applyFont="1" applyFill="1" applyBorder="1" applyAlignment="1" applyProtection="1">
      <alignment horizontal="center" vertical="center" wrapText="1"/>
      <protection hidden="1"/>
    </xf>
    <xf numFmtId="49" fontId="32" fillId="0" borderId="31" xfId="0" applyNumberFormat="1" applyFont="1" applyFill="1" applyBorder="1" applyAlignment="1" applyProtection="1">
      <alignment horizontal="center" vertical="center" wrapText="1"/>
      <protection hidden="1"/>
    </xf>
    <xf numFmtId="49" fontId="32" fillId="0" borderId="37" xfId="0" applyNumberFormat="1" applyFont="1" applyFill="1" applyBorder="1" applyAlignment="1" applyProtection="1">
      <alignment horizontal="center" vertical="center" wrapText="1"/>
      <protection hidden="1"/>
    </xf>
    <xf numFmtId="3" fontId="32" fillId="39" borderId="54" xfId="0" applyNumberFormat="1" applyFont="1" applyFill="1" applyBorder="1" applyAlignment="1" applyProtection="1">
      <alignment horizontal="left" vertical="top" wrapText="1"/>
      <protection locked="0"/>
    </xf>
    <xf numFmtId="3" fontId="32" fillId="39" borderId="47" xfId="0" applyNumberFormat="1" applyFont="1" applyFill="1" applyBorder="1" applyAlignment="1" applyProtection="1">
      <alignment horizontal="left" vertical="top" wrapText="1"/>
      <protection locked="0"/>
    </xf>
    <xf numFmtId="3" fontId="32" fillId="39" borderId="58" xfId="0" applyNumberFormat="1" applyFont="1" applyFill="1" applyBorder="1" applyAlignment="1" applyProtection="1">
      <alignment horizontal="left" vertical="top" wrapText="1"/>
      <protection locked="0"/>
    </xf>
    <xf numFmtId="3" fontId="32" fillId="39" borderId="0" xfId="0" applyNumberFormat="1" applyFont="1" applyFill="1" applyBorder="1" applyAlignment="1" applyProtection="1">
      <alignment horizontal="left" vertical="top" wrapText="1"/>
      <protection locked="0"/>
    </xf>
    <xf numFmtId="3" fontId="32" fillId="39" borderId="17" xfId="0" applyNumberFormat="1" applyFont="1" applyFill="1" applyBorder="1" applyAlignment="1" applyProtection="1">
      <alignment horizontal="left" vertical="top" wrapText="1"/>
      <protection locked="0"/>
    </xf>
    <xf numFmtId="3" fontId="32" fillId="39" borderId="16" xfId="0" applyNumberFormat="1" applyFont="1" applyFill="1" applyBorder="1" applyAlignment="1" applyProtection="1">
      <alignment horizontal="lef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21">
    <dxf>
      <font>
        <color auto="1"/>
      </font>
      <fill>
        <patternFill patternType="lightTrellis">
          <bgColor indexed="22"/>
        </patternFill>
      </fill>
    </dxf>
    <dxf>
      <font>
        <color auto="1"/>
      </font>
      <fill>
        <patternFill patternType="lightTrellis">
          <bgColor indexed="22"/>
        </patternFill>
      </fill>
    </dxf>
    <dxf>
      <font>
        <color theme="0" tint="-0.24993999302387238"/>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Trellis">
          <bgColor rgb="FFC0C0C0"/>
        </patternFill>
      </fill>
      <border/>
    </dxf>
    <dxf>
      <font>
        <color auto="1"/>
      </font>
      <fill>
        <patternFill patternType="lightGray">
          <fgColor rgb="FF000000"/>
          <bgColor rgb="FFFFFFFF"/>
        </patternFill>
      </fill>
      <border/>
    </dxf>
    <dxf>
      <font>
        <color theme="0" tint="-0.24993999302387238"/>
      </font>
      <border/>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charts/_rels/chart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charts/_rels/chart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s>
</file>

<file path=xl/charts/_rels/chart4.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s>
</file>

<file path=xl/charts/_rels/chart5.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charts/_rels/chart6.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18.png" /></Relationships>
</file>

<file path=xl/charts/_rels/chart7.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9625"/>
          <c:w val="0.951"/>
          <c:h val="0.77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3</c:v>
                </c:pt>
              </c:numCache>
            </c:numRef>
          </c:val>
        </c:ser>
        <c:overlap val="100"/>
        <c:gapWidth val="0"/>
        <c:axId val="16676600"/>
        <c:axId val="7822393"/>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-2</c:v>
                </c:pt>
              </c:numCache>
            </c:numRef>
          </c:val>
        </c:ser>
        <c:overlap val="100"/>
        <c:gapWidth val="0"/>
        <c:axId val="25104338"/>
        <c:axId val="19693571"/>
      </c:barChart>
      <c:catAx>
        <c:axId val="16676600"/>
        <c:scaling>
          <c:orientation val="minMax"/>
        </c:scaling>
        <c:axPos val="l"/>
        <c:delete val="1"/>
        <c:majorTickMark val="out"/>
        <c:minorTickMark val="none"/>
        <c:tickLblPos val="nextTo"/>
        <c:crossAx val="7822393"/>
        <c:crosses val="autoZero"/>
        <c:auto val="1"/>
        <c:lblOffset val="100"/>
        <c:tickLblSkip val="1"/>
        <c:noMultiLvlLbl val="0"/>
      </c:catAx>
      <c:valAx>
        <c:axId val="7822393"/>
        <c:scaling>
          <c:orientation val="minMax"/>
          <c:max val="5"/>
          <c:min val="0"/>
        </c:scaling>
        <c:axPos val="b"/>
        <c:delete val="0"/>
        <c:numFmt formatCode="General" sourceLinked="1"/>
        <c:majorTickMark val="out"/>
        <c:minorTickMark val="none"/>
        <c:tickLblPos val="none"/>
        <c:spPr>
          <a:ln w="3175">
            <a:noFill/>
          </a:ln>
        </c:spPr>
        <c:crossAx val="16676600"/>
        <c:crossesAt val="1"/>
        <c:crossBetween val="between"/>
        <c:dispUnits/>
      </c:valAx>
      <c:catAx>
        <c:axId val="25104338"/>
        <c:scaling>
          <c:orientation val="minMax"/>
        </c:scaling>
        <c:axPos val="l"/>
        <c:delete val="1"/>
        <c:majorTickMark val="out"/>
        <c:minorTickMark val="none"/>
        <c:tickLblPos val="nextTo"/>
        <c:crossAx val="19693571"/>
        <c:crosses val="autoZero"/>
        <c:auto val="1"/>
        <c:lblOffset val="100"/>
        <c:tickLblSkip val="1"/>
        <c:noMultiLvlLbl val="0"/>
      </c:catAx>
      <c:valAx>
        <c:axId val="19693571"/>
        <c:scaling>
          <c:orientation val="minMax"/>
          <c:max val="0"/>
          <c:min val="-5"/>
        </c:scaling>
        <c:axPos val="b"/>
        <c:delete val="0"/>
        <c:numFmt formatCode="General" sourceLinked="1"/>
        <c:majorTickMark val="out"/>
        <c:minorTickMark val="none"/>
        <c:tickLblPos val="none"/>
        <c:spPr>
          <a:ln w="3175">
            <a:noFill/>
          </a:ln>
        </c:spPr>
        <c:crossAx val="2510433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7"/>
          <c:w val="0.951"/>
          <c:h val="0.74925"/>
        </c:manualLayout>
      </c:layout>
      <c:barChart>
        <c:barDir val="bar"/>
        <c:grouping val="stacked"/>
        <c:varyColors val="0"/>
        <c:ser>
          <c:idx val="0"/>
          <c:order val="0"/>
          <c:tx>
            <c:strRef>
              <c:f>'重点評価入力'!$T$21</c:f>
              <c:strCache>
                <c:ptCount val="1"/>
                <c:pt idx="0">
                  <c:v>①CO2(pink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'重点評価入力'!$U$21</c:f>
              <c:numCache>
                <c:ptCount val="1"/>
                <c:pt idx="0">
                  <c:v>3</c:v>
                </c:pt>
              </c:numCache>
            </c:numRef>
          </c:val>
        </c:ser>
        <c:overlap val="100"/>
        <c:gapWidth val="0"/>
        <c:axId val="7897356"/>
        <c:axId val="31776045"/>
      </c:barChart>
      <c:barChart>
        <c:barDir val="bar"/>
        <c:grouping val="stacked"/>
        <c:varyColors val="0"/>
        <c:ser>
          <c:idx val="1"/>
          <c:order val="1"/>
          <c:tx>
            <c:strRef>
              <c:f>'重点評価入力'!$T$22</c:f>
              <c:strCache>
                <c:ptCount val="1"/>
                <c:pt idx="0">
                  <c:v>①CO2(white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'重点評価入力'!$U$22</c:f>
              <c:numCache>
                <c:ptCount val="1"/>
                <c:pt idx="0">
                  <c:v>-2</c:v>
                </c:pt>
              </c:numCache>
            </c:numRef>
          </c:val>
        </c:ser>
        <c:overlap val="100"/>
        <c:gapWidth val="0"/>
        <c:axId val="9495718"/>
        <c:axId val="39812535"/>
      </c:barChart>
      <c:catAx>
        <c:axId val="7897356"/>
        <c:scaling>
          <c:orientation val="minMax"/>
        </c:scaling>
        <c:axPos val="l"/>
        <c:delete val="1"/>
        <c:majorTickMark val="out"/>
        <c:minorTickMark val="none"/>
        <c:tickLblPos val="nextTo"/>
        <c:crossAx val="31776045"/>
        <c:crosses val="autoZero"/>
        <c:auto val="1"/>
        <c:lblOffset val="100"/>
        <c:tickLblSkip val="1"/>
        <c:noMultiLvlLbl val="0"/>
      </c:catAx>
      <c:valAx>
        <c:axId val="31776045"/>
        <c:scaling>
          <c:orientation val="minMax"/>
          <c:max val="5"/>
          <c:min val="0"/>
        </c:scaling>
        <c:axPos val="b"/>
        <c:delete val="0"/>
        <c:numFmt formatCode="General" sourceLinked="1"/>
        <c:majorTickMark val="out"/>
        <c:minorTickMark val="none"/>
        <c:tickLblPos val="none"/>
        <c:spPr>
          <a:ln w="3175">
            <a:noFill/>
          </a:ln>
        </c:spPr>
        <c:crossAx val="7897356"/>
        <c:crossesAt val="1"/>
        <c:crossBetween val="between"/>
        <c:dispUnits/>
      </c:valAx>
      <c:catAx>
        <c:axId val="9495718"/>
        <c:scaling>
          <c:orientation val="minMax"/>
        </c:scaling>
        <c:axPos val="l"/>
        <c:delete val="1"/>
        <c:majorTickMark val="out"/>
        <c:minorTickMark val="none"/>
        <c:tickLblPos val="nextTo"/>
        <c:crossAx val="39812535"/>
        <c:crosses val="autoZero"/>
        <c:auto val="1"/>
        <c:lblOffset val="100"/>
        <c:tickLblSkip val="1"/>
        <c:noMultiLvlLbl val="0"/>
      </c:catAx>
      <c:valAx>
        <c:axId val="39812535"/>
        <c:scaling>
          <c:orientation val="minMax"/>
          <c:max val="0"/>
          <c:min val="-5"/>
        </c:scaling>
        <c:axPos val="b"/>
        <c:delete val="0"/>
        <c:numFmt formatCode="General" sourceLinked="1"/>
        <c:majorTickMark val="out"/>
        <c:minorTickMark val="none"/>
        <c:tickLblPos val="none"/>
        <c:spPr>
          <a:ln w="3175">
            <a:noFill/>
          </a:ln>
        </c:spPr>
        <c:crossAx val="949571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
          <c:h val="0.0897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-2</c:v>
                </c:pt>
              </c:numCache>
            </c:numRef>
          </c:val>
        </c:ser>
        <c:overlap val="100"/>
        <c:gapWidth val="0"/>
        <c:axId val="53654688"/>
        <c:axId val="10537889"/>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'重点評価入力'!$U$24</c:f>
              <c:numCache>
                <c:ptCount val="1"/>
                <c:pt idx="0">
                  <c:v>3</c:v>
                </c:pt>
              </c:numCache>
            </c:numRef>
          </c:val>
        </c:ser>
        <c:overlap val="100"/>
        <c:gapWidth val="0"/>
        <c:axId val="65456890"/>
        <c:axId val="54300907"/>
      </c:barChart>
      <c:catAx>
        <c:axId val="53654688"/>
        <c:scaling>
          <c:orientation val="minMax"/>
        </c:scaling>
        <c:axPos val="l"/>
        <c:delete val="1"/>
        <c:majorTickMark val="out"/>
        <c:minorTickMark val="none"/>
        <c:tickLblPos val="nextTo"/>
        <c:crossAx val="10537889"/>
        <c:crosses val="autoZero"/>
        <c:auto val="1"/>
        <c:lblOffset val="100"/>
        <c:tickLblSkip val="1"/>
        <c:noMultiLvlLbl val="0"/>
      </c:catAx>
      <c:valAx>
        <c:axId val="10537889"/>
        <c:scaling>
          <c:orientation val="minMax"/>
          <c:max val="5"/>
          <c:min val="0"/>
        </c:scaling>
        <c:axPos val="b"/>
        <c:delete val="0"/>
        <c:numFmt formatCode="General" sourceLinked="1"/>
        <c:majorTickMark val="out"/>
        <c:minorTickMark val="none"/>
        <c:tickLblPos val="none"/>
        <c:spPr>
          <a:ln w="3175">
            <a:noFill/>
          </a:ln>
        </c:spPr>
        <c:crossAx val="53654688"/>
        <c:crossesAt val="1"/>
        <c:crossBetween val="between"/>
        <c:dispUnits/>
      </c:valAx>
      <c:catAx>
        <c:axId val="65456890"/>
        <c:scaling>
          <c:orientation val="minMax"/>
        </c:scaling>
        <c:axPos val="l"/>
        <c:delete val="1"/>
        <c:majorTickMark val="out"/>
        <c:minorTickMark val="none"/>
        <c:tickLblPos val="nextTo"/>
        <c:crossAx val="54300907"/>
        <c:crosses val="autoZero"/>
        <c:auto val="1"/>
        <c:lblOffset val="100"/>
        <c:tickLblSkip val="1"/>
        <c:noMultiLvlLbl val="0"/>
      </c:catAx>
      <c:valAx>
        <c:axId val="54300907"/>
        <c:scaling>
          <c:orientation val="minMax"/>
          <c:max val="0"/>
          <c:min val="-5"/>
        </c:scaling>
        <c:axPos val="b"/>
        <c:delete val="0"/>
        <c:numFmt formatCode="General" sourceLinked="1"/>
        <c:majorTickMark val="out"/>
        <c:minorTickMark val="none"/>
        <c:tickLblPos val="none"/>
        <c:spPr>
          <a:ln w="3175">
            <a:noFill/>
          </a:ln>
        </c:spPr>
        <c:crossAx val="6545689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
          <c:h val="0.08975"/>
        </c:manualLayout>
      </c:layout>
      <c:barChart>
        <c:barDir val="bar"/>
        <c:grouping val="stacked"/>
        <c:varyColors val="0"/>
        <c:ser>
          <c:idx val="0"/>
          <c:order val="0"/>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942516"/>
        <c:axId val="16775061"/>
      </c:barChart>
      <c:barChart>
        <c:barDir val="bar"/>
        <c:grouping val="stacked"/>
        <c:varyColors val="0"/>
        <c:ser>
          <c:idx val="1"/>
          <c:order val="1"/>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16585422"/>
        <c:axId val="66816415"/>
      </c:barChart>
      <c:catAx>
        <c:axId val="942516"/>
        <c:scaling>
          <c:orientation val="minMax"/>
        </c:scaling>
        <c:axPos val="l"/>
        <c:delete val="1"/>
        <c:majorTickMark val="out"/>
        <c:minorTickMark val="none"/>
        <c:tickLblPos val="nextTo"/>
        <c:crossAx val="16775061"/>
        <c:crosses val="autoZero"/>
        <c:auto val="1"/>
        <c:lblOffset val="100"/>
        <c:tickLblSkip val="1"/>
        <c:noMultiLvlLbl val="0"/>
      </c:catAx>
      <c:valAx>
        <c:axId val="16775061"/>
        <c:scaling>
          <c:orientation val="minMax"/>
          <c:max val="5"/>
          <c:min val="0"/>
        </c:scaling>
        <c:axPos val="b"/>
        <c:delete val="0"/>
        <c:numFmt formatCode="General" sourceLinked="1"/>
        <c:majorTickMark val="out"/>
        <c:minorTickMark val="none"/>
        <c:tickLblPos val="none"/>
        <c:spPr>
          <a:ln w="3175">
            <a:noFill/>
          </a:ln>
        </c:spPr>
        <c:crossAx val="942516"/>
        <c:crossesAt val="1"/>
        <c:crossBetween val="between"/>
        <c:dispUnits/>
      </c:valAx>
      <c:catAx>
        <c:axId val="16585422"/>
        <c:scaling>
          <c:orientation val="minMax"/>
        </c:scaling>
        <c:axPos val="l"/>
        <c:delete val="1"/>
        <c:majorTickMark val="out"/>
        <c:minorTickMark val="none"/>
        <c:tickLblPos val="nextTo"/>
        <c:crossAx val="66816415"/>
        <c:crosses val="autoZero"/>
        <c:auto val="1"/>
        <c:lblOffset val="100"/>
        <c:tickLblSkip val="1"/>
        <c:noMultiLvlLbl val="0"/>
      </c:catAx>
      <c:valAx>
        <c:axId val="66816415"/>
        <c:scaling>
          <c:orientation val="minMax"/>
          <c:max val="0"/>
          <c:min val="-5"/>
        </c:scaling>
        <c:axPos val="b"/>
        <c:delete val="0"/>
        <c:numFmt formatCode="General" sourceLinked="1"/>
        <c:majorTickMark val="out"/>
        <c:minorTickMark val="none"/>
        <c:tickLblPos val="none"/>
        <c:spPr>
          <a:ln w="3175">
            <a:noFill/>
          </a:ln>
        </c:spPr>
        <c:crossAx val="16585422"/>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425"/>
          <c:w val="0.952"/>
          <c:h val="0.75475"/>
        </c:manualLayout>
      </c:layout>
      <c:barChart>
        <c:barDir val="bar"/>
        <c:grouping val="stacked"/>
        <c:varyColors val="0"/>
        <c:ser>
          <c:idx val="0"/>
          <c:order val="0"/>
          <c:tx>
            <c:strRef>
              <c:f>'重点評価入力'!$T$24</c:f>
              <c:strCache>
                <c:ptCount val="1"/>
                <c:pt idx="0">
                  <c:v>②MIDORI(pink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3</c:v>
                </c:pt>
              </c:numCache>
            </c:numRef>
          </c:val>
        </c:ser>
        <c:overlap val="100"/>
        <c:gapWidth val="0"/>
        <c:axId val="41080904"/>
        <c:axId val="32321801"/>
      </c:barChart>
      <c:barChart>
        <c:barDir val="bar"/>
        <c:grouping val="stacked"/>
        <c:varyColors val="0"/>
        <c:ser>
          <c:idx val="1"/>
          <c:order val="1"/>
          <c:tx>
            <c:strRef>
              <c:f>'重点評価入力'!$T$25</c:f>
              <c:strCache>
                <c:ptCount val="1"/>
                <c:pt idx="0">
                  <c:v>②MIDORI(white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-2</c:v>
                </c:pt>
              </c:numCache>
            </c:numRef>
          </c:val>
        </c:ser>
        <c:overlap val="100"/>
        <c:gapWidth val="0"/>
        <c:axId val="58068002"/>
        <c:axId val="669651"/>
      </c:barChart>
      <c:catAx>
        <c:axId val="41080904"/>
        <c:scaling>
          <c:orientation val="minMax"/>
        </c:scaling>
        <c:axPos val="l"/>
        <c:delete val="1"/>
        <c:majorTickMark val="out"/>
        <c:minorTickMark val="none"/>
        <c:tickLblPos val="nextTo"/>
        <c:crossAx val="32321801"/>
        <c:crosses val="autoZero"/>
        <c:auto val="1"/>
        <c:lblOffset val="100"/>
        <c:tickLblSkip val="1"/>
        <c:noMultiLvlLbl val="0"/>
      </c:catAx>
      <c:valAx>
        <c:axId val="32321801"/>
        <c:scaling>
          <c:orientation val="minMax"/>
          <c:max val="5"/>
          <c:min val="0"/>
        </c:scaling>
        <c:axPos val="b"/>
        <c:delete val="0"/>
        <c:numFmt formatCode="General" sourceLinked="1"/>
        <c:majorTickMark val="out"/>
        <c:minorTickMark val="none"/>
        <c:tickLblPos val="none"/>
        <c:spPr>
          <a:ln w="3175">
            <a:noFill/>
          </a:ln>
        </c:spPr>
        <c:crossAx val="41080904"/>
        <c:crossesAt val="1"/>
        <c:crossBetween val="between"/>
        <c:dispUnits/>
      </c:valAx>
      <c:catAx>
        <c:axId val="58068002"/>
        <c:scaling>
          <c:orientation val="minMax"/>
        </c:scaling>
        <c:axPos val="l"/>
        <c:delete val="1"/>
        <c:majorTickMark val="out"/>
        <c:minorTickMark val="none"/>
        <c:tickLblPos val="nextTo"/>
        <c:crossAx val="669651"/>
        <c:crosses val="autoZero"/>
        <c:auto val="1"/>
        <c:lblOffset val="100"/>
        <c:tickLblSkip val="1"/>
        <c:noMultiLvlLbl val="0"/>
      </c:catAx>
      <c:valAx>
        <c:axId val="669651"/>
        <c:scaling>
          <c:orientation val="minMax"/>
          <c:max val="0"/>
          <c:min val="-5"/>
        </c:scaling>
        <c:axPos val="b"/>
        <c:delete val="0"/>
        <c:numFmt formatCode="General" sourceLinked="1"/>
        <c:majorTickMark val="out"/>
        <c:minorTickMark val="none"/>
        <c:tickLblPos val="none"/>
        <c:spPr>
          <a:ln w="3175">
            <a:noFill/>
          </a:ln>
        </c:spPr>
        <c:crossAx val="58068002"/>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05"/>
          <c:w val="0.95075"/>
          <c:h val="0.764"/>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'重点評価入力'!$U$26</c:f>
              <c:numCache>
                <c:ptCount val="1"/>
                <c:pt idx="0">
                  <c:v>3</c:v>
                </c:pt>
              </c:numCache>
            </c:numRef>
          </c:val>
        </c:ser>
        <c:overlap val="100"/>
        <c:gapWidth val="0"/>
        <c:axId val="59598940"/>
        <c:axId val="2705405"/>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'重点評価入力'!$U$27</c:f>
              <c:numCache>
                <c:ptCount val="1"/>
                <c:pt idx="0">
                  <c:v>-2</c:v>
                </c:pt>
              </c:numCache>
            </c:numRef>
          </c:val>
        </c:ser>
        <c:overlap val="100"/>
        <c:gapWidth val="0"/>
        <c:axId val="39454454"/>
        <c:axId val="21785479"/>
      </c:barChart>
      <c:catAx>
        <c:axId val="59598940"/>
        <c:scaling>
          <c:orientation val="minMax"/>
        </c:scaling>
        <c:axPos val="l"/>
        <c:delete val="1"/>
        <c:majorTickMark val="out"/>
        <c:minorTickMark val="none"/>
        <c:tickLblPos val="nextTo"/>
        <c:crossAx val="2705405"/>
        <c:crosses val="autoZero"/>
        <c:auto val="1"/>
        <c:lblOffset val="100"/>
        <c:tickLblSkip val="1"/>
        <c:noMultiLvlLbl val="0"/>
      </c:catAx>
      <c:valAx>
        <c:axId val="2705405"/>
        <c:scaling>
          <c:orientation val="minMax"/>
          <c:max val="5"/>
          <c:min val="0"/>
        </c:scaling>
        <c:axPos val="b"/>
        <c:delete val="0"/>
        <c:numFmt formatCode="General" sourceLinked="1"/>
        <c:majorTickMark val="out"/>
        <c:minorTickMark val="none"/>
        <c:tickLblPos val="none"/>
        <c:spPr>
          <a:ln w="3175">
            <a:noFill/>
          </a:ln>
        </c:spPr>
        <c:crossAx val="59598940"/>
        <c:crossesAt val="1"/>
        <c:crossBetween val="between"/>
        <c:dispUnits/>
      </c:valAx>
      <c:catAx>
        <c:axId val="39454454"/>
        <c:scaling>
          <c:orientation val="minMax"/>
        </c:scaling>
        <c:axPos val="l"/>
        <c:delete val="1"/>
        <c:majorTickMark val="out"/>
        <c:minorTickMark val="none"/>
        <c:tickLblPos val="nextTo"/>
        <c:crossAx val="21785479"/>
        <c:crosses val="autoZero"/>
        <c:auto val="1"/>
        <c:lblOffset val="100"/>
        <c:tickLblSkip val="1"/>
        <c:noMultiLvlLbl val="0"/>
      </c:catAx>
      <c:valAx>
        <c:axId val="21785479"/>
        <c:scaling>
          <c:orientation val="minMax"/>
          <c:max val="0"/>
          <c:min val="-5"/>
        </c:scaling>
        <c:axPos val="b"/>
        <c:delete val="0"/>
        <c:numFmt formatCode="General" sourceLinked="1"/>
        <c:majorTickMark val="out"/>
        <c:minorTickMark val="none"/>
        <c:tickLblPos val="none"/>
        <c:spPr>
          <a:ln w="3175">
            <a:noFill/>
          </a:ln>
        </c:spPr>
        <c:crossAx val="3945445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55"/>
          <c:w val="0.951"/>
          <c:h val="0.752"/>
        </c:manualLayout>
      </c:layout>
      <c:barChart>
        <c:barDir val="bar"/>
        <c:grouping val="stacked"/>
        <c:varyColors val="0"/>
        <c:ser>
          <c:idx val="0"/>
          <c:order val="0"/>
          <c:tx>
            <c:strRef>
              <c:f>'重点評価入力'!$T$28</c:f>
              <c:strCache>
                <c:ptCount val="1"/>
                <c:pt idx="0">
                  <c:v>④SAKUGEN(pink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'重点評価入力'!$U$28</c:f>
              <c:numCache>
                <c:ptCount val="1"/>
                <c:pt idx="0">
                  <c:v>3</c:v>
                </c:pt>
              </c:numCache>
            </c:numRef>
          </c:val>
        </c:ser>
        <c:overlap val="100"/>
        <c:gapWidth val="0"/>
        <c:axId val="59859440"/>
        <c:axId val="25889905"/>
      </c:barChart>
      <c:barChart>
        <c:barDir val="bar"/>
        <c:grouping val="stacked"/>
        <c:varyColors val="0"/>
        <c:ser>
          <c:idx val="1"/>
          <c:order val="1"/>
          <c:tx>
            <c:strRef>
              <c:f>'重点評価入力'!$T$29</c:f>
              <c:strCache>
                <c:ptCount val="1"/>
                <c:pt idx="0">
                  <c:v>④SAKUGEN(white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'重点評価入力'!$U$29</c:f>
              <c:numCache>
                <c:ptCount val="1"/>
                <c:pt idx="0">
                  <c:v>-2</c:v>
                </c:pt>
              </c:numCache>
            </c:numRef>
          </c:val>
        </c:ser>
        <c:overlap val="100"/>
        <c:gapWidth val="0"/>
        <c:axId val="22500170"/>
        <c:axId val="56358075"/>
      </c:barChart>
      <c:catAx>
        <c:axId val="59859440"/>
        <c:scaling>
          <c:orientation val="minMax"/>
        </c:scaling>
        <c:axPos val="l"/>
        <c:delete val="1"/>
        <c:majorTickMark val="out"/>
        <c:minorTickMark val="none"/>
        <c:tickLblPos val="nextTo"/>
        <c:crossAx val="25889905"/>
        <c:crosses val="autoZero"/>
        <c:auto val="1"/>
        <c:lblOffset val="100"/>
        <c:tickLblSkip val="1"/>
        <c:noMultiLvlLbl val="0"/>
      </c:catAx>
      <c:valAx>
        <c:axId val="25889905"/>
        <c:scaling>
          <c:orientation val="minMax"/>
          <c:max val="5"/>
          <c:min val="0"/>
        </c:scaling>
        <c:axPos val="b"/>
        <c:delete val="0"/>
        <c:numFmt formatCode="General" sourceLinked="1"/>
        <c:majorTickMark val="out"/>
        <c:minorTickMark val="none"/>
        <c:tickLblPos val="none"/>
        <c:spPr>
          <a:ln w="3175">
            <a:noFill/>
          </a:ln>
        </c:spPr>
        <c:crossAx val="59859440"/>
        <c:crossesAt val="1"/>
        <c:crossBetween val="between"/>
        <c:dispUnits/>
      </c:valAx>
      <c:catAx>
        <c:axId val="22500170"/>
        <c:scaling>
          <c:orientation val="minMax"/>
        </c:scaling>
        <c:axPos val="l"/>
        <c:delete val="1"/>
        <c:majorTickMark val="out"/>
        <c:minorTickMark val="none"/>
        <c:tickLblPos val="nextTo"/>
        <c:crossAx val="56358075"/>
        <c:crosses val="autoZero"/>
        <c:auto val="1"/>
        <c:lblOffset val="100"/>
        <c:tickLblSkip val="1"/>
        <c:noMultiLvlLbl val="0"/>
      </c:catAx>
      <c:valAx>
        <c:axId val="56358075"/>
        <c:scaling>
          <c:orientation val="minMax"/>
          <c:max val="0"/>
          <c:min val="-5"/>
        </c:scaling>
        <c:axPos val="b"/>
        <c:delete val="0"/>
        <c:numFmt formatCode="General" sourceLinked="1"/>
        <c:majorTickMark val="out"/>
        <c:minorTickMark val="none"/>
        <c:tickLblPos val="none"/>
        <c:spPr>
          <a:ln w="3175">
            <a:noFill/>
          </a:ln>
        </c:spPr>
        <c:crossAx val="2250017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49</xdr:row>
      <xdr:rowOff>0</xdr:rowOff>
    </xdr:from>
    <xdr:to>
      <xdr:col>16</xdr:col>
      <xdr:colOff>47625</xdr:colOff>
      <xdr:row>49</xdr:row>
      <xdr:rowOff>0</xdr:rowOff>
    </xdr:to>
    <xdr:sp>
      <xdr:nvSpPr>
        <xdr:cNvPr id="1" name="Text Box 34"/>
        <xdr:cNvSpPr txBox="1">
          <a:spLocks noChangeArrowheads="1"/>
        </xdr:cNvSpPr>
      </xdr:nvSpPr>
      <xdr:spPr>
        <a:xfrm>
          <a:off x="5257800" y="16078200"/>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49</xdr:row>
      <xdr:rowOff>0</xdr:rowOff>
    </xdr:from>
    <xdr:to>
      <xdr:col>4</xdr:col>
      <xdr:colOff>371475</xdr:colOff>
      <xdr:row>49</xdr:row>
      <xdr:rowOff>0</xdr:rowOff>
    </xdr:to>
    <xdr:sp>
      <xdr:nvSpPr>
        <xdr:cNvPr id="2" name="Text Box 29"/>
        <xdr:cNvSpPr txBox="1">
          <a:spLocks noChangeArrowheads="1"/>
        </xdr:cNvSpPr>
      </xdr:nvSpPr>
      <xdr:spPr>
        <a:xfrm>
          <a:off x="161925" y="16078200"/>
          <a:ext cx="1476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49</xdr:row>
      <xdr:rowOff>0</xdr:rowOff>
    </xdr:from>
    <xdr:to>
      <xdr:col>6</xdr:col>
      <xdr:colOff>219075</xdr:colOff>
      <xdr:row>49</xdr:row>
      <xdr:rowOff>0</xdr:rowOff>
    </xdr:to>
    <xdr:sp>
      <xdr:nvSpPr>
        <xdr:cNvPr id="3" name="Text Box 27"/>
        <xdr:cNvSpPr txBox="1">
          <a:spLocks noChangeArrowheads="1"/>
        </xdr:cNvSpPr>
      </xdr:nvSpPr>
      <xdr:spPr>
        <a:xfrm>
          <a:off x="180975" y="16078200"/>
          <a:ext cx="24288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49</xdr:row>
      <xdr:rowOff>0</xdr:rowOff>
    </xdr:from>
    <xdr:to>
      <xdr:col>4</xdr:col>
      <xdr:colOff>133350</xdr:colOff>
      <xdr:row>49</xdr:row>
      <xdr:rowOff>0</xdr:rowOff>
    </xdr:to>
    <xdr:sp>
      <xdr:nvSpPr>
        <xdr:cNvPr id="4" name="Text Box 19"/>
        <xdr:cNvSpPr txBox="1">
          <a:spLocks noChangeArrowheads="1"/>
        </xdr:cNvSpPr>
      </xdr:nvSpPr>
      <xdr:spPr>
        <a:xfrm>
          <a:off x="714375"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49</xdr:row>
      <xdr:rowOff>0</xdr:rowOff>
    </xdr:from>
    <xdr:to>
      <xdr:col>7</xdr:col>
      <xdr:colOff>180975</xdr:colOff>
      <xdr:row>49</xdr:row>
      <xdr:rowOff>0</xdr:rowOff>
    </xdr:to>
    <xdr:sp>
      <xdr:nvSpPr>
        <xdr:cNvPr id="5" name="Text Box 20"/>
        <xdr:cNvSpPr txBox="1">
          <a:spLocks noChangeArrowheads="1"/>
        </xdr:cNvSpPr>
      </xdr:nvSpPr>
      <xdr:spPr>
        <a:xfrm>
          <a:off x="2238375" y="16078200"/>
          <a:ext cx="21431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49</xdr:row>
      <xdr:rowOff>0</xdr:rowOff>
    </xdr:from>
    <xdr:to>
      <xdr:col>5</xdr:col>
      <xdr:colOff>19050</xdr:colOff>
      <xdr:row>49</xdr:row>
      <xdr:rowOff>0</xdr:rowOff>
    </xdr:to>
    <xdr:sp>
      <xdr:nvSpPr>
        <xdr:cNvPr id="6" name="Text Box 68"/>
        <xdr:cNvSpPr txBox="1">
          <a:spLocks noChangeArrowheads="1"/>
        </xdr:cNvSpPr>
      </xdr:nvSpPr>
      <xdr:spPr>
        <a:xfrm>
          <a:off x="714375" y="16078200"/>
          <a:ext cx="9810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49</xdr:row>
      <xdr:rowOff>0</xdr:rowOff>
    </xdr:from>
    <xdr:to>
      <xdr:col>13</xdr:col>
      <xdr:colOff>257175</xdr:colOff>
      <xdr:row>49</xdr:row>
      <xdr:rowOff>0</xdr:rowOff>
    </xdr:to>
    <xdr:sp>
      <xdr:nvSpPr>
        <xdr:cNvPr id="7" name="Text Box 31"/>
        <xdr:cNvSpPr txBox="1">
          <a:spLocks noChangeArrowheads="1"/>
        </xdr:cNvSpPr>
      </xdr:nvSpPr>
      <xdr:spPr>
        <a:xfrm>
          <a:off x="5257800" y="16078200"/>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49</xdr:row>
      <xdr:rowOff>0</xdr:rowOff>
    </xdr:from>
    <xdr:to>
      <xdr:col>16</xdr:col>
      <xdr:colOff>333375</xdr:colOff>
      <xdr:row>49</xdr:row>
      <xdr:rowOff>0</xdr:rowOff>
    </xdr:to>
    <xdr:sp>
      <xdr:nvSpPr>
        <xdr:cNvPr id="8" name="Text Box 32"/>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49</xdr:row>
      <xdr:rowOff>0</xdr:rowOff>
    </xdr:from>
    <xdr:to>
      <xdr:col>12</xdr:col>
      <xdr:colOff>0</xdr:colOff>
      <xdr:row>49</xdr:row>
      <xdr:rowOff>0</xdr:rowOff>
    </xdr:to>
    <xdr:sp>
      <xdr:nvSpPr>
        <xdr:cNvPr id="9" name="Text Box 79"/>
        <xdr:cNvSpPr txBox="1">
          <a:spLocks noChangeArrowheads="1"/>
        </xdr:cNvSpPr>
      </xdr:nvSpPr>
      <xdr:spPr>
        <a:xfrm>
          <a:off x="5257800" y="16078200"/>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49</xdr:row>
      <xdr:rowOff>0</xdr:rowOff>
    </xdr:from>
    <xdr:to>
      <xdr:col>7</xdr:col>
      <xdr:colOff>257175</xdr:colOff>
      <xdr:row>49</xdr:row>
      <xdr:rowOff>0</xdr:rowOff>
    </xdr:to>
    <xdr:sp>
      <xdr:nvSpPr>
        <xdr:cNvPr id="10" name="Text Box 117"/>
        <xdr:cNvSpPr txBox="1">
          <a:spLocks noChangeArrowheads="1"/>
        </xdr:cNvSpPr>
      </xdr:nvSpPr>
      <xdr:spPr>
        <a:xfrm>
          <a:off x="2276475" y="16078200"/>
          <a:ext cx="2181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49</xdr:row>
      <xdr:rowOff>0</xdr:rowOff>
    </xdr:from>
    <xdr:to>
      <xdr:col>16</xdr:col>
      <xdr:colOff>333375</xdr:colOff>
      <xdr:row>49</xdr:row>
      <xdr:rowOff>0</xdr:rowOff>
    </xdr:to>
    <xdr:sp>
      <xdr:nvSpPr>
        <xdr:cNvPr id="11" name="Text Box 124"/>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49</xdr:row>
      <xdr:rowOff>0</xdr:rowOff>
    </xdr:from>
    <xdr:to>
      <xdr:col>8</xdr:col>
      <xdr:colOff>57150</xdr:colOff>
      <xdr:row>49</xdr:row>
      <xdr:rowOff>0</xdr:rowOff>
    </xdr:to>
    <xdr:sp>
      <xdr:nvSpPr>
        <xdr:cNvPr id="12" name="Text Box 150"/>
        <xdr:cNvSpPr txBox="1">
          <a:spLocks noChangeArrowheads="1"/>
        </xdr:cNvSpPr>
      </xdr:nvSpPr>
      <xdr:spPr>
        <a:xfrm>
          <a:off x="2790825" y="16078200"/>
          <a:ext cx="1819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657225</xdr:colOff>
      <xdr:row>49</xdr:row>
      <xdr:rowOff>0</xdr:rowOff>
    </xdr:from>
    <xdr:to>
      <xdr:col>6</xdr:col>
      <xdr:colOff>142875</xdr:colOff>
      <xdr:row>49</xdr:row>
      <xdr:rowOff>0</xdr:rowOff>
    </xdr:to>
    <xdr:sp>
      <xdr:nvSpPr>
        <xdr:cNvPr id="13" name="Text Box 151"/>
        <xdr:cNvSpPr txBox="1">
          <a:spLocks noChangeArrowheads="1"/>
        </xdr:cNvSpPr>
      </xdr:nvSpPr>
      <xdr:spPr>
        <a:xfrm>
          <a:off x="1266825" y="16078200"/>
          <a:ext cx="1266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49</xdr:row>
      <xdr:rowOff>0</xdr:rowOff>
    </xdr:from>
    <xdr:to>
      <xdr:col>10</xdr:col>
      <xdr:colOff>85725</xdr:colOff>
      <xdr:row>49</xdr:row>
      <xdr:rowOff>0</xdr:rowOff>
    </xdr:to>
    <xdr:sp>
      <xdr:nvSpPr>
        <xdr:cNvPr id="14" name="Text Box 152"/>
        <xdr:cNvSpPr txBox="1">
          <a:spLocks noChangeArrowheads="1"/>
        </xdr:cNvSpPr>
      </xdr:nvSpPr>
      <xdr:spPr>
        <a:xfrm>
          <a:off x="4686300" y="16078200"/>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49</xdr:row>
      <xdr:rowOff>0</xdr:rowOff>
    </xdr:from>
    <xdr:to>
      <xdr:col>7</xdr:col>
      <xdr:colOff>352425</xdr:colOff>
      <xdr:row>49</xdr:row>
      <xdr:rowOff>0</xdr:rowOff>
    </xdr:to>
    <xdr:sp>
      <xdr:nvSpPr>
        <xdr:cNvPr id="15" name="Text Box 153"/>
        <xdr:cNvSpPr txBox="1">
          <a:spLocks noChangeArrowheads="1"/>
        </xdr:cNvSpPr>
      </xdr:nvSpPr>
      <xdr:spPr>
        <a:xfrm>
          <a:off x="1257300" y="16078200"/>
          <a:ext cx="3295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49</xdr:row>
      <xdr:rowOff>0</xdr:rowOff>
    </xdr:from>
    <xdr:to>
      <xdr:col>13</xdr:col>
      <xdr:colOff>142875</xdr:colOff>
      <xdr:row>49</xdr:row>
      <xdr:rowOff>0</xdr:rowOff>
    </xdr:to>
    <xdr:sp>
      <xdr:nvSpPr>
        <xdr:cNvPr id="16" name="Text Box 154"/>
        <xdr:cNvSpPr txBox="1">
          <a:spLocks noChangeArrowheads="1"/>
        </xdr:cNvSpPr>
      </xdr:nvSpPr>
      <xdr:spPr>
        <a:xfrm>
          <a:off x="4772025" y="16078200"/>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49</xdr:row>
      <xdr:rowOff>0</xdr:rowOff>
    </xdr:from>
    <xdr:to>
      <xdr:col>10</xdr:col>
      <xdr:colOff>228600</xdr:colOff>
      <xdr:row>49</xdr:row>
      <xdr:rowOff>0</xdr:rowOff>
    </xdr:to>
    <xdr:sp>
      <xdr:nvSpPr>
        <xdr:cNvPr id="17" name="Text Box 155"/>
        <xdr:cNvSpPr txBox="1">
          <a:spLocks noChangeArrowheads="1"/>
        </xdr:cNvSpPr>
      </xdr:nvSpPr>
      <xdr:spPr>
        <a:xfrm>
          <a:off x="4800600"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49</xdr:row>
      <xdr:rowOff>0</xdr:rowOff>
    </xdr:from>
    <xdr:to>
      <xdr:col>13</xdr:col>
      <xdr:colOff>142875</xdr:colOff>
      <xdr:row>49</xdr:row>
      <xdr:rowOff>0</xdr:rowOff>
    </xdr:to>
    <xdr:sp>
      <xdr:nvSpPr>
        <xdr:cNvPr id="18" name="Text Box 156"/>
        <xdr:cNvSpPr txBox="1">
          <a:spLocks noChangeArrowheads="1"/>
        </xdr:cNvSpPr>
      </xdr:nvSpPr>
      <xdr:spPr>
        <a:xfrm>
          <a:off x="5524500" y="16078200"/>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49</xdr:row>
      <xdr:rowOff>0</xdr:rowOff>
    </xdr:from>
    <xdr:to>
      <xdr:col>13</xdr:col>
      <xdr:colOff>733425</xdr:colOff>
      <xdr:row>49</xdr:row>
      <xdr:rowOff>0</xdr:rowOff>
    </xdr:to>
    <xdr:sp>
      <xdr:nvSpPr>
        <xdr:cNvPr id="19" name="Text Box 157"/>
        <xdr:cNvSpPr txBox="1">
          <a:spLocks noChangeArrowheads="1"/>
        </xdr:cNvSpPr>
      </xdr:nvSpPr>
      <xdr:spPr>
        <a:xfrm>
          <a:off x="7439025" y="16078200"/>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49</xdr:row>
      <xdr:rowOff>0</xdr:rowOff>
    </xdr:from>
    <xdr:to>
      <xdr:col>19</xdr:col>
      <xdr:colOff>76200</xdr:colOff>
      <xdr:row>49</xdr:row>
      <xdr:rowOff>0</xdr:rowOff>
    </xdr:to>
    <xdr:sp>
      <xdr:nvSpPr>
        <xdr:cNvPr id="20" name="Text Box 158"/>
        <xdr:cNvSpPr txBox="1">
          <a:spLocks noChangeArrowheads="1"/>
        </xdr:cNvSpPr>
      </xdr:nvSpPr>
      <xdr:spPr>
        <a:xfrm>
          <a:off x="7648575" y="16078200"/>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49</xdr:row>
      <xdr:rowOff>0</xdr:rowOff>
    </xdr:from>
    <xdr:to>
      <xdr:col>14</xdr:col>
      <xdr:colOff>266700</xdr:colOff>
      <xdr:row>49</xdr:row>
      <xdr:rowOff>0</xdr:rowOff>
    </xdr:to>
    <xdr:sp>
      <xdr:nvSpPr>
        <xdr:cNvPr id="21" name="Text Box 159"/>
        <xdr:cNvSpPr txBox="1">
          <a:spLocks noChangeArrowheads="1"/>
        </xdr:cNvSpPr>
      </xdr:nvSpPr>
      <xdr:spPr>
        <a:xfrm>
          <a:off x="7820025" y="16078200"/>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49</xdr:row>
      <xdr:rowOff>0</xdr:rowOff>
    </xdr:from>
    <xdr:to>
      <xdr:col>16</xdr:col>
      <xdr:colOff>333375</xdr:colOff>
      <xdr:row>49</xdr:row>
      <xdr:rowOff>0</xdr:rowOff>
    </xdr:to>
    <xdr:sp>
      <xdr:nvSpPr>
        <xdr:cNvPr id="22" name="Text Box 160"/>
        <xdr:cNvSpPr txBox="1">
          <a:spLocks noChangeArrowheads="1"/>
        </xdr:cNvSpPr>
      </xdr:nvSpPr>
      <xdr:spPr>
        <a:xfrm>
          <a:off x="8810625" y="16078200"/>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0</xdr:colOff>
      <xdr:row>8</xdr:row>
      <xdr:rowOff>476250</xdr:rowOff>
    </xdr:from>
    <xdr:to>
      <xdr:col>13</xdr:col>
      <xdr:colOff>962025</xdr:colOff>
      <xdr:row>12</xdr:row>
      <xdr:rowOff>57150</xdr:rowOff>
    </xdr:to>
    <xdr:graphicFrame>
      <xdr:nvGraphicFramePr>
        <xdr:cNvPr id="23" name="グラフ 1"/>
        <xdr:cNvGraphicFramePr/>
      </xdr:nvGraphicFramePr>
      <xdr:xfrm>
        <a:off x="4200525" y="2886075"/>
        <a:ext cx="4067175" cy="942975"/>
      </xdr:xfrm>
      <a:graphic>
        <a:graphicData uri="http://schemas.openxmlformats.org/drawingml/2006/chart">
          <c:chart xmlns:c="http://schemas.openxmlformats.org/drawingml/2006/chart" r:id="rId1"/>
        </a:graphicData>
      </a:graphic>
    </xdr:graphicFrame>
    <xdr:clientData/>
  </xdr:twoCellAnchor>
  <xdr:twoCellAnchor>
    <xdr:from>
      <xdr:col>6</xdr:col>
      <xdr:colOff>1800225</xdr:colOff>
      <xdr:row>11</xdr:row>
      <xdr:rowOff>9525</xdr:rowOff>
    </xdr:from>
    <xdr:to>
      <xdr:col>14</xdr:col>
      <xdr:colOff>9525</xdr:colOff>
      <xdr:row>14</xdr:row>
      <xdr:rowOff>9525</xdr:rowOff>
    </xdr:to>
    <xdr:graphicFrame>
      <xdr:nvGraphicFramePr>
        <xdr:cNvPr id="24" name="グラフ 1"/>
        <xdr:cNvGraphicFramePr/>
      </xdr:nvGraphicFramePr>
      <xdr:xfrm>
        <a:off x="4191000" y="3733800"/>
        <a:ext cx="4086225" cy="857250"/>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733425</xdr:rowOff>
    </xdr:from>
    <xdr:to>
      <xdr:col>13</xdr:col>
      <xdr:colOff>904875</xdr:colOff>
      <xdr:row>14</xdr:row>
      <xdr:rowOff>47625</xdr:rowOff>
    </xdr:to>
    <xdr:graphicFrame>
      <xdr:nvGraphicFramePr>
        <xdr:cNvPr id="25" name="グラフ 1"/>
        <xdr:cNvGraphicFramePr/>
      </xdr:nvGraphicFramePr>
      <xdr:xfrm>
        <a:off x="4286250" y="4505325"/>
        <a:ext cx="3924300" cy="123825"/>
      </xdr:xfrm>
      <a:graphic>
        <a:graphicData uri="http://schemas.openxmlformats.org/drawingml/2006/chart">
          <c:chart xmlns:c="http://schemas.openxmlformats.org/drawingml/2006/chart" r:id="rId3"/>
        </a:graphicData>
      </a:graphic>
    </xdr:graphicFrame>
    <xdr:clientData/>
  </xdr:twoCellAnchor>
  <xdr:twoCellAnchor>
    <xdr:from>
      <xdr:col>7</xdr:col>
      <xdr:colOff>9525</xdr:colOff>
      <xdr:row>17</xdr:row>
      <xdr:rowOff>9525</xdr:rowOff>
    </xdr:from>
    <xdr:to>
      <xdr:col>13</xdr:col>
      <xdr:colOff>828675</xdr:colOff>
      <xdr:row>18</xdr:row>
      <xdr:rowOff>19050</xdr:rowOff>
    </xdr:to>
    <xdr:graphicFrame>
      <xdr:nvGraphicFramePr>
        <xdr:cNvPr id="26" name="グラフ 1"/>
        <xdr:cNvGraphicFramePr/>
      </xdr:nvGraphicFramePr>
      <xdr:xfrm>
        <a:off x="4210050" y="6162675"/>
        <a:ext cx="3924300" cy="57150"/>
      </xdr:xfrm>
      <a:graphic>
        <a:graphicData uri="http://schemas.openxmlformats.org/drawingml/2006/chart">
          <c:chart xmlns:c="http://schemas.openxmlformats.org/drawingml/2006/chart" r:id="rId4"/>
        </a:graphicData>
      </a:graphic>
    </xdr:graphicFrame>
    <xdr:clientData/>
  </xdr:twoCellAnchor>
  <xdr:twoCellAnchor>
    <xdr:from>
      <xdr:col>6</xdr:col>
      <xdr:colOff>1771650</xdr:colOff>
      <xdr:row>12</xdr:row>
      <xdr:rowOff>742950</xdr:rowOff>
    </xdr:from>
    <xdr:to>
      <xdr:col>14</xdr:col>
      <xdr:colOff>0</xdr:colOff>
      <xdr:row>16</xdr:row>
      <xdr:rowOff>0</xdr:rowOff>
    </xdr:to>
    <xdr:graphicFrame>
      <xdr:nvGraphicFramePr>
        <xdr:cNvPr id="27" name="グラフ 1"/>
        <xdr:cNvGraphicFramePr/>
      </xdr:nvGraphicFramePr>
      <xdr:xfrm>
        <a:off x="4162425" y="4514850"/>
        <a:ext cx="4105275" cy="876300"/>
      </xdr:xfrm>
      <a:graphic>
        <a:graphicData uri="http://schemas.openxmlformats.org/drawingml/2006/chart">
          <c:chart xmlns:c="http://schemas.openxmlformats.org/drawingml/2006/chart" r:id="rId5"/>
        </a:graphicData>
      </a:graphic>
    </xdr:graphicFrame>
    <xdr:clientData/>
  </xdr:twoCellAnchor>
  <xdr:twoCellAnchor>
    <xdr:from>
      <xdr:col>7</xdr:col>
      <xdr:colOff>9525</xdr:colOff>
      <xdr:row>14</xdr:row>
      <xdr:rowOff>714375</xdr:rowOff>
    </xdr:from>
    <xdr:to>
      <xdr:col>13</xdr:col>
      <xdr:colOff>962025</xdr:colOff>
      <xdr:row>17</xdr:row>
      <xdr:rowOff>47625</xdr:rowOff>
    </xdr:to>
    <xdr:graphicFrame>
      <xdr:nvGraphicFramePr>
        <xdr:cNvPr id="28" name="グラフ 1"/>
        <xdr:cNvGraphicFramePr/>
      </xdr:nvGraphicFramePr>
      <xdr:xfrm>
        <a:off x="4210050" y="5295900"/>
        <a:ext cx="4057650" cy="904875"/>
      </xdr:xfrm>
      <a:graphic>
        <a:graphicData uri="http://schemas.openxmlformats.org/drawingml/2006/chart">
          <c:chart xmlns:c="http://schemas.openxmlformats.org/drawingml/2006/chart" r:id="rId6"/>
        </a:graphicData>
      </a:graphic>
    </xdr:graphicFrame>
    <xdr:clientData/>
  </xdr:twoCellAnchor>
  <xdr:twoCellAnchor>
    <xdr:from>
      <xdr:col>6</xdr:col>
      <xdr:colOff>1800225</xdr:colOff>
      <xdr:row>17</xdr:row>
      <xdr:rowOff>0</xdr:rowOff>
    </xdr:from>
    <xdr:to>
      <xdr:col>13</xdr:col>
      <xdr:colOff>952500</xdr:colOff>
      <xdr:row>20</xdr:row>
      <xdr:rowOff>9525</xdr:rowOff>
    </xdr:to>
    <xdr:graphicFrame>
      <xdr:nvGraphicFramePr>
        <xdr:cNvPr id="29" name="グラフ 1"/>
        <xdr:cNvGraphicFramePr/>
      </xdr:nvGraphicFramePr>
      <xdr:xfrm>
        <a:off x="4191000" y="6153150"/>
        <a:ext cx="4067175" cy="8667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2018V1.0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51"/>
  <sheetViews>
    <sheetView showGridLines="0" zoomScaleSheetLayoutView="100" zoomScalePageLayoutView="0" workbookViewId="0" topLeftCell="A1">
      <selection activeCell="B50" sqref="B50"/>
    </sheetView>
  </sheetViews>
  <sheetFormatPr defaultColWidth="0" defaultRowHeight="0" customHeight="1" zeroHeight="1"/>
  <cols>
    <col min="1" max="1" width="0.74609375" style="12" customWidth="1"/>
    <col min="2" max="3" width="3.625" style="20" customWidth="1"/>
    <col min="4" max="4" width="8.625" style="20" customWidth="1"/>
    <col min="5" max="5" width="5.375" style="28" customWidth="1"/>
    <col min="6" max="6" width="9.375" style="29" customWidth="1"/>
    <col min="7" max="7" width="23.75390625" style="15" customWidth="1"/>
    <col min="8" max="9" width="4.625" style="15" customWidth="1"/>
    <col min="10" max="10" width="4.625" style="16" customWidth="1"/>
    <col min="11" max="11" width="7.125" style="16" customWidth="1"/>
    <col min="12" max="12" width="12.625" style="15" customWidth="1"/>
    <col min="13" max="13" width="7.125" style="15" customWidth="1"/>
    <col min="14" max="14" width="12.625" style="15" customWidth="1"/>
    <col min="15" max="15" width="7.125" style="17" customWidth="1"/>
    <col min="16" max="16" width="4.375" style="17" customWidth="1"/>
    <col min="17" max="19" width="4.375" style="18" customWidth="1"/>
    <col min="20" max="20" width="5.75390625" style="17" customWidth="1"/>
    <col min="21" max="21" width="1.00390625" style="17" customWidth="1"/>
    <col min="22" max="22" width="0.74609375" style="12" customWidth="1"/>
    <col min="23" max="23" width="7.625" style="12" customWidth="1"/>
    <col min="24" max="255" width="9.00390625" style="4" hidden="1" customWidth="1"/>
    <col min="256" max="16384" width="2.375" style="4" hidden="1" customWidth="1"/>
  </cols>
  <sheetData>
    <row r="1" spans="1:23" s="5" customFormat="1" ht="22.5" customHeight="1" thickBot="1">
      <c r="A1" s="30"/>
      <c r="B1" s="31"/>
      <c r="C1" s="31"/>
      <c r="D1" s="32"/>
      <c r="E1" s="33"/>
      <c r="F1" s="34"/>
      <c r="G1" s="35"/>
      <c r="H1" s="35"/>
      <c r="I1" s="35"/>
      <c r="J1" s="36"/>
      <c r="K1" s="36"/>
      <c r="L1" s="35"/>
      <c r="M1" s="35"/>
      <c r="N1" s="37"/>
      <c r="O1" s="34"/>
      <c r="P1" s="34"/>
      <c r="Q1" s="34"/>
      <c r="R1" s="34"/>
      <c r="S1" s="34"/>
      <c r="T1" s="34"/>
      <c r="U1" s="30"/>
      <c r="V1" s="30"/>
      <c r="W1" s="38"/>
    </row>
    <row r="2" spans="1:23" ht="37.5" customHeight="1">
      <c r="A2" s="39"/>
      <c r="B2" s="179" t="str">
        <f>'重点評価入力'!B2</f>
        <v>大阪府建築物環境配慮評価システム（おおさか環境にやさしい建築賞応募用）</v>
      </c>
      <c r="C2" s="147"/>
      <c r="D2" s="148"/>
      <c r="E2" s="149"/>
      <c r="F2" s="150"/>
      <c r="G2" s="151"/>
      <c r="H2" s="151"/>
      <c r="I2" s="152"/>
      <c r="J2" s="151"/>
      <c r="K2" s="366"/>
      <c r="L2" s="365"/>
      <c r="M2" s="153"/>
      <c r="N2" s="375"/>
      <c r="O2" s="376"/>
      <c r="P2" s="377">
        <f>IF('重点評価入力'!O2="","",'重点評価入力'!O2)</f>
      </c>
      <c r="Q2" s="377"/>
      <c r="R2" s="377"/>
      <c r="S2" s="377"/>
      <c r="T2" s="377"/>
      <c r="U2" s="378"/>
      <c r="V2" s="39"/>
      <c r="W2" s="437"/>
    </row>
    <row r="3" spans="1:23" ht="39" customHeight="1" thickBot="1">
      <c r="A3" s="39"/>
      <c r="B3" s="249" t="s">
        <v>15</v>
      </c>
      <c r="C3" s="154"/>
      <c r="D3" s="155"/>
      <c r="E3" s="156"/>
      <c r="F3" s="157"/>
      <c r="G3" s="158"/>
      <c r="H3" s="157"/>
      <c r="I3" s="159"/>
      <c r="J3" s="160"/>
      <c r="K3" s="160"/>
      <c r="L3" s="159"/>
      <c r="M3" s="159"/>
      <c r="N3" s="159"/>
      <c r="O3" s="442" t="s">
        <v>127</v>
      </c>
      <c r="P3" s="442"/>
      <c r="Q3" s="442"/>
      <c r="R3" s="442"/>
      <c r="S3" s="442"/>
      <c r="T3" s="442"/>
      <c r="U3" s="161"/>
      <c r="V3" s="39"/>
      <c r="W3" s="437"/>
    </row>
    <row r="4" spans="1:23" ht="3.75" customHeight="1" thickBot="1">
      <c r="A4" s="39"/>
      <c r="B4" s="40"/>
      <c r="C4" s="40"/>
      <c r="D4" s="41"/>
      <c r="E4" s="42"/>
      <c r="F4" s="43"/>
      <c r="G4" s="1"/>
      <c r="H4" s="1"/>
      <c r="I4" s="1"/>
      <c r="J4" s="44"/>
      <c r="K4" s="45"/>
      <c r="L4" s="45"/>
      <c r="M4" s="45"/>
      <c r="N4" s="46"/>
      <c r="O4" s="43"/>
      <c r="P4" s="43"/>
      <c r="Q4" s="2"/>
      <c r="R4" s="2"/>
      <c r="S4" s="2"/>
      <c r="T4" s="43"/>
      <c r="U4" s="43"/>
      <c r="V4" s="39"/>
      <c r="W4" s="47"/>
    </row>
    <row r="5" spans="1:23" ht="39.75" customHeight="1" thickBot="1">
      <c r="A5" s="39"/>
      <c r="B5" s="367" t="s">
        <v>32</v>
      </c>
      <c r="C5" s="136"/>
      <c r="D5" s="52"/>
      <c r="E5" s="53"/>
      <c r="F5" s="131" t="s">
        <v>34</v>
      </c>
      <c r="G5" s="54"/>
      <c r="H5" s="244"/>
      <c r="I5" s="408" t="str">
        <f>IF('重点評価入力'!$L$5=""," ",'重点評価入力'!L5)</f>
        <v>○○住宅新築工事</v>
      </c>
      <c r="J5" s="408"/>
      <c r="K5" s="408"/>
      <c r="L5" s="408"/>
      <c r="M5" s="408"/>
      <c r="N5" s="408"/>
      <c r="O5" s="408"/>
      <c r="P5" s="408"/>
      <c r="Q5" s="408"/>
      <c r="R5" s="408"/>
      <c r="S5" s="408"/>
      <c r="T5" s="408"/>
      <c r="U5" s="146"/>
      <c r="V5" s="39"/>
      <c r="W5" s="47"/>
    </row>
    <row r="6" spans="1:23" ht="3.75" customHeight="1" thickBot="1">
      <c r="A6" s="39"/>
      <c r="B6" s="117"/>
      <c r="C6" s="117"/>
      <c r="D6" s="118"/>
      <c r="E6" s="119"/>
      <c r="F6" s="127"/>
      <c r="G6" s="120"/>
      <c r="H6" s="120"/>
      <c r="I6" s="120"/>
      <c r="J6" s="67"/>
      <c r="K6" s="67"/>
      <c r="L6" s="115"/>
      <c r="M6" s="115"/>
      <c r="N6" s="115"/>
      <c r="O6" s="115"/>
      <c r="P6" s="115"/>
      <c r="Q6" s="115"/>
      <c r="R6" s="115"/>
      <c r="S6" s="115"/>
      <c r="T6" s="115"/>
      <c r="U6" s="115"/>
      <c r="V6" s="39"/>
      <c r="W6" s="47"/>
    </row>
    <row r="7" spans="1:23" ht="39.75" customHeight="1" thickBot="1">
      <c r="A7" s="39"/>
      <c r="B7" s="116"/>
      <c r="C7" s="137"/>
      <c r="D7" s="59"/>
      <c r="E7" s="60"/>
      <c r="F7" s="132" t="s">
        <v>35</v>
      </c>
      <c r="G7" s="61"/>
      <c r="H7" s="244"/>
      <c r="I7" s="408" t="str">
        <f>IF('重点評価入力'!$L$6=""," ",'重点評価入力'!L6)</f>
        <v>○○市○○町○○１－１－１</v>
      </c>
      <c r="J7" s="408"/>
      <c r="K7" s="408"/>
      <c r="L7" s="408"/>
      <c r="M7" s="408"/>
      <c r="N7" s="408"/>
      <c r="O7" s="408"/>
      <c r="P7" s="408"/>
      <c r="Q7" s="408"/>
      <c r="R7" s="408"/>
      <c r="S7" s="408"/>
      <c r="T7" s="408"/>
      <c r="U7" s="146"/>
      <c r="V7" s="39"/>
      <c r="W7" s="47"/>
    </row>
    <row r="8" spans="1:23" ht="3.75" customHeight="1" thickBot="1">
      <c r="A8" s="39"/>
      <c r="B8" s="55"/>
      <c r="C8" s="55"/>
      <c r="D8" s="56"/>
      <c r="E8" s="55"/>
      <c r="F8" s="128"/>
      <c r="G8" s="57"/>
      <c r="H8" s="57"/>
      <c r="I8" s="57"/>
      <c r="J8" s="438"/>
      <c r="K8" s="438"/>
      <c r="L8" s="440"/>
      <c r="M8" s="440"/>
      <c r="N8" s="440"/>
      <c r="O8" s="440"/>
      <c r="P8" s="440"/>
      <c r="Q8" s="440"/>
      <c r="R8" s="440"/>
      <c r="S8" s="440"/>
      <c r="T8" s="440"/>
      <c r="U8" s="440"/>
      <c r="V8" s="39"/>
      <c r="W8" s="47"/>
    </row>
    <row r="9" spans="1:23" ht="39.75" customHeight="1" thickBot="1">
      <c r="A9" s="39"/>
      <c r="B9" s="58"/>
      <c r="C9" s="60"/>
      <c r="D9" s="59"/>
      <c r="E9" s="60"/>
      <c r="F9" s="132" t="s">
        <v>40</v>
      </c>
      <c r="G9" s="61"/>
      <c r="H9" s="243"/>
      <c r="I9" s="449" t="str">
        <f>IF('重点評価入力'!L12="","",('重点評価入力'!L12&amp;" "&amp;'重点評価入力'!L13&amp;" "&amp;'重点評価入力'!L14&amp;" "&amp;'重点評価入力'!L15))</f>
        <v>集合住宅   </v>
      </c>
      <c r="J9" s="449"/>
      <c r="K9" s="449"/>
      <c r="L9" s="449"/>
      <c r="M9" s="449"/>
      <c r="N9" s="449"/>
      <c r="O9" s="449"/>
      <c r="P9" s="449"/>
      <c r="Q9" s="449"/>
      <c r="R9" s="449"/>
      <c r="S9" s="449"/>
      <c r="T9" s="449"/>
      <c r="U9" s="146"/>
      <c r="V9" s="39"/>
      <c r="W9" s="47"/>
    </row>
    <row r="10" spans="1:23" ht="3.75" customHeight="1" thickBot="1">
      <c r="A10" s="39"/>
      <c r="B10" s="62"/>
      <c r="C10" s="62"/>
      <c r="D10" s="62"/>
      <c r="E10" s="63"/>
      <c r="F10" s="129"/>
      <c r="G10" s="64"/>
      <c r="H10" s="125"/>
      <c r="I10" s="125"/>
      <c r="J10" s="439"/>
      <c r="K10" s="439"/>
      <c r="L10" s="441"/>
      <c r="M10" s="441"/>
      <c r="N10" s="441"/>
      <c r="O10" s="441"/>
      <c r="P10" s="441"/>
      <c r="Q10" s="441"/>
      <c r="R10" s="441"/>
      <c r="S10" s="441"/>
      <c r="T10" s="441"/>
      <c r="U10" s="441"/>
      <c r="V10" s="39"/>
      <c r="W10" s="47"/>
    </row>
    <row r="11" spans="1:23" ht="60" customHeight="1" thickBot="1">
      <c r="A11" s="39"/>
      <c r="B11" s="368" t="s">
        <v>33</v>
      </c>
      <c r="C11" s="223"/>
      <c r="D11" s="248"/>
      <c r="E11" s="427" t="s">
        <v>74</v>
      </c>
      <c r="F11" s="428"/>
      <c r="G11" s="428"/>
      <c r="H11" s="254"/>
      <c r="I11" s="255"/>
      <c r="J11" s="255"/>
      <c r="K11" s="255"/>
      <c r="L11" s="255"/>
      <c r="M11" s="255"/>
      <c r="N11" s="256"/>
      <c r="O11" s="458" t="str">
        <f>IF(OR('重点評価入力'!L10="",'重点評価入力'!L10=0),"BEE値が未入力です",'重点評価入力'!L8)</f>
        <v>Ｂ＋</v>
      </c>
      <c r="P11" s="459"/>
      <c r="Q11" s="459"/>
      <c r="R11" s="459"/>
      <c r="S11" s="459"/>
      <c r="T11" s="459"/>
      <c r="U11" s="232"/>
      <c r="V11" s="39"/>
      <c r="W11" s="47"/>
    </row>
    <row r="12" spans="1:23" ht="3.75" customHeight="1" thickBot="1">
      <c r="A12" s="39"/>
      <c r="B12" s="62"/>
      <c r="C12" s="62"/>
      <c r="D12" s="62"/>
      <c r="E12" s="63"/>
      <c r="F12" s="129"/>
      <c r="G12" s="64"/>
      <c r="H12" s="125"/>
      <c r="I12" s="125"/>
      <c r="J12" s="246"/>
      <c r="K12" s="246"/>
      <c r="L12" s="247"/>
      <c r="M12" s="247"/>
      <c r="N12" s="247"/>
      <c r="O12" s="247"/>
      <c r="P12" s="247"/>
      <c r="Q12" s="247"/>
      <c r="R12" s="247"/>
      <c r="S12" s="247"/>
      <c r="T12" s="247"/>
      <c r="U12" s="247"/>
      <c r="V12" s="39"/>
      <c r="W12" s="47"/>
    </row>
    <row r="13" spans="1:23" ht="60" customHeight="1" thickBot="1">
      <c r="A13" s="39"/>
      <c r="B13" s="126"/>
      <c r="C13" s="136"/>
      <c r="D13" s="310" t="s">
        <v>121</v>
      </c>
      <c r="E13" s="462" t="s">
        <v>104</v>
      </c>
      <c r="F13" s="462"/>
      <c r="G13" s="463"/>
      <c r="H13" s="276"/>
      <c r="I13" s="250"/>
      <c r="J13" s="250"/>
      <c r="K13" s="250"/>
      <c r="L13" s="250"/>
      <c r="M13" s="250"/>
      <c r="N13" s="251"/>
      <c r="O13" s="460">
        <f>IF(R31="-","評価対象外",R31)</f>
        <v>3</v>
      </c>
      <c r="P13" s="461"/>
      <c r="Q13" s="461"/>
      <c r="R13" s="461"/>
      <c r="S13" s="461"/>
      <c r="T13" s="461"/>
      <c r="U13" s="134"/>
      <c r="V13" s="39"/>
      <c r="W13" s="47"/>
    </row>
    <row r="14" spans="1:23" ht="3.75" customHeight="1" thickBot="1">
      <c r="A14" s="47"/>
      <c r="B14" s="121"/>
      <c r="C14" s="121"/>
      <c r="D14" s="130"/>
      <c r="E14" s="107"/>
      <c r="F14" s="130"/>
      <c r="G14" s="106"/>
      <c r="H14" s="106"/>
      <c r="I14" s="106"/>
      <c r="J14" s="108"/>
      <c r="K14" s="108"/>
      <c r="L14" s="122"/>
      <c r="M14" s="122"/>
      <c r="N14" s="122"/>
      <c r="O14" s="135"/>
      <c r="P14" s="135"/>
      <c r="Q14" s="133"/>
      <c r="R14" s="205"/>
      <c r="S14" s="205"/>
      <c r="T14" s="205"/>
      <c r="U14" s="133"/>
      <c r="V14" s="47"/>
      <c r="W14" s="47"/>
    </row>
    <row r="15" spans="1:23" ht="60" customHeight="1" thickBot="1">
      <c r="A15" s="39"/>
      <c r="B15" s="65"/>
      <c r="C15" s="101"/>
      <c r="D15" s="310" t="s">
        <v>122</v>
      </c>
      <c r="E15" s="455" t="s">
        <v>60</v>
      </c>
      <c r="F15" s="456"/>
      <c r="G15" s="457"/>
      <c r="H15" s="276"/>
      <c r="I15" s="250"/>
      <c r="J15" s="250"/>
      <c r="K15" s="250"/>
      <c r="L15" s="250"/>
      <c r="M15" s="250"/>
      <c r="N15" s="251"/>
      <c r="O15" s="460">
        <f>IF(R33="-","評価対象外",R33)</f>
        <v>3</v>
      </c>
      <c r="P15" s="461"/>
      <c r="Q15" s="461"/>
      <c r="R15" s="461"/>
      <c r="S15" s="461"/>
      <c r="T15" s="461"/>
      <c r="U15" s="134"/>
      <c r="V15" s="39"/>
      <c r="W15" s="47"/>
    </row>
    <row r="16" spans="1:23" ht="3.75" customHeight="1" thickBot="1">
      <c r="A16" s="47"/>
      <c r="B16" s="121"/>
      <c r="C16" s="121"/>
      <c r="D16" s="130"/>
      <c r="E16" s="107"/>
      <c r="F16" s="130"/>
      <c r="G16" s="106"/>
      <c r="H16" s="106"/>
      <c r="I16" s="106"/>
      <c r="J16" s="108"/>
      <c r="K16" s="108"/>
      <c r="L16" s="122"/>
      <c r="M16" s="122"/>
      <c r="N16" s="122"/>
      <c r="O16" s="228"/>
      <c r="P16" s="228"/>
      <c r="Q16" s="204"/>
      <c r="R16" s="204"/>
      <c r="S16" s="204"/>
      <c r="T16" s="204"/>
      <c r="U16" s="133"/>
      <c r="V16" s="47"/>
      <c r="W16" s="47"/>
    </row>
    <row r="17" spans="1:23" ht="60" customHeight="1" thickBot="1">
      <c r="A17" s="39"/>
      <c r="B17" s="308"/>
      <c r="C17" s="309"/>
      <c r="D17" s="310" t="s">
        <v>123</v>
      </c>
      <c r="E17" s="450" t="s">
        <v>114</v>
      </c>
      <c r="F17" s="450"/>
      <c r="G17" s="451"/>
      <c r="H17" s="276"/>
      <c r="I17" s="250"/>
      <c r="J17" s="250"/>
      <c r="K17" s="250"/>
      <c r="L17" s="250"/>
      <c r="M17" s="250"/>
      <c r="N17" s="251"/>
      <c r="O17" s="460">
        <f>IF(R36="-","評価対象外",R36)</f>
        <v>3</v>
      </c>
      <c r="P17" s="461"/>
      <c r="Q17" s="461"/>
      <c r="R17" s="461"/>
      <c r="S17" s="461"/>
      <c r="T17" s="461"/>
      <c r="U17" s="227"/>
      <c r="V17" s="39"/>
      <c r="W17" s="47"/>
    </row>
    <row r="18" spans="1:23" ht="3.75" customHeight="1" thickBot="1">
      <c r="A18" s="47"/>
      <c r="B18" s="121"/>
      <c r="C18" s="121"/>
      <c r="D18" s="130"/>
      <c r="E18" s="107"/>
      <c r="F18" s="130"/>
      <c r="G18" s="106"/>
      <c r="H18" s="106"/>
      <c r="I18" s="106"/>
      <c r="J18" s="108"/>
      <c r="K18" s="108"/>
      <c r="L18" s="122"/>
      <c r="M18" s="122"/>
      <c r="N18" s="122"/>
      <c r="O18" s="135"/>
      <c r="P18" s="135"/>
      <c r="Q18" s="133"/>
      <c r="R18" s="133"/>
      <c r="S18" s="133"/>
      <c r="T18" s="133"/>
      <c r="U18" s="133"/>
      <c r="V18" s="47"/>
      <c r="W18" s="47"/>
    </row>
    <row r="19" spans="1:23" ht="60" customHeight="1" thickBot="1">
      <c r="A19" s="39"/>
      <c r="B19" s="308"/>
      <c r="C19" s="309"/>
      <c r="D19" s="310" t="s">
        <v>124</v>
      </c>
      <c r="E19" s="473" t="s">
        <v>115</v>
      </c>
      <c r="F19" s="473"/>
      <c r="G19" s="474"/>
      <c r="H19" s="276"/>
      <c r="I19" s="250"/>
      <c r="J19" s="250"/>
      <c r="K19" s="250"/>
      <c r="L19" s="250"/>
      <c r="M19" s="250"/>
      <c r="N19" s="251"/>
      <c r="O19" s="460">
        <f>IF(R37="-","評価対象外",R37)</f>
        <v>3</v>
      </c>
      <c r="P19" s="461"/>
      <c r="Q19" s="461"/>
      <c r="R19" s="461"/>
      <c r="S19" s="461"/>
      <c r="T19" s="461"/>
      <c r="U19" s="227"/>
      <c r="V19" s="39"/>
      <c r="W19" s="47"/>
    </row>
    <row r="20" spans="1:23" ht="3.75" customHeight="1" thickBot="1">
      <c r="A20" s="47"/>
      <c r="B20" s="121"/>
      <c r="C20" s="121"/>
      <c r="D20" s="130"/>
      <c r="E20" s="107"/>
      <c r="F20" s="130"/>
      <c r="G20" s="106"/>
      <c r="H20" s="106"/>
      <c r="I20" s="106"/>
      <c r="J20" s="108"/>
      <c r="K20" s="108"/>
      <c r="L20" s="122"/>
      <c r="M20" s="122"/>
      <c r="N20" s="122"/>
      <c r="O20" s="135"/>
      <c r="P20" s="135"/>
      <c r="Q20" s="133"/>
      <c r="R20" s="133"/>
      <c r="S20" s="133"/>
      <c r="T20" s="133"/>
      <c r="U20" s="133"/>
      <c r="V20" s="47"/>
      <c r="W20" s="47"/>
    </row>
    <row r="21" spans="1:23" ht="40.5" customHeight="1" thickBot="1">
      <c r="A21" s="39"/>
      <c r="B21" s="65"/>
      <c r="C21" s="101"/>
      <c r="D21" s="310" t="s">
        <v>125</v>
      </c>
      <c r="E21" s="475" t="s">
        <v>116</v>
      </c>
      <c r="F21" s="476"/>
      <c r="G21" s="477"/>
      <c r="H21" s="483"/>
      <c r="I21" s="484"/>
      <c r="J21" s="484"/>
      <c r="K21" s="484"/>
      <c r="L21" s="484"/>
      <c r="M21" s="484"/>
      <c r="N21" s="485"/>
      <c r="O21" s="478">
        <f>IF('重点評価入力'!P26="","",'重点評価入力'!P26)</f>
        <v>3</v>
      </c>
      <c r="P21" s="479"/>
      <c r="Q21" s="479"/>
      <c r="R21" s="479"/>
      <c r="S21" s="479"/>
      <c r="T21" s="479"/>
      <c r="U21" s="261"/>
      <c r="V21" s="39"/>
      <c r="W21" s="47"/>
    </row>
    <row r="22" spans="1:23" ht="3.75" customHeight="1" thickBot="1">
      <c r="A22" s="47"/>
      <c r="B22" s="121"/>
      <c r="C22" s="121"/>
      <c r="D22" s="106"/>
      <c r="E22" s="107"/>
      <c r="F22" s="130"/>
      <c r="G22" s="106"/>
      <c r="H22" s="106"/>
      <c r="I22" s="106"/>
      <c r="J22" s="108"/>
      <c r="K22" s="108"/>
      <c r="L22" s="122"/>
      <c r="M22" s="122"/>
      <c r="N22" s="122"/>
      <c r="O22" s="135"/>
      <c r="P22" s="135"/>
      <c r="Q22" s="133"/>
      <c r="R22" s="133"/>
      <c r="S22" s="133"/>
      <c r="T22" s="133"/>
      <c r="U22" s="133"/>
      <c r="V22" s="47"/>
      <c r="W22" s="47"/>
    </row>
    <row r="23" spans="1:23" ht="40.5" customHeight="1" thickBot="1">
      <c r="A23" s="39"/>
      <c r="B23" s="65"/>
      <c r="C23" s="101"/>
      <c r="D23" s="66"/>
      <c r="E23" s="452" t="s">
        <v>81</v>
      </c>
      <c r="F23" s="453"/>
      <c r="G23" s="454"/>
      <c r="H23" s="467" t="s">
        <v>93</v>
      </c>
      <c r="I23" s="468"/>
      <c r="J23" s="469"/>
      <c r="K23" s="258" t="str">
        <f>IF('重点評価入力'!E30="","",'重点評価入力'!E30)</f>
        <v>―</v>
      </c>
      <c r="L23" s="266" t="s">
        <v>88</v>
      </c>
      <c r="M23" s="258" t="str">
        <f>IF('重点評価入力'!E32="","",'重点評価入力'!E32)</f>
        <v>―</v>
      </c>
      <c r="N23" s="266" t="s">
        <v>86</v>
      </c>
      <c r="O23" s="259" t="str">
        <f>IF('重点評価入力'!H30="","",'重点評価入力'!H30)</f>
        <v>―</v>
      </c>
      <c r="P23" s="464">
        <f>IF('重点評価入力'!F32="","",'重点評価入力'!F32)</f>
      </c>
      <c r="Q23" s="465"/>
      <c r="R23" s="465"/>
      <c r="S23" s="466"/>
      <c r="T23" s="260" t="str">
        <f>IF('重点評価入力'!H32="","",'重点評価入力'!H32)</f>
        <v>―</v>
      </c>
      <c r="U23" s="261"/>
      <c r="V23" s="39"/>
      <c r="W23" s="47"/>
    </row>
    <row r="24" spans="1:23" ht="40.5" customHeight="1" thickBot="1">
      <c r="A24" s="39"/>
      <c r="B24" s="65"/>
      <c r="C24" s="101"/>
      <c r="D24" s="66"/>
      <c r="E24" s="470" t="s">
        <v>90</v>
      </c>
      <c r="F24" s="471"/>
      <c r="G24" s="472"/>
      <c r="H24" s="489" t="s">
        <v>92</v>
      </c>
      <c r="I24" s="490"/>
      <c r="J24" s="491"/>
      <c r="K24" s="262" t="str">
        <f>IF('重点評価入力'!E31="","",'重点評価入力'!E31)</f>
        <v>―</v>
      </c>
      <c r="L24" s="267" t="s">
        <v>89</v>
      </c>
      <c r="M24" s="262" t="str">
        <f>IF('重点評価入力'!E33="","",'重点評価入力'!E33)</f>
        <v>―</v>
      </c>
      <c r="N24" s="267" t="s">
        <v>87</v>
      </c>
      <c r="O24" s="263" t="str">
        <f>IF('重点評価入力'!H31="","",'重点評価入力'!H31)</f>
        <v>―</v>
      </c>
      <c r="P24" s="464">
        <f>IF('重点評価入力'!F33="","",'重点評価入力'!F33)</f>
      </c>
      <c r="Q24" s="465"/>
      <c r="R24" s="465"/>
      <c r="S24" s="466"/>
      <c r="T24" s="264" t="str">
        <f>IF('重点評価入力'!H33="","",'重点評価入力'!H33)</f>
        <v>―</v>
      </c>
      <c r="U24" s="265"/>
      <c r="V24" s="39"/>
      <c r="W24" s="47"/>
    </row>
    <row r="25" spans="1:23" ht="3.75" customHeight="1" thickBot="1">
      <c r="A25" s="47"/>
      <c r="B25" s="121"/>
      <c r="C25" s="121"/>
      <c r="D25" s="106"/>
      <c r="E25" s="107"/>
      <c r="F25" s="130"/>
      <c r="G25" s="106"/>
      <c r="H25" s="106"/>
      <c r="I25" s="106"/>
      <c r="J25" s="108"/>
      <c r="K25" s="108"/>
      <c r="L25" s="122"/>
      <c r="M25" s="122"/>
      <c r="N25" s="122"/>
      <c r="O25" s="135"/>
      <c r="P25" s="135"/>
      <c r="Q25" s="133"/>
      <c r="R25" s="133"/>
      <c r="S25" s="133"/>
      <c r="T25" s="133"/>
      <c r="U25" s="133"/>
      <c r="V25" s="47"/>
      <c r="W25" s="47"/>
    </row>
    <row r="26" spans="1:23" ht="3.75" customHeight="1" thickBot="1">
      <c r="A26" s="47"/>
      <c r="B26" s="121"/>
      <c r="C26" s="121"/>
      <c r="D26" s="106"/>
      <c r="E26" s="107"/>
      <c r="F26" s="130"/>
      <c r="G26" s="106"/>
      <c r="H26" s="106"/>
      <c r="I26" s="106"/>
      <c r="J26" s="108"/>
      <c r="K26" s="108"/>
      <c r="L26" s="122"/>
      <c r="M26" s="122"/>
      <c r="N26" s="122"/>
      <c r="O26" s="135"/>
      <c r="P26" s="135"/>
      <c r="Q26" s="133"/>
      <c r="R26" s="133"/>
      <c r="S26" s="133"/>
      <c r="T26" s="133"/>
      <c r="U26" s="133"/>
      <c r="V26" s="47"/>
      <c r="W26" s="47"/>
    </row>
    <row r="27" spans="1:23" ht="40.5" customHeight="1" thickBot="1">
      <c r="A27" s="39"/>
      <c r="B27" s="65"/>
      <c r="C27" s="101"/>
      <c r="D27" s="66"/>
      <c r="E27" s="486" t="s">
        <v>50</v>
      </c>
      <c r="F27" s="487"/>
      <c r="G27" s="487"/>
      <c r="H27" s="487"/>
      <c r="I27" s="487"/>
      <c r="J27" s="487"/>
      <c r="K27" s="487"/>
      <c r="L27" s="487"/>
      <c r="M27" s="487"/>
      <c r="N27" s="488"/>
      <c r="O27" s="425" t="str">
        <f>IF('重点評価入力'!L12="集合住宅","対象外",IF('重点評価入力'!O27="","",'重点評価入力'!O27))</f>
        <v>対象外</v>
      </c>
      <c r="P27" s="426"/>
      <c r="Q27" s="426"/>
      <c r="R27" s="426"/>
      <c r="S27" s="426"/>
      <c r="T27" s="426"/>
      <c r="U27" s="208"/>
      <c r="V27" s="39"/>
      <c r="W27" s="47"/>
    </row>
    <row r="28" spans="1:23" ht="3" customHeight="1">
      <c r="A28" s="39"/>
      <c r="B28" s="68"/>
      <c r="C28" s="68"/>
      <c r="D28" s="69"/>
      <c r="E28" s="70"/>
      <c r="F28" s="69"/>
      <c r="G28" s="69"/>
      <c r="H28" s="69"/>
      <c r="I28" s="69"/>
      <c r="J28" s="69"/>
      <c r="K28" s="69"/>
      <c r="L28" s="71"/>
      <c r="M28" s="71"/>
      <c r="N28" s="71"/>
      <c r="O28" s="72"/>
      <c r="P28" s="72"/>
      <c r="Q28" s="72"/>
      <c r="R28" s="72"/>
      <c r="S28" s="72"/>
      <c r="T28" s="72"/>
      <c r="U28" s="72"/>
      <c r="V28" s="39"/>
      <c r="W28" s="47"/>
    </row>
    <row r="29" spans="1:23" ht="30" customHeight="1">
      <c r="A29" s="39"/>
      <c r="B29" s="73" t="s">
        <v>0</v>
      </c>
      <c r="C29" s="138"/>
      <c r="D29" s="74"/>
      <c r="E29" s="75"/>
      <c r="F29" s="74"/>
      <c r="G29" s="74"/>
      <c r="H29" s="74"/>
      <c r="I29" s="74"/>
      <c r="J29" s="74"/>
      <c r="K29" s="74"/>
      <c r="L29" s="76"/>
      <c r="M29" s="76"/>
      <c r="N29" s="76"/>
      <c r="O29" s="77"/>
      <c r="P29" s="77"/>
      <c r="Q29" s="77"/>
      <c r="R29" s="77"/>
      <c r="S29" s="77"/>
      <c r="T29" s="77"/>
      <c r="U29" s="78"/>
      <c r="V29" s="39"/>
      <c r="W29" s="47"/>
    </row>
    <row r="30" spans="1:23" ht="30" customHeight="1">
      <c r="A30" s="39"/>
      <c r="B30" s="446" t="s">
        <v>1</v>
      </c>
      <c r="C30" s="447"/>
      <c r="D30" s="447"/>
      <c r="E30" s="447"/>
      <c r="F30" s="447"/>
      <c r="G30" s="448"/>
      <c r="H30" s="443" t="s">
        <v>41</v>
      </c>
      <c r="I30" s="444"/>
      <c r="J30" s="444"/>
      <c r="K30" s="444"/>
      <c r="L30" s="444"/>
      <c r="M30" s="444"/>
      <c r="N30" s="444"/>
      <c r="O30" s="445" t="s">
        <v>42</v>
      </c>
      <c r="P30" s="445"/>
      <c r="Q30" s="445"/>
      <c r="R30" s="443" t="s">
        <v>2</v>
      </c>
      <c r="S30" s="444"/>
      <c r="T30" s="444"/>
      <c r="U30" s="207"/>
      <c r="V30" s="39"/>
      <c r="W30" s="47"/>
    </row>
    <row r="31" spans="1:23" ht="30" customHeight="1">
      <c r="A31" s="39"/>
      <c r="B31" s="307" t="s">
        <v>118</v>
      </c>
      <c r="C31" s="123"/>
      <c r="D31" s="144"/>
      <c r="E31" s="144"/>
      <c r="F31" s="144"/>
      <c r="G31" s="145"/>
      <c r="H31" s="430" t="s">
        <v>65</v>
      </c>
      <c r="I31" s="430"/>
      <c r="J31" s="430"/>
      <c r="K31" s="430"/>
      <c r="L31" s="430"/>
      <c r="M31" s="430"/>
      <c r="N31" s="430"/>
      <c r="O31" s="406">
        <f>IF('重点評価入力'!O20=0,"",'重点評価入力'!O20)</f>
        <v>3</v>
      </c>
      <c r="P31" s="406"/>
      <c r="Q31" s="406"/>
      <c r="R31" s="413">
        <f>IF('重点評価入力'!P20=0,"-",'重点評価入力'!P20)</f>
        <v>3</v>
      </c>
      <c r="S31" s="414"/>
      <c r="T31" s="414"/>
      <c r="U31" s="206"/>
      <c r="V31" s="39"/>
      <c r="W31" s="47"/>
    </row>
    <row r="32" spans="1:23" ht="30" customHeight="1">
      <c r="A32" s="39"/>
      <c r="B32" s="307" t="s">
        <v>117</v>
      </c>
      <c r="C32" s="123"/>
      <c r="D32" s="144"/>
      <c r="E32" s="144"/>
      <c r="F32" s="144"/>
      <c r="G32" s="145"/>
      <c r="H32" s="480"/>
      <c r="I32" s="481"/>
      <c r="J32" s="481"/>
      <c r="K32" s="481"/>
      <c r="L32" s="481"/>
      <c r="M32" s="481"/>
      <c r="N32" s="481"/>
      <c r="O32" s="481"/>
      <c r="P32" s="481"/>
      <c r="Q32" s="481"/>
      <c r="R32" s="481"/>
      <c r="S32" s="481"/>
      <c r="T32" s="481"/>
      <c r="U32" s="482"/>
      <c r="V32" s="39"/>
      <c r="W32" s="47"/>
    </row>
    <row r="33" spans="1:23" ht="30" customHeight="1">
      <c r="A33" s="39"/>
      <c r="B33" s="301"/>
      <c r="C33" s="492" t="s">
        <v>57</v>
      </c>
      <c r="D33" s="492"/>
      <c r="E33" s="492"/>
      <c r="F33" s="492"/>
      <c r="G33" s="493"/>
      <c r="H33" s="407" t="s">
        <v>62</v>
      </c>
      <c r="I33" s="407"/>
      <c r="J33" s="407"/>
      <c r="K33" s="407"/>
      <c r="L33" s="407"/>
      <c r="M33" s="407"/>
      <c r="N33" s="407"/>
      <c r="O33" s="406">
        <f>IF('重点評価入力'!M21=0,"",'重点評価入力'!M21)</f>
        <v>3</v>
      </c>
      <c r="P33" s="406"/>
      <c r="Q33" s="406"/>
      <c r="R33" s="415">
        <f>IF('重点評価入力'!P21=0,"-",'重点評価入力'!P21)</f>
        <v>3</v>
      </c>
      <c r="S33" s="416"/>
      <c r="T33" s="416"/>
      <c r="U33" s="234"/>
      <c r="V33" s="39"/>
      <c r="W33" s="47"/>
    </row>
    <row r="34" spans="1:23" ht="30" customHeight="1">
      <c r="A34" s="80"/>
      <c r="B34" s="301"/>
      <c r="C34" s="492" t="s">
        <v>58</v>
      </c>
      <c r="D34" s="492"/>
      <c r="E34" s="492"/>
      <c r="F34" s="492"/>
      <c r="G34" s="493"/>
      <c r="H34" s="407" t="s">
        <v>63</v>
      </c>
      <c r="I34" s="407"/>
      <c r="J34" s="407"/>
      <c r="K34" s="407"/>
      <c r="L34" s="407"/>
      <c r="M34" s="407"/>
      <c r="N34" s="407"/>
      <c r="O34" s="406">
        <f>IF('重点評価入力'!M22=0,"",'重点評価入力'!M22)</f>
        <v>3</v>
      </c>
      <c r="P34" s="406"/>
      <c r="Q34" s="406"/>
      <c r="R34" s="417"/>
      <c r="S34" s="418"/>
      <c r="T34" s="418"/>
      <c r="U34" s="235"/>
      <c r="V34" s="80"/>
      <c r="W34" s="47"/>
    </row>
    <row r="35" spans="1:23" ht="30" customHeight="1">
      <c r="A35" s="80"/>
      <c r="B35" s="301"/>
      <c r="C35" s="492" t="s">
        <v>59</v>
      </c>
      <c r="D35" s="492"/>
      <c r="E35" s="492"/>
      <c r="F35" s="492"/>
      <c r="G35" s="493"/>
      <c r="H35" s="407" t="s">
        <v>64</v>
      </c>
      <c r="I35" s="407"/>
      <c r="J35" s="407"/>
      <c r="K35" s="407"/>
      <c r="L35" s="407"/>
      <c r="M35" s="407"/>
      <c r="N35" s="407"/>
      <c r="O35" s="406">
        <f>IF('重点評価入力'!M23=0,"",'重点評価入力'!M23)</f>
        <v>3</v>
      </c>
      <c r="P35" s="406"/>
      <c r="Q35" s="406"/>
      <c r="R35" s="419"/>
      <c r="S35" s="420"/>
      <c r="T35" s="420"/>
      <c r="U35" s="236"/>
      <c r="V35" s="80"/>
      <c r="W35" s="47"/>
    </row>
    <row r="36" spans="1:23" ht="30" customHeight="1">
      <c r="A36" s="39"/>
      <c r="B36" s="494" t="s">
        <v>119</v>
      </c>
      <c r="C36" s="495"/>
      <c r="D36" s="495"/>
      <c r="E36" s="495"/>
      <c r="F36" s="495"/>
      <c r="G36" s="496"/>
      <c r="H36" s="210" t="s">
        <v>46</v>
      </c>
      <c r="I36" s="211"/>
      <c r="J36" s="211"/>
      <c r="K36" s="211"/>
      <c r="L36" s="211"/>
      <c r="M36" s="211"/>
      <c r="N36" s="212"/>
      <c r="O36" s="406">
        <f>IF('重点評価入力'!O24=0,"",'重点評価入力'!O24)</f>
        <v>3</v>
      </c>
      <c r="P36" s="406"/>
      <c r="Q36" s="406"/>
      <c r="R36" s="413">
        <f>IF('重点評価入力'!P24=0,"-",'重点評価入力'!P24)</f>
        <v>3</v>
      </c>
      <c r="S36" s="414"/>
      <c r="T36" s="414"/>
      <c r="U36" s="206"/>
      <c r="V36" s="39"/>
      <c r="W36" s="47"/>
    </row>
    <row r="37" spans="1:23" ht="30" customHeight="1">
      <c r="A37" s="39"/>
      <c r="B37" s="497" t="s">
        <v>120</v>
      </c>
      <c r="C37" s="498"/>
      <c r="D37" s="498"/>
      <c r="E37" s="498"/>
      <c r="F37" s="498"/>
      <c r="G37" s="499"/>
      <c r="H37" s="210" t="s">
        <v>48</v>
      </c>
      <c r="I37" s="211"/>
      <c r="J37" s="211"/>
      <c r="K37" s="211"/>
      <c r="L37" s="211"/>
      <c r="M37" s="211"/>
      <c r="N37" s="212"/>
      <c r="O37" s="406">
        <f>IF('重点評価入力'!O25=0,"",'重点評価入力'!O25)</f>
        <v>3</v>
      </c>
      <c r="P37" s="406"/>
      <c r="Q37" s="406"/>
      <c r="R37" s="413">
        <f>IF('重点評価入力'!P25=0,"-",'重点評価入力'!P25)</f>
        <v>3</v>
      </c>
      <c r="S37" s="414"/>
      <c r="T37" s="414"/>
      <c r="U37" s="206"/>
      <c r="V37" s="39"/>
      <c r="W37" s="47"/>
    </row>
    <row r="38" spans="1:23" ht="30" customHeight="1" thickBot="1">
      <c r="A38" s="39"/>
      <c r="B38" s="500" t="s">
        <v>145</v>
      </c>
      <c r="C38" s="501"/>
      <c r="D38" s="501"/>
      <c r="E38" s="501"/>
      <c r="F38" s="501"/>
      <c r="G38" s="502"/>
      <c r="H38" s="210" t="s">
        <v>47</v>
      </c>
      <c r="I38" s="211"/>
      <c r="J38" s="211"/>
      <c r="K38" s="211"/>
      <c r="L38" s="211"/>
      <c r="M38" s="211"/>
      <c r="N38" s="212"/>
      <c r="O38" s="406">
        <f>IF('重点評価入力'!O26=0,"",'重点評価入力'!O26)</f>
        <v>3</v>
      </c>
      <c r="P38" s="406"/>
      <c r="Q38" s="406"/>
      <c r="R38" s="413">
        <f>IF('重点評価入力'!P26=0,"-",'重点評価入力'!P26)</f>
        <v>3</v>
      </c>
      <c r="S38" s="414"/>
      <c r="T38" s="414"/>
      <c r="U38" s="306"/>
      <c r="V38" s="39"/>
      <c r="W38" s="47"/>
    </row>
    <row r="39" spans="1:23" ht="15" customHeight="1" thickTop="1">
      <c r="A39" s="39"/>
      <c r="B39" s="303"/>
      <c r="C39" s="304"/>
      <c r="D39" s="409" t="s">
        <v>45</v>
      </c>
      <c r="E39" s="409"/>
      <c r="F39" s="409"/>
      <c r="G39" s="410"/>
      <c r="H39" s="429" t="s">
        <v>49</v>
      </c>
      <c r="I39" s="429"/>
      <c r="J39" s="429"/>
      <c r="K39" s="429"/>
      <c r="L39" s="429"/>
      <c r="M39" s="429"/>
      <c r="N39" s="429"/>
      <c r="O39" s="431" t="s">
        <v>43</v>
      </c>
      <c r="P39" s="432"/>
      <c r="Q39" s="433"/>
      <c r="R39" s="421" t="str">
        <f>IF('重点評価入力'!L12="集合住宅","-",'重点評価入力'!O27)</f>
        <v>-</v>
      </c>
      <c r="S39" s="422"/>
      <c r="T39" s="422"/>
      <c r="U39" s="404"/>
      <c r="V39" s="39"/>
      <c r="W39" s="47"/>
    </row>
    <row r="40" spans="1:23" ht="15" customHeight="1">
      <c r="A40" s="39"/>
      <c r="B40" s="302"/>
      <c r="C40" s="305"/>
      <c r="D40" s="411"/>
      <c r="E40" s="411"/>
      <c r="F40" s="411"/>
      <c r="G40" s="412"/>
      <c r="H40" s="430"/>
      <c r="I40" s="430"/>
      <c r="J40" s="430"/>
      <c r="K40" s="430"/>
      <c r="L40" s="430"/>
      <c r="M40" s="430"/>
      <c r="N40" s="430"/>
      <c r="O40" s="434"/>
      <c r="P40" s="435"/>
      <c r="Q40" s="436"/>
      <c r="R40" s="423"/>
      <c r="S40" s="424"/>
      <c r="T40" s="424"/>
      <c r="U40" s="405"/>
      <c r="V40" s="39"/>
      <c r="W40" s="47"/>
    </row>
    <row r="41" spans="1:23" ht="30" customHeight="1">
      <c r="A41" s="80"/>
      <c r="B41" s="392" t="s">
        <v>67</v>
      </c>
      <c r="C41" s="393"/>
      <c r="D41" s="393"/>
      <c r="E41" s="393"/>
      <c r="F41" s="393"/>
      <c r="G41" s="393"/>
      <c r="H41" s="393"/>
      <c r="I41" s="393"/>
      <c r="J41" s="393"/>
      <c r="K41" s="393"/>
      <c r="L41" s="393"/>
      <c r="M41" s="393"/>
      <c r="N41" s="393"/>
      <c r="O41" s="393"/>
      <c r="P41" s="393"/>
      <c r="Q41" s="393"/>
      <c r="R41" s="393"/>
      <c r="S41" s="393"/>
      <c r="T41" s="393"/>
      <c r="U41" s="394"/>
      <c r="V41" s="80"/>
      <c r="W41" s="47"/>
    </row>
    <row r="42" spans="1:23" ht="24.75" customHeight="1">
      <c r="A42" s="80"/>
      <c r="B42" s="379" t="s">
        <v>66</v>
      </c>
      <c r="C42" s="380"/>
      <c r="D42" s="380"/>
      <c r="E42" s="380"/>
      <c r="F42" s="380"/>
      <c r="G42" s="381"/>
      <c r="H42" s="385" t="s">
        <v>3</v>
      </c>
      <c r="I42" s="386"/>
      <c r="J42" s="386"/>
      <c r="K42" s="386"/>
      <c r="L42" s="387"/>
      <c r="M42" s="385" t="s">
        <v>4</v>
      </c>
      <c r="N42" s="386"/>
      <c r="O42" s="386"/>
      <c r="P42" s="386"/>
      <c r="Q42" s="386"/>
      <c r="R42" s="386"/>
      <c r="S42" s="386"/>
      <c r="T42" s="386"/>
      <c r="U42" s="230"/>
      <c r="V42" s="80"/>
      <c r="W42" s="47"/>
    </row>
    <row r="43" spans="1:23" ht="24.75" customHeight="1">
      <c r="A43" s="80"/>
      <c r="B43" s="398"/>
      <c r="C43" s="399"/>
      <c r="D43" s="399"/>
      <c r="E43" s="399"/>
      <c r="F43" s="399"/>
      <c r="G43" s="400"/>
      <c r="H43" s="395">
        <f>IF('重点評価入力'!I30="","",'重点評価入力'!I30)</f>
      </c>
      <c r="I43" s="396"/>
      <c r="J43" s="396"/>
      <c r="K43" s="396"/>
      <c r="L43" s="397"/>
      <c r="M43" s="395">
        <f>IF('重点評価入力'!M30="","",'重点評価入力'!M30)</f>
      </c>
      <c r="N43" s="396"/>
      <c r="O43" s="396"/>
      <c r="P43" s="396"/>
      <c r="Q43" s="396"/>
      <c r="R43" s="396"/>
      <c r="S43" s="396"/>
      <c r="T43" s="396"/>
      <c r="U43" s="230"/>
      <c r="V43" s="80"/>
      <c r="W43" s="47"/>
    </row>
    <row r="44" spans="1:23" ht="24.75" customHeight="1">
      <c r="A44" s="80"/>
      <c r="B44" s="398"/>
      <c r="C44" s="399"/>
      <c r="D44" s="399"/>
      <c r="E44" s="399"/>
      <c r="F44" s="399"/>
      <c r="G44" s="400"/>
      <c r="H44" s="395">
        <f>IF('重点評価入力'!I31="","",'重点評価入力'!I31)</f>
      </c>
      <c r="I44" s="396"/>
      <c r="J44" s="396"/>
      <c r="K44" s="396"/>
      <c r="L44" s="397"/>
      <c r="M44" s="395">
        <f>IF('重点評価入力'!M31="","",'重点評価入力'!M31)</f>
      </c>
      <c r="N44" s="396"/>
      <c r="O44" s="396"/>
      <c r="P44" s="396"/>
      <c r="Q44" s="396"/>
      <c r="R44" s="396"/>
      <c r="S44" s="396"/>
      <c r="T44" s="396"/>
      <c r="U44" s="230"/>
      <c r="V44" s="80"/>
      <c r="W44" s="47"/>
    </row>
    <row r="45" spans="1:23" ht="24.75" customHeight="1">
      <c r="A45" s="80"/>
      <c r="B45" s="398"/>
      <c r="C45" s="399"/>
      <c r="D45" s="399"/>
      <c r="E45" s="399"/>
      <c r="F45" s="399"/>
      <c r="G45" s="400"/>
      <c r="H45" s="395">
        <f>IF('重点評価入力'!I32="","",'重点評価入力'!I32)</f>
      </c>
      <c r="I45" s="396"/>
      <c r="J45" s="396"/>
      <c r="K45" s="396"/>
      <c r="L45" s="397"/>
      <c r="M45" s="395">
        <f>IF('重点評価入力'!M32="","",'重点評価入力'!M32)</f>
      </c>
      <c r="N45" s="396"/>
      <c r="O45" s="396"/>
      <c r="P45" s="396"/>
      <c r="Q45" s="396"/>
      <c r="R45" s="396"/>
      <c r="S45" s="396"/>
      <c r="T45" s="396"/>
      <c r="U45" s="230"/>
      <c r="V45" s="80"/>
      <c r="W45" s="47"/>
    </row>
    <row r="46" spans="1:23" ht="24.75" customHeight="1">
      <c r="A46" s="80"/>
      <c r="B46" s="401"/>
      <c r="C46" s="402"/>
      <c r="D46" s="402"/>
      <c r="E46" s="402"/>
      <c r="F46" s="402"/>
      <c r="G46" s="403"/>
      <c r="H46" s="395">
        <f>IF('重点評価入力'!I33="","",'重点評価入力'!I33)</f>
      </c>
      <c r="I46" s="396"/>
      <c r="J46" s="396"/>
      <c r="K46" s="396"/>
      <c r="L46" s="397"/>
      <c r="M46" s="395">
        <f>IF('重点評価入力'!M33="","",'重点評価入力'!M33)</f>
      </c>
      <c r="N46" s="396"/>
      <c r="O46" s="396"/>
      <c r="P46" s="396"/>
      <c r="Q46" s="396"/>
      <c r="R46" s="396"/>
      <c r="S46" s="396"/>
      <c r="T46" s="396"/>
      <c r="U46" s="230"/>
      <c r="V46" s="80"/>
      <c r="W46" s="47"/>
    </row>
    <row r="47" spans="1:23" ht="24.75" customHeight="1">
      <c r="A47" s="80"/>
      <c r="B47" s="379" t="s">
        <v>61</v>
      </c>
      <c r="C47" s="380"/>
      <c r="D47" s="380"/>
      <c r="E47" s="380"/>
      <c r="F47" s="380"/>
      <c r="G47" s="381"/>
      <c r="H47" s="388">
        <f>IF('重点評価入力'!F34="","",'重点評価入力'!F34)</f>
      </c>
      <c r="I47" s="389"/>
      <c r="J47" s="389"/>
      <c r="K47" s="389"/>
      <c r="L47" s="389"/>
      <c r="M47" s="389"/>
      <c r="N47" s="389"/>
      <c r="O47" s="389"/>
      <c r="P47" s="389"/>
      <c r="Q47" s="389"/>
      <c r="R47" s="389"/>
      <c r="S47" s="389"/>
      <c r="T47" s="389"/>
      <c r="U47" s="226"/>
      <c r="V47" s="80"/>
      <c r="W47" s="47"/>
    </row>
    <row r="48" spans="1:23" ht="24.75" customHeight="1" thickBot="1">
      <c r="A48" s="39"/>
      <c r="B48" s="382"/>
      <c r="C48" s="383"/>
      <c r="D48" s="383"/>
      <c r="E48" s="383"/>
      <c r="F48" s="383"/>
      <c r="G48" s="384"/>
      <c r="H48" s="390"/>
      <c r="I48" s="391"/>
      <c r="J48" s="391"/>
      <c r="K48" s="391"/>
      <c r="L48" s="391"/>
      <c r="M48" s="391"/>
      <c r="N48" s="391"/>
      <c r="O48" s="391"/>
      <c r="P48" s="391"/>
      <c r="Q48" s="391"/>
      <c r="R48" s="391"/>
      <c r="S48" s="391"/>
      <c r="T48" s="391"/>
      <c r="U48" s="229"/>
      <c r="V48" s="39"/>
      <c r="W48" s="47"/>
    </row>
    <row r="49" spans="1:23" ht="4.5" customHeight="1">
      <c r="A49" s="39"/>
      <c r="B49" s="111"/>
      <c r="C49" s="111"/>
      <c r="D49" s="112"/>
      <c r="E49" s="42"/>
      <c r="F49" s="113"/>
      <c r="G49" s="114"/>
      <c r="H49" s="109"/>
      <c r="I49" s="109"/>
      <c r="J49" s="109"/>
      <c r="K49" s="109"/>
      <c r="L49" s="109"/>
      <c r="M49" s="109"/>
      <c r="N49" s="109"/>
      <c r="O49" s="110"/>
      <c r="P49" s="110"/>
      <c r="Q49" s="112"/>
      <c r="R49" s="112"/>
      <c r="S49" s="112"/>
      <c r="T49" s="112"/>
      <c r="U49" s="64"/>
      <c r="V49" s="39"/>
      <c r="W49" s="47"/>
    </row>
    <row r="50" spans="1:23" s="3" customFormat="1" ht="15.75" customHeight="1">
      <c r="A50" s="47"/>
      <c r="B50" s="6"/>
      <c r="C50" s="6"/>
      <c r="D50" s="6"/>
      <c r="E50" s="6"/>
      <c r="F50" s="6"/>
      <c r="G50" s="6"/>
      <c r="H50" s="6"/>
      <c r="I50" s="6"/>
      <c r="J50" s="6"/>
      <c r="K50" s="6"/>
      <c r="L50" s="6"/>
      <c r="M50" s="6"/>
      <c r="N50" s="6"/>
      <c r="O50" s="6"/>
      <c r="P50" s="6"/>
      <c r="Q50" s="82"/>
      <c r="R50" s="82"/>
      <c r="S50" s="82"/>
      <c r="T50" s="82"/>
      <c r="U50" s="82"/>
      <c r="V50" s="47"/>
      <c r="W50" s="47"/>
    </row>
    <row r="51" spans="1:23" s="3" customFormat="1" ht="4.5" customHeight="1">
      <c r="A51" s="47"/>
      <c r="B51" s="83"/>
      <c r="C51" s="83"/>
      <c r="D51" s="84"/>
      <c r="E51" s="85"/>
      <c r="G51" s="6"/>
      <c r="H51" s="6"/>
      <c r="I51" s="6"/>
      <c r="J51" s="6"/>
      <c r="K51" s="6"/>
      <c r="L51" s="6"/>
      <c r="M51" s="6"/>
      <c r="N51" s="6"/>
      <c r="O51" s="6"/>
      <c r="P51" s="6"/>
      <c r="Q51" s="82"/>
      <c r="R51" s="82"/>
      <c r="S51" s="82"/>
      <c r="T51" s="82"/>
      <c r="U51" s="82"/>
      <c r="V51" s="47"/>
      <c r="W51" s="47"/>
    </row>
  </sheetData>
  <sheetProtection password="E5C6" sheet="1" objects="1" selectLockedCells="1" selectUnlockedCells="1"/>
  <mergeCells count="76">
    <mergeCell ref="C33:G33"/>
    <mergeCell ref="C34:G34"/>
    <mergeCell ref="C35:G35"/>
    <mergeCell ref="B36:G36"/>
    <mergeCell ref="B37:G37"/>
    <mergeCell ref="B38:G38"/>
    <mergeCell ref="H32:U32"/>
    <mergeCell ref="H21:N21"/>
    <mergeCell ref="R30:T30"/>
    <mergeCell ref="R31:T31"/>
    <mergeCell ref="E27:N27"/>
    <mergeCell ref="O31:Q31"/>
    <mergeCell ref="H24:J24"/>
    <mergeCell ref="P24:S24"/>
    <mergeCell ref="E13:G13"/>
    <mergeCell ref="O15:T15"/>
    <mergeCell ref="O17:T17"/>
    <mergeCell ref="P23:S23"/>
    <mergeCell ref="H23:J23"/>
    <mergeCell ref="E24:G24"/>
    <mergeCell ref="E19:G19"/>
    <mergeCell ref="O19:T19"/>
    <mergeCell ref="E21:G21"/>
    <mergeCell ref="O21:T21"/>
    <mergeCell ref="H30:N30"/>
    <mergeCell ref="O30:Q30"/>
    <mergeCell ref="H31:N31"/>
    <mergeCell ref="B30:G30"/>
    <mergeCell ref="I9:T9"/>
    <mergeCell ref="E17:G17"/>
    <mergeCell ref="E23:G23"/>
    <mergeCell ref="E15:G15"/>
    <mergeCell ref="O11:T11"/>
    <mergeCell ref="O13:T13"/>
    <mergeCell ref="O27:T27"/>
    <mergeCell ref="E11:G11"/>
    <mergeCell ref="H39:N40"/>
    <mergeCell ref="O39:Q40"/>
    <mergeCell ref="W2:W3"/>
    <mergeCell ref="J8:K8"/>
    <mergeCell ref="J10:K10"/>
    <mergeCell ref="L8:U8"/>
    <mergeCell ref="L10:U10"/>
    <mergeCell ref="O3:T3"/>
    <mergeCell ref="I5:T5"/>
    <mergeCell ref="I7:T7"/>
    <mergeCell ref="O36:Q36"/>
    <mergeCell ref="D39:G40"/>
    <mergeCell ref="R36:T36"/>
    <mergeCell ref="R37:T37"/>
    <mergeCell ref="R38:T38"/>
    <mergeCell ref="R33:T35"/>
    <mergeCell ref="O37:Q37"/>
    <mergeCell ref="R39:T40"/>
    <mergeCell ref="H35:N35"/>
    <mergeCell ref="O34:Q34"/>
    <mergeCell ref="O35:Q35"/>
    <mergeCell ref="O33:Q33"/>
    <mergeCell ref="H33:N33"/>
    <mergeCell ref="H34:N34"/>
    <mergeCell ref="B42:G46"/>
    <mergeCell ref="H43:L43"/>
    <mergeCell ref="M43:T43"/>
    <mergeCell ref="H46:L46"/>
    <mergeCell ref="U39:U40"/>
    <mergeCell ref="O38:Q38"/>
    <mergeCell ref="B47:G48"/>
    <mergeCell ref="H42:L42"/>
    <mergeCell ref="M42:T42"/>
    <mergeCell ref="H47:T48"/>
    <mergeCell ref="B41:U41"/>
    <mergeCell ref="H45:L45"/>
    <mergeCell ref="M45:T45"/>
    <mergeCell ref="H44:L44"/>
    <mergeCell ref="M44:T44"/>
    <mergeCell ref="M46:T46"/>
  </mergeCells>
  <conditionalFormatting sqref="H31:H32">
    <cfRule type="expression" priority="16" dxfId="17" stopIfTrue="1">
      <formula>OR($H$9=3,$H$9=6,)</formula>
    </cfRule>
  </conditionalFormatting>
  <conditionalFormatting sqref="D39:N40">
    <cfRule type="expression" priority="17" dxfId="15" stopIfTrue="1">
      <formula>OR($O$9="集合住宅")</formula>
    </cfRule>
  </conditionalFormatting>
  <conditionalFormatting sqref="O39:Q40">
    <cfRule type="expression" priority="18" dxfId="12" stopIfTrue="1">
      <formula>OR($O$9="集合住宅")</formula>
    </cfRule>
  </conditionalFormatting>
  <conditionalFormatting sqref="R39:T40">
    <cfRule type="expression" priority="19" dxfId="18" stopIfTrue="1">
      <formula>OR($O$9="集合住宅")</formula>
    </cfRule>
  </conditionalFormatting>
  <conditionalFormatting sqref="U39:U40">
    <cfRule type="expression" priority="20" dxfId="14" stopIfTrue="1">
      <formula>OR($O$9="集合住宅")</formula>
    </cfRule>
  </conditionalFormatting>
  <conditionalFormatting sqref="H23:K23">
    <cfRule type="expression" priority="15" dxfId="19" stopIfTrue="1">
      <formula>$K$23&lt;&gt;"○"</formula>
    </cfRule>
  </conditionalFormatting>
  <conditionalFormatting sqref="H24:K24">
    <cfRule type="expression" priority="13" dxfId="20" stopIfTrue="1">
      <formula>$K$24&lt;&gt;"○"</formula>
    </cfRule>
  </conditionalFormatting>
  <conditionalFormatting sqref="L23:M23">
    <cfRule type="expression" priority="12" dxfId="20" stopIfTrue="1">
      <formula>$M$23&lt;&gt;"○"</formula>
    </cfRule>
  </conditionalFormatting>
  <conditionalFormatting sqref="L24:M24">
    <cfRule type="expression" priority="11" dxfId="20" stopIfTrue="1">
      <formula>$M$24&lt;&gt;"○"</formula>
    </cfRule>
  </conditionalFormatting>
  <conditionalFormatting sqref="N23:O23">
    <cfRule type="expression" priority="10" dxfId="20" stopIfTrue="1">
      <formula>$O$23&lt;&gt;"○"</formula>
    </cfRule>
  </conditionalFormatting>
  <conditionalFormatting sqref="N24:O24">
    <cfRule type="expression" priority="9" dxfId="20" stopIfTrue="1">
      <formula>$O$24&lt;&gt;"○"</formula>
    </cfRule>
  </conditionalFormatting>
  <conditionalFormatting sqref="P23:T23 P24:S24">
    <cfRule type="expression" priority="8" dxfId="20" stopIfTrue="1">
      <formula>$T$23&lt;&gt;"○"</formula>
    </cfRule>
  </conditionalFormatting>
  <conditionalFormatting sqref="T24">
    <cfRule type="expression" priority="7" dxfId="20" stopIfTrue="1">
      <formula>$T$24&lt;&gt;"○"</formula>
    </cfRule>
  </conditionalFormatting>
  <conditionalFormatting sqref="K23">
    <cfRule type="expression" priority="6" dxfId="20" stopIfTrue="1">
      <formula>$K$23&lt;&gt;"○"</formula>
    </cfRule>
  </conditionalFormatting>
  <conditionalFormatting sqref="H21">
    <cfRule type="expression" priority="5" dxfId="19" stopIfTrue="1">
      <formula>$K$23&lt;&gt;"○"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2.xml><?xml version="1.0" encoding="utf-8"?>
<worksheet xmlns="http://schemas.openxmlformats.org/spreadsheetml/2006/main" xmlns:r="http://schemas.openxmlformats.org/officeDocument/2006/relationships">
  <dimension ref="A1:AE71"/>
  <sheetViews>
    <sheetView showGridLines="0" tabSelected="1" zoomScaleSheetLayoutView="70" zoomScalePageLayoutView="0" workbookViewId="0" topLeftCell="A1">
      <selection activeCell="L5" sqref="L5:Q5"/>
    </sheetView>
  </sheetViews>
  <sheetFormatPr defaultColWidth="0.6171875" defaultRowHeight="76.5" customHeight="1"/>
  <cols>
    <col min="1" max="1" width="1.75390625" style="12" customWidth="1"/>
    <col min="2" max="2" width="12.75390625" style="20" customWidth="1"/>
    <col min="3" max="3" width="2.50390625" style="20" customWidth="1"/>
    <col min="4" max="4" width="1.37890625" style="20" customWidth="1"/>
    <col min="5" max="5" width="5.375" style="28" customWidth="1"/>
    <col min="6" max="6" width="6.50390625" style="29" customWidth="1"/>
    <col min="7" max="7" width="11.375" style="15" customWidth="1"/>
    <col min="8" max="8" width="5.625" style="15" customWidth="1"/>
    <col min="9" max="9" width="4.25390625" style="15" customWidth="1"/>
    <col min="10" max="10" width="12.00390625" style="16" customWidth="1"/>
    <col min="11" max="11" width="7.00390625" style="16" customWidth="1"/>
    <col min="12" max="12" width="7.125" style="15" customWidth="1"/>
    <col min="13" max="13" width="12.50390625" style="15" customWidth="1"/>
    <col min="14" max="14" width="16.875" style="17" customWidth="1"/>
    <col min="15" max="15" width="15.625" style="18" customWidth="1"/>
    <col min="16" max="16" width="8.375" style="17" customWidth="1"/>
    <col min="17" max="17" width="1.00390625" style="17" customWidth="1"/>
    <col min="18" max="18" width="2.375" style="12" customWidth="1"/>
    <col min="19" max="19" width="2.50390625" style="12" customWidth="1"/>
    <col min="20" max="20" width="29.375" style="332" hidden="1" customWidth="1"/>
    <col min="21" max="21" width="1.37890625" style="333" customWidth="1"/>
    <col min="22" max="22" width="1.25" style="333" customWidth="1"/>
    <col min="23" max="24" width="11.375" style="333" customWidth="1"/>
    <col min="25" max="25" width="11.375" style="334" hidden="1" customWidth="1"/>
    <col min="26" max="31" width="11.375" style="333" hidden="1" customWidth="1"/>
    <col min="32" max="32" width="2.50390625" style="270" customWidth="1"/>
    <col min="33" max="33" width="3.00390625" style="270" customWidth="1"/>
    <col min="34" max="59" width="8.50390625" style="270" customWidth="1"/>
    <col min="60" max="16384" width="0.6171875" style="270" customWidth="1"/>
  </cols>
  <sheetData>
    <row r="1" spans="1:31" s="268" customFormat="1" ht="7.5" customHeight="1" thickBot="1">
      <c r="A1" s="30"/>
      <c r="B1" s="31"/>
      <c r="C1" s="31"/>
      <c r="D1" s="32"/>
      <c r="E1" s="33"/>
      <c r="F1" s="34"/>
      <c r="G1" s="35"/>
      <c r="H1" s="35"/>
      <c r="I1" s="35"/>
      <c r="J1" s="36"/>
      <c r="K1" s="36"/>
      <c r="L1" s="35"/>
      <c r="M1" s="37"/>
      <c r="N1" s="34"/>
      <c r="O1" s="34"/>
      <c r="P1" s="34"/>
      <c r="Q1" s="30"/>
      <c r="R1" s="30"/>
      <c r="S1" s="38"/>
      <c r="T1" s="332"/>
      <c r="U1" s="333"/>
      <c r="V1" s="333"/>
      <c r="W1" s="333"/>
      <c r="X1" s="333"/>
      <c r="Y1" s="334"/>
      <c r="Z1" s="333"/>
      <c r="AA1" s="333"/>
      <c r="AB1" s="333"/>
      <c r="AC1" s="333"/>
      <c r="AD1" s="333"/>
      <c r="AE1" s="333"/>
    </row>
    <row r="2" spans="1:31" s="269" customFormat="1" ht="49.5" customHeight="1" thickBot="1">
      <c r="A2" s="39"/>
      <c r="B2" s="179" t="s">
        <v>146</v>
      </c>
      <c r="C2" s="162"/>
      <c r="D2" s="163"/>
      <c r="E2" s="164"/>
      <c r="F2" s="165"/>
      <c r="G2" s="166"/>
      <c r="H2" s="166"/>
      <c r="I2" s="167"/>
      <c r="J2" s="166"/>
      <c r="K2" s="166"/>
      <c r="L2" s="168"/>
      <c r="M2" s="169"/>
      <c r="N2" s="371"/>
      <c r="O2" s="521"/>
      <c r="P2" s="521"/>
      <c r="Q2" s="522"/>
      <c r="R2" s="39"/>
      <c r="S2" s="437"/>
      <c r="T2" s="335"/>
      <c r="U2" s="333"/>
      <c r="V2" s="333"/>
      <c r="W2" s="333"/>
      <c r="X2" s="333"/>
      <c r="Y2" s="334"/>
      <c r="Z2" s="333"/>
      <c r="AA2" s="333"/>
      <c r="AB2" s="333"/>
      <c r="AC2" s="333"/>
      <c r="AD2" s="333"/>
      <c r="AE2" s="333"/>
    </row>
    <row r="3" spans="1:31" s="269" customFormat="1" ht="49.5" customHeight="1" thickBot="1">
      <c r="A3" s="39"/>
      <c r="B3" s="180" t="s">
        <v>30</v>
      </c>
      <c r="C3" s="170"/>
      <c r="D3" s="171"/>
      <c r="E3" s="172"/>
      <c r="F3" s="173"/>
      <c r="G3" s="174"/>
      <c r="H3" s="175"/>
      <c r="I3" s="176"/>
      <c r="J3" s="176"/>
      <c r="K3" s="176"/>
      <c r="L3" s="176"/>
      <c r="M3" s="176"/>
      <c r="N3" s="176"/>
      <c r="O3" s="177"/>
      <c r="P3" s="181" t="str">
        <f>'評価結果表示'!O3</f>
        <v>Osakafu-新築・既存 2018V1.0</v>
      </c>
      <c r="Q3" s="178"/>
      <c r="R3" s="39"/>
      <c r="S3" s="437"/>
      <c r="T3" s="336"/>
      <c r="U3" s="336"/>
      <c r="V3" s="336"/>
      <c r="W3" s="336"/>
      <c r="X3" s="333"/>
      <c r="Y3" s="337"/>
      <c r="Z3" s="338"/>
      <c r="AA3" s="333"/>
      <c r="AB3" s="333"/>
      <c r="AC3" s="333"/>
      <c r="AD3" s="333"/>
      <c r="AE3" s="333"/>
    </row>
    <row r="4" spans="1:31" s="269" customFormat="1" ht="5.25" customHeight="1" thickBot="1">
      <c r="A4" s="39"/>
      <c r="B4" s="141"/>
      <c r="C4" s="40"/>
      <c r="D4" s="41"/>
      <c r="E4" s="42"/>
      <c r="F4" s="43"/>
      <c r="G4" s="1"/>
      <c r="H4" s="1"/>
      <c r="I4" s="1"/>
      <c r="J4" s="44"/>
      <c r="K4" s="45"/>
      <c r="L4" s="45"/>
      <c r="M4" s="46"/>
      <c r="N4" s="43"/>
      <c r="O4" s="2"/>
      <c r="P4" s="43"/>
      <c r="Q4" s="142"/>
      <c r="R4" s="39"/>
      <c r="S4" s="47"/>
      <c r="T4" s="332"/>
      <c r="U4" s="333"/>
      <c r="V4" s="333"/>
      <c r="W4" s="333"/>
      <c r="X4" s="333"/>
      <c r="Y4" s="334"/>
      <c r="Z4" s="333"/>
      <c r="AA4" s="333"/>
      <c r="AB4" s="333"/>
      <c r="AC4" s="333"/>
      <c r="AD4" s="333"/>
      <c r="AE4" s="333"/>
    </row>
    <row r="5" spans="1:31" s="269" customFormat="1" ht="42" customHeight="1" thickBot="1">
      <c r="A5" s="39"/>
      <c r="B5" s="48" t="s">
        <v>26</v>
      </c>
      <c r="C5" s="102"/>
      <c r="D5" s="49"/>
      <c r="E5" s="50"/>
      <c r="F5" s="50"/>
      <c r="G5" s="51"/>
      <c r="H5" s="51"/>
      <c r="I5" s="51"/>
      <c r="J5" s="513" t="s">
        <v>54</v>
      </c>
      <c r="K5" s="514"/>
      <c r="L5" s="523" t="s">
        <v>129</v>
      </c>
      <c r="M5" s="524"/>
      <c r="N5" s="524"/>
      <c r="O5" s="524"/>
      <c r="P5" s="524"/>
      <c r="Q5" s="525"/>
      <c r="R5" s="39"/>
      <c r="S5" s="47"/>
      <c r="T5" s="332"/>
      <c r="U5" s="336"/>
      <c r="V5" s="336"/>
      <c r="W5" s="336"/>
      <c r="X5" s="336"/>
      <c r="Y5" s="336"/>
      <c r="Z5" s="333"/>
      <c r="AA5" s="333"/>
      <c r="AB5" s="333"/>
      <c r="AC5" s="333"/>
      <c r="AD5" s="333"/>
      <c r="AE5" s="333"/>
    </row>
    <row r="6" spans="1:31" s="269" customFormat="1" ht="42.75" customHeight="1" thickBot="1">
      <c r="A6" s="39"/>
      <c r="B6" s="48"/>
      <c r="C6" s="102"/>
      <c r="D6" s="49"/>
      <c r="E6" s="50"/>
      <c r="F6" s="50"/>
      <c r="G6" s="51"/>
      <c r="H6" s="51"/>
      <c r="I6" s="51"/>
      <c r="J6" s="513" t="s">
        <v>55</v>
      </c>
      <c r="K6" s="514"/>
      <c r="L6" s="528" t="s">
        <v>44</v>
      </c>
      <c r="M6" s="529"/>
      <c r="N6" s="529"/>
      <c r="O6" s="529"/>
      <c r="P6" s="529"/>
      <c r="Q6" s="530"/>
      <c r="R6" s="39"/>
      <c r="S6" s="47"/>
      <c r="T6" s="332"/>
      <c r="U6" s="333"/>
      <c r="V6" s="333"/>
      <c r="W6" s="333"/>
      <c r="X6" s="333"/>
      <c r="Y6" s="339"/>
      <c r="Z6" s="333"/>
      <c r="AA6" s="333"/>
      <c r="AB6" s="333"/>
      <c r="AC6" s="333"/>
      <c r="AD6" s="333"/>
      <c r="AE6" s="333"/>
    </row>
    <row r="7" spans="1:31" s="269" customFormat="1" ht="4.5" customHeight="1" thickBot="1">
      <c r="A7" s="39"/>
      <c r="B7" s="217"/>
      <c r="C7" s="218"/>
      <c r="D7" s="218"/>
      <c r="E7" s="219"/>
      <c r="F7" s="203"/>
      <c r="G7" s="203"/>
      <c r="H7" s="203"/>
      <c r="I7" s="203"/>
      <c r="J7" s="503"/>
      <c r="K7" s="503"/>
      <c r="L7" s="503"/>
      <c r="M7" s="503"/>
      <c r="N7" s="503"/>
      <c r="O7" s="503"/>
      <c r="P7" s="503"/>
      <c r="Q7" s="531"/>
      <c r="R7" s="39"/>
      <c r="S7" s="47"/>
      <c r="T7" s="332"/>
      <c r="U7" s="333"/>
      <c r="V7" s="333"/>
      <c r="W7" s="333"/>
      <c r="X7" s="333"/>
      <c r="Y7" s="334"/>
      <c r="Z7" s="340"/>
      <c r="AA7" s="341"/>
      <c r="AB7" s="333"/>
      <c r="AC7" s="333"/>
      <c r="AD7" s="333"/>
      <c r="AE7" s="333"/>
    </row>
    <row r="8" spans="1:31" s="269" customFormat="1" ht="42" customHeight="1" thickBot="1">
      <c r="A8" s="39"/>
      <c r="B8" s="222"/>
      <c r="C8" s="223"/>
      <c r="D8" s="223"/>
      <c r="E8" s="224"/>
      <c r="F8" s="225"/>
      <c r="G8" s="225"/>
      <c r="H8" s="225"/>
      <c r="I8" s="514" t="s">
        <v>80</v>
      </c>
      <c r="J8" s="514"/>
      <c r="K8" s="514"/>
      <c r="L8" s="527" t="str">
        <f>IF(OR(L10="",L10=0),"BEE値が未入力です",IF(L10&gt;=3,"Ｓ",IF(L10&gt;=1.5,"Ａ",IF(L10&gt;=1,"Ｂ＋",IF(L10&gt;=0.5,"Ｂ－","Ｃ")))))</f>
        <v>Ｂ＋</v>
      </c>
      <c r="M8" s="527"/>
      <c r="N8" s="527"/>
      <c r="O8" s="527"/>
      <c r="P8" s="527"/>
      <c r="Q8" s="252"/>
      <c r="R8" s="39"/>
      <c r="S8" s="47"/>
      <c r="T8" s="332"/>
      <c r="U8" s="333"/>
      <c r="V8" s="333"/>
      <c r="W8" s="333"/>
      <c r="X8" s="333"/>
      <c r="Y8" s="334"/>
      <c r="Z8" s="340"/>
      <c r="AA8" s="341"/>
      <c r="AB8" s="333"/>
      <c r="AC8" s="333"/>
      <c r="AD8" s="333"/>
      <c r="AE8" s="333"/>
    </row>
    <row r="9" spans="1:31" s="269" customFormat="1" ht="4.5" customHeight="1" thickBot="1">
      <c r="A9" s="39"/>
      <c r="B9" s="220"/>
      <c r="C9" s="103"/>
      <c r="D9" s="103"/>
      <c r="E9" s="221"/>
      <c r="F9" s="125"/>
      <c r="G9" s="125"/>
      <c r="H9" s="125"/>
      <c r="I9" s="125"/>
      <c r="J9" s="125"/>
      <c r="K9" s="125"/>
      <c r="L9" s="215"/>
      <c r="M9" s="215"/>
      <c r="N9" s="215"/>
      <c r="O9" s="215"/>
      <c r="P9" s="215"/>
      <c r="Q9" s="216"/>
      <c r="R9" s="39"/>
      <c r="S9" s="47"/>
      <c r="T9" s="332"/>
      <c r="U9" s="333"/>
      <c r="V9" s="333"/>
      <c r="W9" s="333"/>
      <c r="X9" s="333"/>
      <c r="Y9" s="334"/>
      <c r="Z9" s="340"/>
      <c r="AA9" s="341"/>
      <c r="AB9" s="333"/>
      <c r="AC9" s="333"/>
      <c r="AD9" s="333"/>
      <c r="AE9" s="333"/>
    </row>
    <row r="10" spans="1:31" s="269" customFormat="1" ht="41.25" customHeight="1" thickBot="1">
      <c r="A10" s="39"/>
      <c r="B10" s="222"/>
      <c r="C10" s="223"/>
      <c r="D10" s="223"/>
      <c r="E10" s="224"/>
      <c r="F10" s="225"/>
      <c r="G10" s="225"/>
      <c r="H10" s="225"/>
      <c r="I10" s="225"/>
      <c r="J10" s="532" t="s">
        <v>71</v>
      </c>
      <c r="K10" s="533"/>
      <c r="L10" s="526">
        <v>1</v>
      </c>
      <c r="M10" s="526"/>
      <c r="N10" s="526"/>
      <c r="O10" s="526"/>
      <c r="P10" s="526"/>
      <c r="Q10" s="245"/>
      <c r="R10" s="39"/>
      <c r="S10" s="47"/>
      <c r="T10" s="342"/>
      <c r="U10" s="342"/>
      <c r="V10" s="342"/>
      <c r="W10" s="342"/>
      <c r="X10" s="333"/>
      <c r="Y10" s="342"/>
      <c r="Z10" s="340"/>
      <c r="AA10" s="341"/>
      <c r="AB10" s="333"/>
      <c r="AC10" s="333"/>
      <c r="AD10" s="333"/>
      <c r="AE10" s="333"/>
    </row>
    <row r="11" spans="1:31" s="269" customFormat="1" ht="4.5" customHeight="1" thickBot="1">
      <c r="A11" s="39"/>
      <c r="B11" s="220"/>
      <c r="C11" s="103"/>
      <c r="D11" s="103"/>
      <c r="E11" s="221"/>
      <c r="F11" s="125"/>
      <c r="G11" s="125"/>
      <c r="H11" s="125"/>
      <c r="I11" s="125"/>
      <c r="J11" s="125"/>
      <c r="K11" s="125"/>
      <c r="L11" s="215"/>
      <c r="M11" s="215"/>
      <c r="N11" s="215"/>
      <c r="O11" s="215"/>
      <c r="P11" s="215"/>
      <c r="Q11" s="216"/>
      <c r="R11" s="39"/>
      <c r="S11" s="47"/>
      <c r="T11" s="332"/>
      <c r="U11" s="333"/>
      <c r="V11" s="333"/>
      <c r="W11" s="333"/>
      <c r="X11" s="333"/>
      <c r="Y11" s="334"/>
      <c r="Z11" s="340"/>
      <c r="AA11" s="341"/>
      <c r="AB11" s="333"/>
      <c r="AC11" s="333"/>
      <c r="AD11" s="333"/>
      <c r="AE11" s="333"/>
    </row>
    <row r="12" spans="1:31" s="269" customFormat="1" ht="30" customHeight="1">
      <c r="A12" s="80"/>
      <c r="B12" s="182" t="s">
        <v>22</v>
      </c>
      <c r="C12" s="183"/>
      <c r="D12" s="184"/>
      <c r="E12" s="185"/>
      <c r="F12" s="184"/>
      <c r="G12" s="184"/>
      <c r="H12" s="186"/>
      <c r="I12" s="515" t="s">
        <v>17</v>
      </c>
      <c r="J12" s="516"/>
      <c r="K12" s="187" t="s">
        <v>23</v>
      </c>
      <c r="L12" s="534" t="s">
        <v>31</v>
      </c>
      <c r="M12" s="535"/>
      <c r="N12" s="240" t="s">
        <v>24</v>
      </c>
      <c r="O12" s="104">
        <v>5000</v>
      </c>
      <c r="P12" s="94" t="s">
        <v>56</v>
      </c>
      <c r="Q12" s="95"/>
      <c r="R12" s="39"/>
      <c r="S12" s="47"/>
      <c r="T12" s="343" t="s">
        <v>95</v>
      </c>
      <c r="U12" s="333">
        <f>IF(OR($L$10="",$L$10=0),0,IF($L$10&gt;=3,5,IF($L$10&gt;=1.5,4,IF($L$10&gt;=1,3,IF($L$10&gt;=0.5,2,1)))))</f>
        <v>3</v>
      </c>
      <c r="V12" s="340"/>
      <c r="W12" s="340"/>
      <c r="X12" s="340"/>
      <c r="Y12" s="340"/>
      <c r="Z12" s="341"/>
      <c r="AA12" s="344"/>
      <c r="AB12" s="333"/>
      <c r="AC12" s="333"/>
      <c r="AD12" s="333"/>
      <c r="AE12" s="333"/>
    </row>
    <row r="13" spans="1:31" s="269" customFormat="1" ht="30" customHeight="1">
      <c r="A13" s="80"/>
      <c r="B13" s="188"/>
      <c r="C13" s="189"/>
      <c r="D13" s="190"/>
      <c r="E13" s="191"/>
      <c r="F13" s="190"/>
      <c r="G13" s="190"/>
      <c r="H13" s="192"/>
      <c r="I13" s="517" t="s">
        <v>18</v>
      </c>
      <c r="J13" s="518"/>
      <c r="K13" s="193" t="s">
        <v>23</v>
      </c>
      <c r="L13" s="512"/>
      <c r="M13" s="512"/>
      <c r="N13" s="241" t="s">
        <v>24</v>
      </c>
      <c r="O13" s="105"/>
      <c r="P13" s="96" t="s">
        <v>27</v>
      </c>
      <c r="Q13" s="97"/>
      <c r="R13" s="39"/>
      <c r="S13" s="47"/>
      <c r="T13" s="333" t="s">
        <v>96</v>
      </c>
      <c r="U13" s="333">
        <f>$U12-5</f>
        <v>-2</v>
      </c>
      <c r="V13" s="340"/>
      <c r="W13" s="340"/>
      <c r="X13" s="340"/>
      <c r="Y13" s="340"/>
      <c r="Z13" s="341"/>
      <c r="AA13" s="344"/>
      <c r="AB13" s="333"/>
      <c r="AC13" s="333"/>
      <c r="AD13" s="333"/>
      <c r="AE13" s="333"/>
    </row>
    <row r="14" spans="1:31" s="269" customFormat="1" ht="30" customHeight="1">
      <c r="A14" s="80"/>
      <c r="B14" s="188"/>
      <c r="C14" s="189"/>
      <c r="D14" s="190"/>
      <c r="E14" s="191"/>
      <c r="F14" s="190"/>
      <c r="G14" s="190"/>
      <c r="H14" s="192"/>
      <c r="I14" s="517" t="s">
        <v>19</v>
      </c>
      <c r="J14" s="518"/>
      <c r="K14" s="193" t="s">
        <v>23</v>
      </c>
      <c r="L14" s="512"/>
      <c r="M14" s="512"/>
      <c r="N14" s="241" t="s">
        <v>24</v>
      </c>
      <c r="O14" s="105"/>
      <c r="P14" s="96" t="s">
        <v>27</v>
      </c>
      <c r="Q14" s="97"/>
      <c r="R14" s="39"/>
      <c r="S14" s="47"/>
      <c r="T14" s="332"/>
      <c r="U14" s="345"/>
      <c r="V14" s="345"/>
      <c r="W14" s="345"/>
      <c r="X14" s="345"/>
      <c r="Y14" s="346"/>
      <c r="Z14" s="347"/>
      <c r="AA14" s="344"/>
      <c r="AB14" s="333"/>
      <c r="AC14" s="333"/>
      <c r="AD14" s="333"/>
      <c r="AE14" s="333"/>
    </row>
    <row r="15" spans="1:31" s="269" customFormat="1" ht="30" customHeight="1">
      <c r="A15" s="80"/>
      <c r="B15" s="188"/>
      <c r="C15" s="189"/>
      <c r="D15" s="190"/>
      <c r="E15" s="191"/>
      <c r="F15" s="190"/>
      <c r="G15" s="190"/>
      <c r="H15" s="192"/>
      <c r="I15" s="517" t="s">
        <v>20</v>
      </c>
      <c r="J15" s="518"/>
      <c r="K15" s="193" t="s">
        <v>23</v>
      </c>
      <c r="L15" s="512"/>
      <c r="M15" s="512"/>
      <c r="N15" s="241" t="s">
        <v>24</v>
      </c>
      <c r="O15" s="105"/>
      <c r="P15" s="96" t="s">
        <v>27</v>
      </c>
      <c r="Q15" s="97"/>
      <c r="R15" s="39"/>
      <c r="S15" s="47"/>
      <c r="T15" s="332"/>
      <c r="U15" s="333"/>
      <c r="V15" s="333"/>
      <c r="W15" s="333"/>
      <c r="X15" s="333"/>
      <c r="Y15" s="340"/>
      <c r="Z15" s="347"/>
      <c r="AA15" s="348"/>
      <c r="AB15" s="333"/>
      <c r="AC15" s="333"/>
      <c r="AD15" s="333"/>
      <c r="AE15" s="333"/>
    </row>
    <row r="16" spans="1:31" s="269" customFormat="1" ht="30" customHeight="1" thickBot="1">
      <c r="A16" s="80"/>
      <c r="B16" s="194"/>
      <c r="C16" s="195"/>
      <c r="D16" s="196"/>
      <c r="E16" s="197"/>
      <c r="F16" s="196"/>
      <c r="G16" s="196"/>
      <c r="H16" s="198"/>
      <c r="I16" s="504" t="s">
        <v>21</v>
      </c>
      <c r="J16" s="505"/>
      <c r="K16" s="199"/>
      <c r="L16" s="200"/>
      <c r="M16" s="201"/>
      <c r="N16" s="242" t="s">
        <v>25</v>
      </c>
      <c r="O16" s="202">
        <f>SUM(O12:O15)</f>
        <v>5000</v>
      </c>
      <c r="P16" s="98" t="s">
        <v>28</v>
      </c>
      <c r="Q16" s="99"/>
      <c r="R16" s="39"/>
      <c r="S16" s="47"/>
      <c r="T16" s="332"/>
      <c r="U16" s="333"/>
      <c r="V16" s="333"/>
      <c r="W16" s="333"/>
      <c r="X16" s="333"/>
      <c r="Y16" s="340"/>
      <c r="Z16" s="347"/>
      <c r="AA16" s="349"/>
      <c r="AB16" s="333"/>
      <c r="AC16" s="333"/>
      <c r="AD16" s="333"/>
      <c r="AE16" s="333"/>
    </row>
    <row r="17" spans="1:31" s="269" customFormat="1" ht="4.5" customHeight="1">
      <c r="A17" s="39"/>
      <c r="B17" s="143"/>
      <c r="C17" s="68"/>
      <c r="D17" s="69"/>
      <c r="E17" s="70"/>
      <c r="F17" s="69"/>
      <c r="G17" s="69"/>
      <c r="H17" s="69"/>
      <c r="I17" s="69"/>
      <c r="J17" s="69"/>
      <c r="K17" s="69"/>
      <c r="L17" s="71"/>
      <c r="M17" s="71"/>
      <c r="N17" s="72"/>
      <c r="O17" s="72"/>
      <c r="P17" s="72"/>
      <c r="Q17" s="124"/>
      <c r="R17" s="39"/>
      <c r="S17" s="47"/>
      <c r="T17" s="332"/>
      <c r="U17" s="333"/>
      <c r="V17" s="333"/>
      <c r="W17" s="333"/>
      <c r="X17" s="333"/>
      <c r="Y17" s="345"/>
      <c r="Z17" s="347"/>
      <c r="AA17" s="349"/>
      <c r="AB17" s="333"/>
      <c r="AC17" s="333"/>
      <c r="AD17" s="333"/>
      <c r="AE17" s="333"/>
    </row>
    <row r="18" spans="1:31" s="269" customFormat="1" ht="49.5" customHeight="1">
      <c r="A18" s="39"/>
      <c r="B18" s="73" t="s">
        <v>0</v>
      </c>
      <c r="C18" s="138"/>
      <c r="D18" s="74"/>
      <c r="E18" s="75"/>
      <c r="F18" s="74"/>
      <c r="G18" s="74"/>
      <c r="H18" s="74"/>
      <c r="I18" s="74"/>
      <c r="J18" s="74"/>
      <c r="K18" s="74"/>
      <c r="L18" s="76"/>
      <c r="M18" s="76"/>
      <c r="N18" s="77"/>
      <c r="O18" s="77"/>
      <c r="P18" s="77"/>
      <c r="Q18" s="78"/>
      <c r="R18" s="39"/>
      <c r="S18" s="47"/>
      <c r="T18" s="332"/>
      <c r="U18" s="333"/>
      <c r="V18" s="333"/>
      <c r="W18" s="333"/>
      <c r="X18" s="333"/>
      <c r="Y18" s="345"/>
      <c r="Z18" s="347"/>
      <c r="AA18" s="348"/>
      <c r="AB18" s="333"/>
      <c r="AC18" s="333"/>
      <c r="AD18" s="333"/>
      <c r="AE18" s="333"/>
    </row>
    <row r="19" spans="1:31" s="269" customFormat="1" ht="29.25" customHeight="1">
      <c r="A19" s="39"/>
      <c r="B19" s="509" t="s">
        <v>1</v>
      </c>
      <c r="C19" s="510"/>
      <c r="D19" s="510"/>
      <c r="E19" s="510"/>
      <c r="F19" s="510"/>
      <c r="G19" s="511"/>
      <c r="H19" s="539" t="s">
        <v>29</v>
      </c>
      <c r="I19" s="539"/>
      <c r="J19" s="539"/>
      <c r="K19" s="539"/>
      <c r="L19" s="539"/>
      <c r="M19" s="536" t="s">
        <v>38</v>
      </c>
      <c r="N19" s="537"/>
      <c r="O19" s="538"/>
      <c r="P19" s="540" t="s">
        <v>2</v>
      </c>
      <c r="Q19" s="541"/>
      <c r="R19" s="39"/>
      <c r="S19" s="47"/>
      <c r="T19" s="332"/>
      <c r="U19" s="333"/>
      <c r="V19" s="333"/>
      <c r="W19" s="333"/>
      <c r="X19" s="333"/>
      <c r="Y19" s="345"/>
      <c r="Z19" s="347"/>
      <c r="AA19" s="350"/>
      <c r="AB19" s="333"/>
      <c r="AC19" s="333"/>
      <c r="AD19" s="333"/>
      <c r="AE19" s="333"/>
    </row>
    <row r="20" spans="1:31" s="269" customFormat="1" ht="50.25" customHeight="1">
      <c r="A20" s="39"/>
      <c r="B20" s="90" t="s">
        <v>36</v>
      </c>
      <c r="C20" s="139"/>
      <c r="D20" s="91"/>
      <c r="E20" s="92"/>
      <c r="F20" s="91"/>
      <c r="G20" s="93"/>
      <c r="H20" s="140" t="s">
        <v>53</v>
      </c>
      <c r="I20" s="92"/>
      <c r="J20" s="92"/>
      <c r="K20" s="92"/>
      <c r="L20" s="209"/>
      <c r="M20" s="519"/>
      <c r="N20" s="520"/>
      <c r="O20" s="253">
        <v>3</v>
      </c>
      <c r="P20" s="372">
        <f>IF(OR(O20="",O20=0),"-",O20)</f>
        <v>3</v>
      </c>
      <c r="Q20" s="231"/>
      <c r="R20" s="39"/>
      <c r="S20" s="47"/>
      <c r="T20" s="342"/>
      <c r="U20" s="342"/>
      <c r="V20" s="342"/>
      <c r="W20" s="342"/>
      <c r="X20" s="333"/>
      <c r="Y20" s="312" t="s">
        <v>39</v>
      </c>
      <c r="Z20" s="313" t="s">
        <v>9</v>
      </c>
      <c r="AA20" s="314" t="s">
        <v>70</v>
      </c>
      <c r="AB20" s="315" t="s">
        <v>126</v>
      </c>
      <c r="AC20" s="316" t="s">
        <v>79</v>
      </c>
      <c r="AD20" s="317" t="s">
        <v>100</v>
      </c>
      <c r="AE20" s="318" t="s">
        <v>103</v>
      </c>
    </row>
    <row r="21" spans="1:31" s="269" customFormat="1" ht="50.25" customHeight="1">
      <c r="A21" s="39"/>
      <c r="B21" s="567" t="s">
        <v>107</v>
      </c>
      <c r="C21" s="558" t="s">
        <v>130</v>
      </c>
      <c r="D21" s="559"/>
      <c r="E21" s="559"/>
      <c r="F21" s="559"/>
      <c r="G21" s="560"/>
      <c r="H21" s="570" t="s">
        <v>62</v>
      </c>
      <c r="I21" s="570"/>
      <c r="J21" s="570"/>
      <c r="K21" s="570"/>
      <c r="L21" s="570"/>
      <c r="M21" s="571">
        <v>3</v>
      </c>
      <c r="N21" s="572"/>
      <c r="O21" s="573"/>
      <c r="P21" s="551">
        <f>IF(M21*M22*M23=0,"-",AC26)</f>
        <v>3</v>
      </c>
      <c r="Q21" s="213"/>
      <c r="R21" s="39"/>
      <c r="S21" s="47"/>
      <c r="T21" s="343" t="s">
        <v>132</v>
      </c>
      <c r="U21" s="351">
        <f>IF(P20="-",0,P20)</f>
        <v>3</v>
      </c>
      <c r="V21" s="342"/>
      <c r="W21" s="342"/>
      <c r="X21" s="333"/>
      <c r="Y21" s="312" t="s">
        <v>51</v>
      </c>
      <c r="Z21" s="313" t="s">
        <v>10</v>
      </c>
      <c r="AA21" s="314" t="s">
        <v>76</v>
      </c>
      <c r="AB21" s="315" t="s">
        <v>140</v>
      </c>
      <c r="AC21" s="320"/>
      <c r="AD21" s="321" t="s">
        <v>82</v>
      </c>
      <c r="AE21" s="322" t="s">
        <v>101</v>
      </c>
    </row>
    <row r="22" spans="1:31" s="269" customFormat="1" ht="50.25" customHeight="1">
      <c r="A22" s="39"/>
      <c r="B22" s="568"/>
      <c r="C22" s="558" t="s">
        <v>131</v>
      </c>
      <c r="D22" s="559"/>
      <c r="E22" s="559"/>
      <c r="F22" s="559"/>
      <c r="G22" s="560"/>
      <c r="H22" s="570" t="s">
        <v>63</v>
      </c>
      <c r="I22" s="570"/>
      <c r="J22" s="570"/>
      <c r="K22" s="570"/>
      <c r="L22" s="570"/>
      <c r="M22" s="571">
        <v>3</v>
      </c>
      <c r="N22" s="572"/>
      <c r="O22" s="573"/>
      <c r="P22" s="552"/>
      <c r="Q22" s="214"/>
      <c r="R22" s="80"/>
      <c r="S22" s="47"/>
      <c r="T22" s="333" t="s">
        <v>133</v>
      </c>
      <c r="U22" s="333">
        <f>$U21-5</f>
        <v>-2</v>
      </c>
      <c r="V22" s="333"/>
      <c r="W22" s="333"/>
      <c r="X22" s="333"/>
      <c r="Y22" s="312" t="s">
        <v>5</v>
      </c>
      <c r="Z22" s="313" t="s">
        <v>141</v>
      </c>
      <c r="AA22" s="314" t="s">
        <v>77</v>
      </c>
      <c r="AB22" s="370" t="s">
        <v>16</v>
      </c>
      <c r="AC22" s="323"/>
      <c r="AD22" s="321" t="s">
        <v>94</v>
      </c>
      <c r="AE22" s="322" t="s">
        <v>102</v>
      </c>
    </row>
    <row r="23" spans="1:31" s="269" customFormat="1" ht="50.25" customHeight="1">
      <c r="A23" s="39"/>
      <c r="B23" s="569"/>
      <c r="C23" s="558" t="s">
        <v>143</v>
      </c>
      <c r="D23" s="559"/>
      <c r="E23" s="559"/>
      <c r="F23" s="559"/>
      <c r="G23" s="560"/>
      <c r="H23" s="570" t="s">
        <v>64</v>
      </c>
      <c r="I23" s="570"/>
      <c r="J23" s="570"/>
      <c r="K23" s="570"/>
      <c r="L23" s="570"/>
      <c r="M23" s="571">
        <v>3</v>
      </c>
      <c r="N23" s="572"/>
      <c r="O23" s="573"/>
      <c r="P23" s="552"/>
      <c r="Q23" s="214"/>
      <c r="R23" s="80"/>
      <c r="S23" s="47"/>
      <c r="T23" s="332"/>
      <c r="U23" s="336"/>
      <c r="V23" s="333"/>
      <c r="W23" s="333"/>
      <c r="X23" s="333"/>
      <c r="Y23" s="312" t="s">
        <v>6</v>
      </c>
      <c r="Z23" s="313" t="s">
        <v>142</v>
      </c>
      <c r="AA23" s="314" t="s">
        <v>78</v>
      </c>
      <c r="AB23" s="319"/>
      <c r="AC23" s="323"/>
      <c r="AD23" s="324"/>
      <c r="AE23" s="322" t="s">
        <v>105</v>
      </c>
    </row>
    <row r="24" spans="1:31" s="269" customFormat="1" ht="50.25" customHeight="1">
      <c r="A24" s="39"/>
      <c r="B24" s="561" t="s">
        <v>108</v>
      </c>
      <c r="C24" s="507"/>
      <c r="D24" s="507"/>
      <c r="E24" s="507"/>
      <c r="F24" s="507"/>
      <c r="G24" s="508"/>
      <c r="H24" s="506" t="s">
        <v>46</v>
      </c>
      <c r="I24" s="507"/>
      <c r="J24" s="507"/>
      <c r="K24" s="507"/>
      <c r="L24" s="508"/>
      <c r="M24" s="593"/>
      <c r="N24" s="594"/>
      <c r="O24" s="279">
        <v>3</v>
      </c>
      <c r="P24" s="372">
        <f>IF(OR(O24="",O24=0),"-",O24)</f>
        <v>3</v>
      </c>
      <c r="Q24" s="282"/>
      <c r="R24" s="39"/>
      <c r="S24" s="47"/>
      <c r="T24" s="343" t="s">
        <v>134</v>
      </c>
      <c r="U24" s="333">
        <f>IF(P21="-",0,P21)</f>
        <v>3</v>
      </c>
      <c r="V24" s="333"/>
      <c r="W24" s="333"/>
      <c r="X24" s="333"/>
      <c r="Y24" s="325"/>
      <c r="Z24" s="313" t="s">
        <v>11</v>
      </c>
      <c r="AA24" s="314" t="s">
        <v>72</v>
      </c>
      <c r="AB24" s="326"/>
      <c r="AC24" s="323"/>
      <c r="AD24" s="324"/>
      <c r="AE24" s="322" t="s">
        <v>128</v>
      </c>
    </row>
    <row r="25" spans="1:31" s="269" customFormat="1" ht="50.25" customHeight="1">
      <c r="A25" s="39"/>
      <c r="B25" s="561" t="s">
        <v>109</v>
      </c>
      <c r="C25" s="507"/>
      <c r="D25" s="507"/>
      <c r="E25" s="507"/>
      <c r="F25" s="507"/>
      <c r="G25" s="508"/>
      <c r="H25" s="506" t="s">
        <v>48</v>
      </c>
      <c r="I25" s="507"/>
      <c r="J25" s="507"/>
      <c r="K25" s="507"/>
      <c r="L25" s="508"/>
      <c r="M25" s="593"/>
      <c r="N25" s="594"/>
      <c r="O25" s="279">
        <v>3</v>
      </c>
      <c r="P25" s="372">
        <f>IF(OR(O25="",O25=0),"-",O25)</f>
        <v>3</v>
      </c>
      <c r="Q25" s="282"/>
      <c r="R25" s="39"/>
      <c r="S25" s="47"/>
      <c r="T25" s="333" t="s">
        <v>135</v>
      </c>
      <c r="U25" s="351">
        <f>$U24-5</f>
        <v>-2</v>
      </c>
      <c r="V25" s="333"/>
      <c r="W25" s="333"/>
      <c r="X25" s="333"/>
      <c r="Y25" s="325"/>
      <c r="Z25" s="313" t="s">
        <v>12</v>
      </c>
      <c r="AA25" s="314" t="s">
        <v>73</v>
      </c>
      <c r="AB25" s="319"/>
      <c r="AC25" s="320" t="s">
        <v>75</v>
      </c>
      <c r="AD25" s="324"/>
      <c r="AE25" s="327"/>
    </row>
    <row r="26" spans="1:31" s="269" customFormat="1" ht="50.25" customHeight="1" thickBot="1">
      <c r="A26" s="39"/>
      <c r="B26" s="283" t="s">
        <v>144</v>
      </c>
      <c r="C26" s="280"/>
      <c r="D26" s="280"/>
      <c r="E26" s="280"/>
      <c r="F26" s="280"/>
      <c r="G26" s="281"/>
      <c r="H26" s="574" t="s">
        <v>47</v>
      </c>
      <c r="I26" s="575"/>
      <c r="J26" s="575"/>
      <c r="K26" s="575"/>
      <c r="L26" s="575"/>
      <c r="M26" s="576"/>
      <c r="N26" s="577"/>
      <c r="O26" s="311">
        <v>3</v>
      </c>
      <c r="P26" s="374">
        <f>IF(OR(O26="",O26=0),"-",O26)</f>
        <v>3</v>
      </c>
      <c r="Q26" s="369"/>
      <c r="R26" s="39"/>
      <c r="S26" s="47"/>
      <c r="T26" s="343" t="s">
        <v>136</v>
      </c>
      <c r="U26" s="333">
        <f>IF(P24="-",0,P24)</f>
        <v>3</v>
      </c>
      <c r="V26" s="333"/>
      <c r="W26" s="333"/>
      <c r="X26" s="333"/>
      <c r="Y26" s="325"/>
      <c r="Z26" s="313" t="s">
        <v>68</v>
      </c>
      <c r="AA26" s="314"/>
      <c r="AB26" s="328"/>
      <c r="AC26" s="373">
        <f>ROUNDDOWN(((((M21)+(M22*0.5)+(M23*0.5))*5)/10),1)</f>
        <v>3</v>
      </c>
      <c r="AD26" s="324"/>
      <c r="AE26" s="327"/>
    </row>
    <row r="27" spans="1:31" s="269" customFormat="1" ht="50.25" customHeight="1" thickBot="1" thickTop="1">
      <c r="A27" s="39"/>
      <c r="B27" s="578" t="s">
        <v>52</v>
      </c>
      <c r="C27" s="579"/>
      <c r="D27" s="579"/>
      <c r="E27" s="579"/>
      <c r="F27" s="579"/>
      <c r="G27" s="580"/>
      <c r="H27" s="548" t="s">
        <v>49</v>
      </c>
      <c r="I27" s="549"/>
      <c r="J27" s="549"/>
      <c r="K27" s="549"/>
      <c r="L27" s="550"/>
      <c r="M27" s="542" t="s">
        <v>37</v>
      </c>
      <c r="N27" s="543"/>
      <c r="O27" s="581" t="s">
        <v>6</v>
      </c>
      <c r="P27" s="582"/>
      <c r="Q27" s="583"/>
      <c r="R27" s="39"/>
      <c r="S27" s="47"/>
      <c r="T27" s="333" t="s">
        <v>137</v>
      </c>
      <c r="U27" s="333">
        <f>$U26-5</f>
        <v>-2</v>
      </c>
      <c r="V27" s="333"/>
      <c r="W27" s="333"/>
      <c r="X27" s="333"/>
      <c r="Y27" s="312"/>
      <c r="Z27" s="313" t="s">
        <v>14</v>
      </c>
      <c r="AA27" s="314"/>
      <c r="AB27" s="328"/>
      <c r="AC27" s="323"/>
      <c r="AD27" s="324"/>
      <c r="AE27" s="327"/>
    </row>
    <row r="28" spans="1:31" s="269" customFormat="1" ht="50.25" customHeight="1" thickTop="1">
      <c r="A28" s="39"/>
      <c r="B28" s="562" t="s">
        <v>83</v>
      </c>
      <c r="C28" s="563"/>
      <c r="D28" s="563"/>
      <c r="E28" s="563"/>
      <c r="F28" s="563"/>
      <c r="G28" s="563"/>
      <c r="H28" s="564"/>
      <c r="I28" s="545" t="s">
        <v>84</v>
      </c>
      <c r="J28" s="546"/>
      <c r="K28" s="546"/>
      <c r="L28" s="546"/>
      <c r="M28" s="546"/>
      <c r="N28" s="546"/>
      <c r="O28" s="546"/>
      <c r="P28" s="546"/>
      <c r="Q28" s="547"/>
      <c r="R28" s="39"/>
      <c r="S28" s="47"/>
      <c r="T28" s="343" t="s">
        <v>138</v>
      </c>
      <c r="U28" s="333">
        <f>IF(P25="-",0,P25)</f>
        <v>3</v>
      </c>
      <c r="V28" s="333"/>
      <c r="W28" s="333"/>
      <c r="X28" s="333"/>
      <c r="Y28" s="312"/>
      <c r="Z28" s="313" t="s">
        <v>69</v>
      </c>
      <c r="AA28" s="314"/>
      <c r="AB28" s="328"/>
      <c r="AC28" s="323"/>
      <c r="AD28" s="324"/>
      <c r="AE28" s="327"/>
    </row>
    <row r="29" spans="1:31" s="269" customFormat="1" ht="29.25" customHeight="1">
      <c r="A29" s="39"/>
      <c r="B29" s="555" t="s">
        <v>8</v>
      </c>
      <c r="C29" s="556"/>
      <c r="D29" s="556"/>
      <c r="E29" s="277" t="s">
        <v>85</v>
      </c>
      <c r="F29" s="556" t="s">
        <v>8</v>
      </c>
      <c r="G29" s="556"/>
      <c r="H29" s="277" t="s">
        <v>85</v>
      </c>
      <c r="I29" s="584" t="s">
        <v>3</v>
      </c>
      <c r="J29" s="585"/>
      <c r="K29" s="585"/>
      <c r="L29" s="586"/>
      <c r="M29" s="584" t="s">
        <v>91</v>
      </c>
      <c r="N29" s="585"/>
      <c r="O29" s="585"/>
      <c r="P29" s="585"/>
      <c r="Q29" s="587"/>
      <c r="R29" s="39"/>
      <c r="S29" s="47"/>
      <c r="T29" s="333" t="s">
        <v>139</v>
      </c>
      <c r="U29" s="333">
        <f>$U28-5</f>
        <v>-2</v>
      </c>
      <c r="V29" s="333"/>
      <c r="W29" s="333"/>
      <c r="X29" s="333"/>
      <c r="Y29" s="312"/>
      <c r="Z29" s="313" t="s">
        <v>13</v>
      </c>
      <c r="AA29" s="314"/>
      <c r="AB29" s="328"/>
      <c r="AC29" s="323"/>
      <c r="AD29" s="324"/>
      <c r="AE29" s="327"/>
    </row>
    <row r="30" spans="1:31" s="269" customFormat="1" ht="29.25" customHeight="1">
      <c r="A30" s="39"/>
      <c r="B30" s="555" t="s">
        <v>93</v>
      </c>
      <c r="C30" s="556"/>
      <c r="D30" s="556"/>
      <c r="E30" s="257" t="s">
        <v>16</v>
      </c>
      <c r="F30" s="556" t="s">
        <v>86</v>
      </c>
      <c r="G30" s="556"/>
      <c r="H30" s="257" t="s">
        <v>16</v>
      </c>
      <c r="I30" s="588"/>
      <c r="J30" s="589"/>
      <c r="K30" s="589"/>
      <c r="L30" s="590"/>
      <c r="M30" s="588"/>
      <c r="N30" s="589"/>
      <c r="O30" s="589"/>
      <c r="P30" s="589"/>
      <c r="Q30" s="271"/>
      <c r="R30" s="39"/>
      <c r="S30" s="47"/>
      <c r="T30" s="352" t="s">
        <v>111</v>
      </c>
      <c r="U30" s="353">
        <f>IF(P26&lt;&gt;"○",0,1)</f>
        <v>0</v>
      </c>
      <c r="V30" s="333"/>
      <c r="W30" s="333"/>
      <c r="X30" s="333"/>
      <c r="Y30" s="312"/>
      <c r="Z30" s="313" t="s">
        <v>31</v>
      </c>
      <c r="AA30" s="314"/>
      <c r="AB30" s="328"/>
      <c r="AC30" s="323"/>
      <c r="AD30" s="324"/>
      <c r="AE30" s="327"/>
    </row>
    <row r="31" spans="1:31" s="269" customFormat="1" ht="29.25" customHeight="1">
      <c r="A31" s="39"/>
      <c r="B31" s="555" t="s">
        <v>92</v>
      </c>
      <c r="C31" s="556"/>
      <c r="D31" s="556"/>
      <c r="E31" s="257" t="s">
        <v>16</v>
      </c>
      <c r="F31" s="556" t="s">
        <v>87</v>
      </c>
      <c r="G31" s="556"/>
      <c r="H31" s="257" t="s">
        <v>16</v>
      </c>
      <c r="I31" s="588"/>
      <c r="J31" s="589"/>
      <c r="K31" s="589"/>
      <c r="L31" s="590"/>
      <c r="M31" s="588"/>
      <c r="N31" s="589"/>
      <c r="O31" s="589"/>
      <c r="P31" s="589"/>
      <c r="Q31" s="271"/>
      <c r="R31" s="39"/>
      <c r="S31" s="47"/>
      <c r="T31" s="354" t="s">
        <v>113</v>
      </c>
      <c r="U31" s="355">
        <f>$U30-1</f>
        <v>-1</v>
      </c>
      <c r="V31" s="333"/>
      <c r="W31" s="333"/>
      <c r="X31" s="333"/>
      <c r="Y31" s="312"/>
      <c r="Z31" s="329"/>
      <c r="AA31" s="330"/>
      <c r="AB31" s="331"/>
      <c r="AC31" s="323"/>
      <c r="AD31" s="324"/>
      <c r="AE31" s="327"/>
    </row>
    <row r="32" spans="1:31" s="269" customFormat="1" ht="29.25" customHeight="1">
      <c r="A32" s="39"/>
      <c r="B32" s="555" t="s">
        <v>88</v>
      </c>
      <c r="C32" s="556"/>
      <c r="D32" s="556"/>
      <c r="E32" s="257" t="s">
        <v>16</v>
      </c>
      <c r="F32" s="591"/>
      <c r="G32" s="592"/>
      <c r="H32" s="257" t="s">
        <v>16</v>
      </c>
      <c r="I32" s="588"/>
      <c r="J32" s="589"/>
      <c r="K32" s="589"/>
      <c r="L32" s="590"/>
      <c r="M32" s="588"/>
      <c r="N32" s="589"/>
      <c r="O32" s="589"/>
      <c r="P32" s="589"/>
      <c r="Q32" s="271"/>
      <c r="R32" s="39"/>
      <c r="S32" s="47"/>
      <c r="T32" s="332"/>
      <c r="U32" s="333"/>
      <c r="V32" s="333"/>
      <c r="W32" s="333"/>
      <c r="X32" s="333"/>
      <c r="Y32" s="339"/>
      <c r="Z32" s="333"/>
      <c r="AA32" s="339"/>
      <c r="AB32" s="333"/>
      <c r="AC32" s="333"/>
      <c r="AD32" s="333"/>
      <c r="AE32" s="333"/>
    </row>
    <row r="33" spans="1:31" s="269" customFormat="1" ht="29.25" customHeight="1">
      <c r="A33" s="39"/>
      <c r="B33" s="555" t="s">
        <v>89</v>
      </c>
      <c r="C33" s="556"/>
      <c r="D33" s="556"/>
      <c r="E33" s="257" t="s">
        <v>16</v>
      </c>
      <c r="F33" s="591"/>
      <c r="G33" s="592"/>
      <c r="H33" s="257" t="s">
        <v>16</v>
      </c>
      <c r="I33" s="588"/>
      <c r="J33" s="589"/>
      <c r="K33" s="589"/>
      <c r="L33" s="590"/>
      <c r="M33" s="588"/>
      <c r="N33" s="589"/>
      <c r="O33" s="589"/>
      <c r="P33" s="589"/>
      <c r="Q33" s="271"/>
      <c r="R33" s="39"/>
      <c r="S33" s="47"/>
      <c r="T33" s="356" t="s">
        <v>110</v>
      </c>
      <c r="U33" s="357">
        <f>IF(E30&lt;&gt;"○",0,1)</f>
        <v>0</v>
      </c>
      <c r="V33" s="333"/>
      <c r="W33" s="333"/>
      <c r="X33" s="333"/>
      <c r="Y33" s="339"/>
      <c r="Z33" s="333"/>
      <c r="AA33" s="339"/>
      <c r="AB33" s="333"/>
      <c r="AC33" s="339"/>
      <c r="AD33" s="333"/>
      <c r="AE33" s="339"/>
    </row>
    <row r="34" spans="1:31" s="269" customFormat="1" ht="25.5" customHeight="1">
      <c r="A34" s="39"/>
      <c r="B34" s="598" t="s">
        <v>61</v>
      </c>
      <c r="C34" s="599"/>
      <c r="D34" s="599"/>
      <c r="E34" s="600"/>
      <c r="F34" s="603"/>
      <c r="G34" s="604"/>
      <c r="H34" s="604"/>
      <c r="I34" s="604"/>
      <c r="J34" s="604"/>
      <c r="K34" s="604"/>
      <c r="L34" s="604"/>
      <c r="M34" s="604"/>
      <c r="N34" s="604"/>
      <c r="O34" s="604"/>
      <c r="P34" s="604"/>
      <c r="Q34" s="273"/>
      <c r="R34" s="39"/>
      <c r="S34" s="47"/>
      <c r="T34" s="356" t="s">
        <v>112</v>
      </c>
      <c r="U34" s="355">
        <f>$U33-1</f>
        <v>-1</v>
      </c>
      <c r="V34" s="342"/>
      <c r="W34" s="342"/>
      <c r="X34" s="333"/>
      <c r="Y34" s="339"/>
      <c r="Z34" s="333"/>
      <c r="AA34" s="339"/>
      <c r="AB34" s="333"/>
      <c r="AC34" s="339"/>
      <c r="AD34" s="333"/>
      <c r="AE34" s="339"/>
    </row>
    <row r="35" spans="1:31" s="269" customFormat="1" ht="25.5" customHeight="1">
      <c r="A35" s="80"/>
      <c r="B35" s="601"/>
      <c r="C35" s="553"/>
      <c r="D35" s="553"/>
      <c r="E35" s="602"/>
      <c r="F35" s="605"/>
      <c r="G35" s="606"/>
      <c r="H35" s="606"/>
      <c r="I35" s="606"/>
      <c r="J35" s="606"/>
      <c r="K35" s="606"/>
      <c r="L35" s="606"/>
      <c r="M35" s="606"/>
      <c r="N35" s="606"/>
      <c r="O35" s="606"/>
      <c r="P35" s="606"/>
      <c r="Q35" s="274"/>
      <c r="R35" s="39"/>
      <c r="S35" s="47"/>
      <c r="T35" s="356" t="s">
        <v>98</v>
      </c>
      <c r="U35" s="357">
        <f>IF(AND(E31&lt;&gt;"○",E32&lt;&gt;"○",E33&lt;&gt;"○",H30&lt;&gt;"○",H31&lt;&gt;"○",H32&lt;&gt;"○"),0,1)</f>
        <v>0</v>
      </c>
      <c r="V35" s="333"/>
      <c r="W35" s="333"/>
      <c r="X35" s="333"/>
      <c r="Y35" s="339"/>
      <c r="Z35" s="333"/>
      <c r="AA35" s="339"/>
      <c r="AB35" s="333"/>
      <c r="AC35" s="339"/>
      <c r="AD35" s="333"/>
      <c r="AE35" s="339"/>
    </row>
    <row r="36" spans="1:31" s="269" customFormat="1" ht="25.5" customHeight="1">
      <c r="A36" s="80"/>
      <c r="B36" s="601"/>
      <c r="C36" s="553"/>
      <c r="D36" s="553"/>
      <c r="E36" s="602"/>
      <c r="F36" s="605"/>
      <c r="G36" s="606"/>
      <c r="H36" s="606"/>
      <c r="I36" s="606"/>
      <c r="J36" s="606"/>
      <c r="K36" s="606"/>
      <c r="L36" s="606"/>
      <c r="M36" s="606"/>
      <c r="N36" s="606"/>
      <c r="O36" s="606"/>
      <c r="P36" s="606"/>
      <c r="Q36" s="274"/>
      <c r="R36" s="39"/>
      <c r="S36" s="47"/>
      <c r="T36" s="356" t="s">
        <v>97</v>
      </c>
      <c r="U36" s="355">
        <f>$U35-1</f>
        <v>-1</v>
      </c>
      <c r="V36" s="333"/>
      <c r="W36" s="333"/>
      <c r="X36" s="333"/>
      <c r="Y36" s="358"/>
      <c r="Z36" s="333"/>
      <c r="AA36" s="358"/>
      <c r="AB36" s="333"/>
      <c r="AC36" s="358"/>
      <c r="AD36" s="333"/>
      <c r="AE36" s="358"/>
    </row>
    <row r="37" spans="1:31" s="269" customFormat="1" ht="25.5" customHeight="1" thickBot="1">
      <c r="A37" s="39"/>
      <c r="B37" s="237"/>
      <c r="C37" s="238"/>
      <c r="D37" s="239"/>
      <c r="E37" s="272"/>
      <c r="F37" s="607"/>
      <c r="G37" s="608"/>
      <c r="H37" s="608"/>
      <c r="I37" s="608"/>
      <c r="J37" s="608"/>
      <c r="K37" s="608"/>
      <c r="L37" s="608"/>
      <c r="M37" s="608"/>
      <c r="N37" s="608"/>
      <c r="O37" s="608"/>
      <c r="P37" s="608"/>
      <c r="Q37" s="275"/>
      <c r="R37" s="39"/>
      <c r="S37" s="47"/>
      <c r="U37" s="359"/>
      <c r="V37" s="333"/>
      <c r="W37" s="333"/>
      <c r="X37" s="333"/>
      <c r="Y37" s="333"/>
      <c r="Z37" s="333"/>
      <c r="AA37" s="333"/>
      <c r="AB37" s="333"/>
      <c r="AC37" s="333"/>
      <c r="AD37" s="333"/>
      <c r="AE37" s="333"/>
    </row>
    <row r="38" spans="1:31" s="269" customFormat="1" ht="25.5" customHeight="1" thickBot="1">
      <c r="A38" s="39"/>
      <c r="B38" s="285"/>
      <c r="C38" s="285"/>
      <c r="D38" s="285"/>
      <c r="E38" s="285"/>
      <c r="F38" s="285"/>
      <c r="G38" s="285"/>
      <c r="H38" s="286"/>
      <c r="I38" s="286"/>
      <c r="J38" s="286"/>
      <c r="K38" s="286"/>
      <c r="L38" s="286"/>
      <c r="M38" s="287"/>
      <c r="N38" s="287"/>
      <c r="O38" s="287"/>
      <c r="P38" s="288"/>
      <c r="Q38" s="288"/>
      <c r="R38" s="80"/>
      <c r="S38" s="47"/>
      <c r="T38" s="356" t="s">
        <v>99</v>
      </c>
      <c r="U38" s="333"/>
      <c r="V38" s="357"/>
      <c r="W38" s="357"/>
      <c r="X38" s="357"/>
      <c r="Y38" s="355"/>
      <c r="Z38" s="357"/>
      <c r="AA38" s="355"/>
      <c r="AB38" s="357"/>
      <c r="AC38" s="355"/>
      <c r="AD38" s="357"/>
      <c r="AE38" s="355"/>
    </row>
    <row r="39" spans="1:31" s="269" customFormat="1" ht="48" customHeight="1" thickBot="1">
      <c r="A39" s="39"/>
      <c r="B39" s="285"/>
      <c r="C39" s="595"/>
      <c r="D39" s="596"/>
      <c r="E39" s="597"/>
      <c r="F39" s="85" t="s">
        <v>7</v>
      </c>
      <c r="G39" s="6"/>
      <c r="H39" s="6"/>
      <c r="I39" s="6"/>
      <c r="J39" s="6"/>
      <c r="K39" s="6"/>
      <c r="L39" s="6"/>
      <c r="M39" s="287"/>
      <c r="N39" s="287"/>
      <c r="O39" s="287"/>
      <c r="P39" s="288"/>
      <c r="Q39" s="288"/>
      <c r="R39" s="80"/>
      <c r="S39" s="47"/>
      <c r="T39" s="356" t="s">
        <v>106</v>
      </c>
      <c r="U39" s="333"/>
      <c r="V39" s="342"/>
      <c r="W39" s="357"/>
      <c r="X39" s="357"/>
      <c r="Y39" s="355"/>
      <c r="Z39" s="357"/>
      <c r="AA39" s="355"/>
      <c r="AB39" s="357"/>
      <c r="AC39" s="355"/>
      <c r="AD39" s="357"/>
      <c r="AE39" s="355"/>
    </row>
    <row r="40" spans="1:31" s="269" customFormat="1" ht="6.75" customHeight="1">
      <c r="A40" s="47"/>
      <c r="B40" s="554"/>
      <c r="C40" s="554"/>
      <c r="D40" s="554"/>
      <c r="E40" s="554"/>
      <c r="F40" s="554"/>
      <c r="G40" s="554"/>
      <c r="H40" s="554"/>
      <c r="I40" s="566"/>
      <c r="J40" s="566"/>
      <c r="K40" s="566"/>
      <c r="L40" s="566"/>
      <c r="M40" s="566"/>
      <c r="N40" s="566"/>
      <c r="O40" s="566"/>
      <c r="P40" s="566"/>
      <c r="Q40" s="566"/>
      <c r="R40" s="289"/>
      <c r="S40" s="290"/>
      <c r="T40" s="336"/>
      <c r="U40" s="336"/>
      <c r="V40" s="342"/>
      <c r="W40" s="357"/>
      <c r="X40" s="357"/>
      <c r="Y40" s="355"/>
      <c r="Z40" s="357"/>
      <c r="AA40" s="355"/>
      <c r="AB40" s="357"/>
      <c r="AC40" s="355"/>
      <c r="AD40" s="357"/>
      <c r="AE40" s="355"/>
    </row>
    <row r="41" spans="1:31" s="269" customFormat="1" ht="3" customHeight="1">
      <c r="A41" s="47"/>
      <c r="B41" s="553"/>
      <c r="C41" s="553"/>
      <c r="D41" s="553"/>
      <c r="E41" s="278"/>
      <c r="F41" s="553"/>
      <c r="G41" s="553"/>
      <c r="H41" s="278"/>
      <c r="I41" s="565"/>
      <c r="J41" s="565"/>
      <c r="K41" s="565"/>
      <c r="L41" s="565"/>
      <c r="M41" s="565"/>
      <c r="N41" s="565"/>
      <c r="O41" s="565"/>
      <c r="P41" s="565"/>
      <c r="Q41" s="565"/>
      <c r="R41" s="291"/>
      <c r="S41" s="290"/>
      <c r="T41" s="336"/>
      <c r="U41" s="336"/>
      <c r="V41" s="342"/>
      <c r="W41" s="357"/>
      <c r="X41" s="357"/>
      <c r="Y41" s="336"/>
      <c r="Z41" s="357"/>
      <c r="AA41" s="336"/>
      <c r="AB41" s="357"/>
      <c r="AC41" s="336"/>
      <c r="AD41" s="357"/>
      <c r="AE41" s="336"/>
    </row>
    <row r="42" spans="1:31" s="269" customFormat="1" ht="4.5" customHeight="1">
      <c r="A42" s="47"/>
      <c r="B42" s="553"/>
      <c r="C42" s="553"/>
      <c r="D42" s="553"/>
      <c r="E42" s="292"/>
      <c r="F42" s="553"/>
      <c r="G42" s="553"/>
      <c r="H42" s="292"/>
      <c r="I42" s="544"/>
      <c r="J42" s="544"/>
      <c r="K42" s="544"/>
      <c r="L42" s="544"/>
      <c r="M42" s="544"/>
      <c r="N42" s="544"/>
      <c r="O42" s="544"/>
      <c r="P42" s="544"/>
      <c r="Q42" s="293"/>
      <c r="R42" s="291"/>
      <c r="S42" s="290"/>
      <c r="T42" s="336"/>
      <c r="U42" s="336"/>
      <c r="V42" s="342"/>
      <c r="W42" s="357"/>
      <c r="X42" s="357"/>
      <c r="Y42" s="336"/>
      <c r="Z42" s="357"/>
      <c r="AA42" s="336"/>
      <c r="AB42" s="357"/>
      <c r="AC42" s="336"/>
      <c r="AD42" s="357"/>
      <c r="AE42" s="336"/>
    </row>
    <row r="43" spans="1:31" s="269" customFormat="1" ht="5.25" customHeight="1">
      <c r="A43" s="47"/>
      <c r="B43" s="553"/>
      <c r="C43" s="553"/>
      <c r="D43" s="553"/>
      <c r="E43" s="292"/>
      <c r="F43" s="553"/>
      <c r="G43" s="553"/>
      <c r="H43" s="292"/>
      <c r="I43" s="544"/>
      <c r="J43" s="544"/>
      <c r="K43" s="544"/>
      <c r="L43" s="544"/>
      <c r="M43" s="544"/>
      <c r="N43" s="544"/>
      <c r="O43" s="544"/>
      <c r="P43" s="544"/>
      <c r="Q43" s="293"/>
      <c r="R43" s="291"/>
      <c r="S43" s="290"/>
      <c r="T43" s="336"/>
      <c r="U43" s="336"/>
      <c r="V43" s="359"/>
      <c r="W43" s="359"/>
      <c r="X43" s="359"/>
      <c r="Y43" s="360"/>
      <c r="Z43" s="359"/>
      <c r="AA43" s="360"/>
      <c r="AB43" s="359"/>
      <c r="AC43" s="360"/>
      <c r="AD43" s="359"/>
      <c r="AE43" s="360"/>
    </row>
    <row r="44" spans="1:31" s="269" customFormat="1" ht="3" customHeight="1">
      <c r="A44" s="47"/>
      <c r="B44" s="553"/>
      <c r="C44" s="553"/>
      <c r="D44" s="553"/>
      <c r="E44" s="292"/>
      <c r="F44" s="557"/>
      <c r="G44" s="557"/>
      <c r="H44" s="292"/>
      <c r="I44" s="544"/>
      <c r="J44" s="544"/>
      <c r="K44" s="544"/>
      <c r="L44" s="544"/>
      <c r="M44" s="544"/>
      <c r="N44" s="544"/>
      <c r="O44" s="544"/>
      <c r="P44" s="544"/>
      <c r="Q44" s="293"/>
      <c r="R44" s="291"/>
      <c r="S44" s="290"/>
      <c r="T44" s="336"/>
      <c r="U44" s="336"/>
      <c r="V44" s="359"/>
      <c r="W44" s="359"/>
      <c r="X44" s="359"/>
      <c r="Y44" s="360"/>
      <c r="Z44" s="359"/>
      <c r="AA44" s="360"/>
      <c r="AB44" s="359"/>
      <c r="AC44" s="360"/>
      <c r="AD44" s="359"/>
      <c r="AE44" s="360"/>
    </row>
    <row r="45" spans="1:31" s="269" customFormat="1" ht="2.25" customHeight="1">
      <c r="A45" s="47"/>
      <c r="B45" s="553"/>
      <c r="C45" s="553"/>
      <c r="D45" s="553"/>
      <c r="E45" s="292"/>
      <c r="F45" s="557"/>
      <c r="G45" s="557"/>
      <c r="H45" s="292"/>
      <c r="I45" s="544"/>
      <c r="J45" s="544"/>
      <c r="K45" s="544"/>
      <c r="L45" s="544"/>
      <c r="M45" s="544"/>
      <c r="N45" s="544"/>
      <c r="O45" s="544"/>
      <c r="P45" s="544"/>
      <c r="Q45" s="293"/>
      <c r="R45" s="291"/>
      <c r="S45" s="290"/>
      <c r="T45" s="336"/>
      <c r="U45" s="336"/>
      <c r="V45" s="359"/>
      <c r="W45" s="359"/>
      <c r="X45" s="359"/>
      <c r="Y45" s="361"/>
      <c r="Z45" s="359"/>
      <c r="AA45" s="361"/>
      <c r="AB45" s="359"/>
      <c r="AC45" s="361"/>
      <c r="AD45" s="359"/>
      <c r="AE45" s="361"/>
    </row>
    <row r="46" spans="1:31" s="269" customFormat="1" ht="3" customHeight="1">
      <c r="A46" s="47"/>
      <c r="B46" s="284"/>
      <c r="C46" s="284"/>
      <c r="D46" s="284"/>
      <c r="E46" s="284"/>
      <c r="F46" s="294"/>
      <c r="G46" s="294"/>
      <c r="H46" s="294"/>
      <c r="I46" s="294"/>
      <c r="J46" s="294"/>
      <c r="K46" s="294"/>
      <c r="L46" s="294"/>
      <c r="M46" s="294"/>
      <c r="N46" s="294"/>
      <c r="O46" s="294"/>
      <c r="P46" s="294"/>
      <c r="Q46" s="233"/>
      <c r="R46" s="233"/>
      <c r="S46" s="233"/>
      <c r="T46" s="336"/>
      <c r="U46" s="336"/>
      <c r="V46" s="333"/>
      <c r="W46" s="333"/>
      <c r="X46" s="333"/>
      <c r="Y46" s="333"/>
      <c r="Z46" s="333"/>
      <c r="AA46" s="333"/>
      <c r="AB46" s="333"/>
      <c r="AC46" s="333"/>
      <c r="AD46" s="333"/>
      <c r="AE46" s="333"/>
    </row>
    <row r="47" spans="1:31" ht="2.25" customHeight="1">
      <c r="A47" s="47"/>
      <c r="B47" s="284"/>
      <c r="C47" s="284"/>
      <c r="D47" s="284"/>
      <c r="E47" s="284"/>
      <c r="F47" s="294"/>
      <c r="G47" s="294"/>
      <c r="H47" s="294"/>
      <c r="I47" s="294"/>
      <c r="J47" s="294"/>
      <c r="K47" s="294"/>
      <c r="L47" s="294"/>
      <c r="M47" s="294"/>
      <c r="N47" s="294"/>
      <c r="O47" s="294"/>
      <c r="P47" s="294"/>
      <c r="Q47" s="233"/>
      <c r="R47" s="233"/>
      <c r="S47" s="233"/>
      <c r="Y47" s="362"/>
      <c r="AA47" s="362"/>
      <c r="AC47" s="362"/>
      <c r="AE47" s="362"/>
    </row>
    <row r="48" spans="1:31" s="269" customFormat="1" ht="2.25" customHeight="1">
      <c r="A48" s="47"/>
      <c r="B48" s="284"/>
      <c r="C48" s="284"/>
      <c r="D48" s="284"/>
      <c r="E48" s="284"/>
      <c r="F48" s="294"/>
      <c r="G48" s="294"/>
      <c r="H48" s="294"/>
      <c r="I48" s="294"/>
      <c r="J48" s="294"/>
      <c r="K48" s="294"/>
      <c r="L48" s="294"/>
      <c r="M48" s="294"/>
      <c r="N48" s="294"/>
      <c r="O48" s="294"/>
      <c r="P48" s="294"/>
      <c r="Q48" s="233"/>
      <c r="R48" s="233"/>
      <c r="S48" s="233"/>
      <c r="T48" s="363"/>
      <c r="U48" s="333"/>
      <c r="V48" s="333"/>
      <c r="W48" s="333"/>
      <c r="X48" s="333"/>
      <c r="Y48" s="362"/>
      <c r="Z48" s="333"/>
      <c r="AA48" s="362"/>
      <c r="AB48" s="333"/>
      <c r="AC48" s="362"/>
      <c r="AD48" s="333"/>
      <c r="AE48" s="362"/>
    </row>
    <row r="49" spans="1:31" s="269" customFormat="1" ht="0.75" customHeight="1">
      <c r="A49" s="47"/>
      <c r="B49" s="81"/>
      <c r="C49" s="81"/>
      <c r="D49" s="295"/>
      <c r="E49" s="79"/>
      <c r="F49" s="296"/>
      <c r="G49" s="297"/>
      <c r="H49" s="298"/>
      <c r="I49" s="298"/>
      <c r="J49" s="298"/>
      <c r="K49" s="298"/>
      <c r="L49" s="298"/>
      <c r="M49" s="298"/>
      <c r="N49" s="299"/>
      <c r="O49" s="295"/>
      <c r="P49" s="295"/>
      <c r="Q49" s="125"/>
      <c r="R49" s="47"/>
      <c r="S49" s="47"/>
      <c r="T49" s="332"/>
      <c r="U49" s="333"/>
      <c r="V49" s="333"/>
      <c r="W49" s="333"/>
      <c r="X49" s="333"/>
      <c r="Y49" s="362"/>
      <c r="Z49" s="333"/>
      <c r="AA49" s="362"/>
      <c r="AB49" s="333"/>
      <c r="AC49" s="362"/>
      <c r="AD49" s="333"/>
      <c r="AE49" s="362"/>
    </row>
    <row r="50" spans="1:31" s="269" customFormat="1" ht="2.25" customHeight="1">
      <c r="A50" s="47"/>
      <c r="B50" s="83"/>
      <c r="C50" s="83"/>
      <c r="D50" s="3"/>
      <c r="E50" s="3"/>
      <c r="F50" s="100"/>
      <c r="G50" s="100"/>
      <c r="H50" s="100"/>
      <c r="I50" s="100"/>
      <c r="J50" s="100"/>
      <c r="K50" s="100"/>
      <c r="L50" s="100"/>
      <c r="M50" s="100"/>
      <c r="N50" s="100"/>
      <c r="O50" s="82"/>
      <c r="P50" s="82"/>
      <c r="Q50" s="82"/>
      <c r="R50" s="47"/>
      <c r="S50" s="47"/>
      <c r="T50" s="332"/>
      <c r="U50" s="333"/>
      <c r="V50" s="333"/>
      <c r="W50" s="333"/>
      <c r="X50" s="333"/>
      <c r="Y50" s="362"/>
      <c r="Z50" s="362"/>
      <c r="AA50" s="362"/>
      <c r="AB50" s="362"/>
      <c r="AC50" s="362"/>
      <c r="AD50" s="333"/>
      <c r="AE50" s="333"/>
    </row>
    <row r="51" spans="1:31" s="269" customFormat="1" ht="0.75" customHeight="1" hidden="1">
      <c r="A51" s="47"/>
      <c r="B51" s="83"/>
      <c r="C51" s="83"/>
      <c r="D51" s="3"/>
      <c r="E51" s="3"/>
      <c r="F51" s="3"/>
      <c r="G51" s="3"/>
      <c r="H51" s="3"/>
      <c r="I51" s="3"/>
      <c r="J51" s="3"/>
      <c r="K51" s="3"/>
      <c r="L51" s="3"/>
      <c r="M51" s="3"/>
      <c r="N51" s="100"/>
      <c r="O51" s="82"/>
      <c r="P51" s="82"/>
      <c r="Q51" s="82"/>
      <c r="R51" s="47"/>
      <c r="S51" s="47"/>
      <c r="T51" s="332"/>
      <c r="U51" s="333"/>
      <c r="V51" s="333"/>
      <c r="W51" s="333"/>
      <c r="X51" s="333"/>
      <c r="Y51" s="362"/>
      <c r="Z51" s="362"/>
      <c r="AA51" s="362"/>
      <c r="AB51" s="362"/>
      <c r="AC51" s="362"/>
      <c r="AD51" s="333"/>
      <c r="AE51" s="333"/>
    </row>
    <row r="52" spans="1:31" s="269" customFormat="1" ht="76.5" customHeight="1" hidden="1">
      <c r="A52" s="47"/>
      <c r="B52" s="83"/>
      <c r="C52" s="83"/>
      <c r="D52" s="84"/>
      <c r="E52" s="300"/>
      <c r="F52" s="3"/>
      <c r="G52" s="100"/>
      <c r="H52" s="100"/>
      <c r="I52" s="100"/>
      <c r="J52" s="100"/>
      <c r="K52" s="100"/>
      <c r="L52" s="100"/>
      <c r="M52" s="100"/>
      <c r="N52" s="100"/>
      <c r="O52" s="82"/>
      <c r="P52" s="82"/>
      <c r="Q52" s="82"/>
      <c r="R52" s="47"/>
      <c r="S52" s="47"/>
      <c r="T52" s="332"/>
      <c r="U52" s="333"/>
      <c r="V52" s="333"/>
      <c r="W52" s="333"/>
      <c r="X52" s="333"/>
      <c r="Y52" s="362"/>
      <c r="Z52" s="362"/>
      <c r="AA52" s="362"/>
      <c r="AB52" s="362"/>
      <c r="AC52" s="362"/>
      <c r="AD52" s="333"/>
      <c r="AE52" s="333"/>
    </row>
    <row r="53" spans="1:31" s="269" customFormat="1" ht="76.5" customHeight="1">
      <c r="A53" s="12"/>
      <c r="B53" s="24"/>
      <c r="C53" s="24"/>
      <c r="D53" s="86"/>
      <c r="E53" s="87"/>
      <c r="F53" s="11"/>
      <c r="G53" s="26"/>
      <c r="H53" s="26"/>
      <c r="I53" s="26"/>
      <c r="J53" s="26"/>
      <c r="K53" s="26"/>
      <c r="L53" s="26"/>
      <c r="M53" s="26"/>
      <c r="N53" s="26"/>
      <c r="O53" s="27"/>
      <c r="P53" s="27"/>
      <c r="Q53" s="27"/>
      <c r="R53" s="12"/>
      <c r="S53" s="12"/>
      <c r="T53" s="332"/>
      <c r="U53" s="333"/>
      <c r="V53" s="333"/>
      <c r="W53" s="333"/>
      <c r="X53" s="333"/>
      <c r="Y53" s="362"/>
      <c r="Z53" s="362"/>
      <c r="AA53" s="362"/>
      <c r="AB53" s="362"/>
      <c r="AC53" s="362"/>
      <c r="AD53" s="333"/>
      <c r="AE53" s="333"/>
    </row>
    <row r="54" spans="1:31" s="269" customFormat="1" ht="76.5" customHeight="1">
      <c r="A54" s="12"/>
      <c r="B54" s="24"/>
      <c r="C54" s="24"/>
      <c r="D54" s="86"/>
      <c r="E54" s="87"/>
      <c r="F54" s="11"/>
      <c r="G54" s="26"/>
      <c r="H54" s="26"/>
      <c r="I54" s="26"/>
      <c r="J54" s="26"/>
      <c r="K54" s="26"/>
      <c r="L54" s="26"/>
      <c r="M54" s="26"/>
      <c r="N54" s="26"/>
      <c r="O54" s="27"/>
      <c r="P54" s="27"/>
      <c r="Q54" s="27"/>
      <c r="R54" s="12"/>
      <c r="S54" s="12"/>
      <c r="T54" s="332"/>
      <c r="U54" s="333"/>
      <c r="V54" s="333"/>
      <c r="W54" s="333"/>
      <c r="X54" s="333"/>
      <c r="Y54" s="362"/>
      <c r="Z54" s="362"/>
      <c r="AA54" s="362"/>
      <c r="AB54" s="362"/>
      <c r="AC54" s="362"/>
      <c r="AD54" s="333"/>
      <c r="AE54" s="333"/>
    </row>
    <row r="55" spans="1:31" s="269" customFormat="1" ht="76.5" customHeight="1">
      <c r="A55" s="12"/>
      <c r="B55" s="24"/>
      <c r="C55" s="24"/>
      <c r="D55" s="86"/>
      <c r="E55" s="87"/>
      <c r="F55" s="11"/>
      <c r="G55" s="26"/>
      <c r="H55" s="26"/>
      <c r="I55" s="26"/>
      <c r="J55" s="26"/>
      <c r="K55" s="26"/>
      <c r="L55" s="26"/>
      <c r="M55" s="26"/>
      <c r="N55" s="26"/>
      <c r="O55" s="27"/>
      <c r="P55" s="27"/>
      <c r="Q55" s="27"/>
      <c r="R55" s="12"/>
      <c r="S55" s="12"/>
      <c r="T55" s="332"/>
      <c r="U55" s="333"/>
      <c r="V55" s="333"/>
      <c r="W55" s="333"/>
      <c r="X55" s="333"/>
      <c r="Y55" s="362"/>
      <c r="Z55" s="362"/>
      <c r="AA55" s="362"/>
      <c r="AB55" s="362"/>
      <c r="AC55" s="362"/>
      <c r="AD55" s="333"/>
      <c r="AE55" s="333"/>
    </row>
    <row r="56" spans="1:31" s="269" customFormat="1" ht="76.5" customHeight="1">
      <c r="A56" s="12"/>
      <c r="B56" s="24"/>
      <c r="C56" s="24"/>
      <c r="D56" s="86"/>
      <c r="E56" s="87"/>
      <c r="F56" s="11"/>
      <c r="G56" s="26"/>
      <c r="H56" s="26"/>
      <c r="I56" s="26"/>
      <c r="J56" s="26"/>
      <c r="K56" s="26"/>
      <c r="L56" s="26"/>
      <c r="M56" s="26"/>
      <c r="N56" s="26"/>
      <c r="O56" s="27"/>
      <c r="P56" s="27"/>
      <c r="Q56" s="27"/>
      <c r="R56" s="12"/>
      <c r="S56" s="12"/>
      <c r="T56" s="332"/>
      <c r="U56" s="333"/>
      <c r="V56" s="333"/>
      <c r="W56" s="333"/>
      <c r="X56" s="333"/>
      <c r="Y56" s="362"/>
      <c r="Z56" s="362"/>
      <c r="AA56" s="362"/>
      <c r="AB56" s="362"/>
      <c r="AC56" s="362"/>
      <c r="AD56" s="333"/>
      <c r="AE56" s="333"/>
    </row>
    <row r="57" spans="1:31" s="269" customFormat="1" ht="76.5" customHeight="1">
      <c r="A57" s="12"/>
      <c r="B57" s="24"/>
      <c r="C57" s="24"/>
      <c r="D57" s="86"/>
      <c r="E57" s="87"/>
      <c r="F57" s="11"/>
      <c r="G57" s="26"/>
      <c r="H57" s="26"/>
      <c r="I57" s="26"/>
      <c r="J57" s="26"/>
      <c r="K57" s="26"/>
      <c r="L57" s="26"/>
      <c r="M57" s="26"/>
      <c r="N57" s="26"/>
      <c r="O57" s="27"/>
      <c r="P57" s="27"/>
      <c r="Q57" s="27"/>
      <c r="R57" s="12"/>
      <c r="S57" s="12"/>
      <c r="T57" s="332"/>
      <c r="U57" s="333"/>
      <c r="V57" s="333"/>
      <c r="W57" s="333"/>
      <c r="X57" s="333"/>
      <c r="Y57" s="362"/>
      <c r="Z57" s="362"/>
      <c r="AA57" s="362"/>
      <c r="AB57" s="362"/>
      <c r="AC57" s="362"/>
      <c r="AD57" s="333"/>
      <c r="AE57" s="333"/>
    </row>
    <row r="58" spans="1:31" s="269" customFormat="1" ht="76.5" customHeight="1">
      <c r="A58" s="12"/>
      <c r="B58" s="24"/>
      <c r="C58" s="24"/>
      <c r="D58" s="86"/>
      <c r="E58" s="87"/>
      <c r="F58" s="11"/>
      <c r="G58" s="26"/>
      <c r="H58" s="26"/>
      <c r="I58" s="26"/>
      <c r="J58" s="26"/>
      <c r="K58" s="26"/>
      <c r="L58" s="26"/>
      <c r="M58" s="26"/>
      <c r="N58" s="26"/>
      <c r="O58" s="27"/>
      <c r="P58" s="27"/>
      <c r="Q58" s="27"/>
      <c r="R58" s="12"/>
      <c r="S58" s="12"/>
      <c r="T58" s="332"/>
      <c r="U58" s="333"/>
      <c r="V58" s="333"/>
      <c r="W58" s="333"/>
      <c r="X58" s="333"/>
      <c r="Y58" s="362"/>
      <c r="Z58" s="362"/>
      <c r="AA58" s="362"/>
      <c r="AB58" s="362"/>
      <c r="AC58" s="362"/>
      <c r="AD58" s="333"/>
      <c r="AE58" s="333"/>
    </row>
    <row r="59" spans="1:31" s="269" customFormat="1" ht="76.5" customHeight="1">
      <c r="A59" s="10"/>
      <c r="B59" s="24"/>
      <c r="C59" s="24"/>
      <c r="D59" s="86"/>
      <c r="E59" s="87"/>
      <c r="F59" s="11"/>
      <c r="G59" s="26"/>
      <c r="H59" s="26"/>
      <c r="I59" s="26"/>
      <c r="J59" s="26"/>
      <c r="K59" s="26"/>
      <c r="L59" s="26"/>
      <c r="M59" s="26"/>
      <c r="N59" s="26"/>
      <c r="O59" s="27"/>
      <c r="P59" s="27"/>
      <c r="Q59" s="27"/>
      <c r="R59" s="12"/>
      <c r="S59" s="12"/>
      <c r="T59" s="332"/>
      <c r="U59" s="333"/>
      <c r="V59" s="333"/>
      <c r="W59" s="333"/>
      <c r="X59" s="333"/>
      <c r="Y59" s="362"/>
      <c r="Z59" s="362"/>
      <c r="AA59" s="362"/>
      <c r="AB59" s="362"/>
      <c r="AC59" s="362"/>
      <c r="AD59" s="333"/>
      <c r="AE59" s="333"/>
    </row>
    <row r="60" spans="1:31" s="269" customFormat="1" ht="76.5" customHeight="1">
      <c r="A60" s="12"/>
      <c r="B60" s="24"/>
      <c r="C60" s="24"/>
      <c r="D60" s="86"/>
      <c r="E60" s="87"/>
      <c r="F60" s="11"/>
      <c r="G60" s="26"/>
      <c r="H60" s="26"/>
      <c r="I60" s="26"/>
      <c r="J60" s="26"/>
      <c r="K60" s="26"/>
      <c r="L60" s="26"/>
      <c r="M60" s="26"/>
      <c r="N60" s="26"/>
      <c r="O60" s="27"/>
      <c r="P60" s="27"/>
      <c r="Q60" s="27"/>
      <c r="R60" s="12"/>
      <c r="S60" s="12"/>
      <c r="T60" s="332"/>
      <c r="U60" s="333"/>
      <c r="V60" s="333"/>
      <c r="W60" s="333"/>
      <c r="X60" s="333"/>
      <c r="Y60" s="362"/>
      <c r="Z60" s="362"/>
      <c r="AA60" s="362"/>
      <c r="AB60" s="362"/>
      <c r="AC60" s="362"/>
      <c r="AD60" s="333"/>
      <c r="AE60" s="333"/>
    </row>
    <row r="61" spans="1:31" s="269" customFormat="1" ht="76.5" customHeight="1">
      <c r="A61" s="12"/>
      <c r="B61" s="24"/>
      <c r="C61" s="24"/>
      <c r="D61" s="86"/>
      <c r="E61" s="87"/>
      <c r="F61" s="11"/>
      <c r="G61" s="26"/>
      <c r="H61" s="26"/>
      <c r="I61" s="26"/>
      <c r="J61" s="26"/>
      <c r="K61" s="26"/>
      <c r="L61" s="26"/>
      <c r="M61" s="26"/>
      <c r="N61" s="26"/>
      <c r="O61" s="27"/>
      <c r="P61" s="27"/>
      <c r="Q61" s="27"/>
      <c r="R61" s="12"/>
      <c r="S61" s="12"/>
      <c r="T61" s="332"/>
      <c r="U61" s="333"/>
      <c r="V61" s="333"/>
      <c r="W61" s="333"/>
      <c r="X61" s="333"/>
      <c r="Y61" s="362"/>
      <c r="Z61" s="362"/>
      <c r="AA61" s="362"/>
      <c r="AB61" s="362"/>
      <c r="AC61" s="362"/>
      <c r="AD61" s="333"/>
      <c r="AE61" s="333"/>
    </row>
    <row r="62" spans="1:31" s="269" customFormat="1" ht="76.5" customHeight="1">
      <c r="A62" s="12"/>
      <c r="B62" s="24"/>
      <c r="C62" s="24"/>
      <c r="D62" s="86"/>
      <c r="E62" s="87"/>
      <c r="F62" s="11"/>
      <c r="G62" s="26"/>
      <c r="H62" s="26"/>
      <c r="I62" s="26"/>
      <c r="J62" s="26"/>
      <c r="K62" s="26"/>
      <c r="L62" s="26"/>
      <c r="M62" s="26"/>
      <c r="N62" s="26"/>
      <c r="O62" s="27"/>
      <c r="P62" s="27"/>
      <c r="Q62" s="27"/>
      <c r="R62" s="10"/>
      <c r="S62" s="10"/>
      <c r="T62" s="364"/>
      <c r="U62" s="333"/>
      <c r="V62" s="333"/>
      <c r="W62" s="333"/>
      <c r="X62" s="333"/>
      <c r="Y62" s="362"/>
      <c r="Z62" s="362"/>
      <c r="AA62" s="362"/>
      <c r="AB62" s="362"/>
      <c r="AC62" s="362"/>
      <c r="AD62" s="333"/>
      <c r="AE62" s="333"/>
    </row>
    <row r="63" spans="1:31" s="269" customFormat="1" ht="76.5" customHeight="1">
      <c r="A63" s="12"/>
      <c r="B63" s="24"/>
      <c r="C63" s="24"/>
      <c r="D63" s="86"/>
      <c r="E63" s="87"/>
      <c r="F63" s="11"/>
      <c r="G63" s="26"/>
      <c r="H63" s="26"/>
      <c r="I63" s="26"/>
      <c r="J63" s="26"/>
      <c r="K63" s="26"/>
      <c r="L63" s="26"/>
      <c r="M63" s="26"/>
      <c r="N63" s="26"/>
      <c r="O63" s="27"/>
      <c r="P63" s="27"/>
      <c r="Q63" s="27"/>
      <c r="R63" s="12"/>
      <c r="S63" s="12"/>
      <c r="T63" s="332"/>
      <c r="U63" s="333"/>
      <c r="V63" s="333"/>
      <c r="W63" s="333"/>
      <c r="X63" s="333"/>
      <c r="Y63" s="362"/>
      <c r="Z63" s="362"/>
      <c r="AA63" s="362"/>
      <c r="AB63" s="362"/>
      <c r="AC63" s="362"/>
      <c r="AD63" s="333"/>
      <c r="AE63" s="333"/>
    </row>
    <row r="64" spans="1:31" s="269" customFormat="1" ht="76.5" customHeight="1">
      <c r="A64" s="12"/>
      <c r="B64" s="24"/>
      <c r="C64" s="24"/>
      <c r="D64" s="86"/>
      <c r="E64" s="87"/>
      <c r="F64" s="11"/>
      <c r="G64" s="26"/>
      <c r="H64" s="26"/>
      <c r="I64" s="26"/>
      <c r="J64" s="26"/>
      <c r="K64" s="26"/>
      <c r="L64" s="26"/>
      <c r="M64" s="26"/>
      <c r="N64" s="26"/>
      <c r="O64" s="27"/>
      <c r="P64" s="27"/>
      <c r="Q64" s="27"/>
      <c r="R64" s="12"/>
      <c r="S64" s="12"/>
      <c r="T64" s="332"/>
      <c r="U64" s="333"/>
      <c r="V64" s="333"/>
      <c r="W64" s="333"/>
      <c r="X64" s="333"/>
      <c r="Y64" s="362"/>
      <c r="Z64" s="362"/>
      <c r="AA64" s="362"/>
      <c r="AB64" s="362"/>
      <c r="AC64" s="362"/>
      <c r="AD64" s="333"/>
      <c r="AE64" s="333"/>
    </row>
    <row r="65" spans="1:31" s="269" customFormat="1" ht="76.5" customHeight="1">
      <c r="A65" s="12"/>
      <c r="B65" s="24"/>
      <c r="C65" s="24"/>
      <c r="D65" s="88"/>
      <c r="E65" s="89"/>
      <c r="F65" s="26"/>
      <c r="G65" s="26"/>
      <c r="H65" s="26"/>
      <c r="I65" s="26"/>
      <c r="J65" s="26"/>
      <c r="K65" s="26"/>
      <c r="L65" s="26"/>
      <c r="M65" s="26"/>
      <c r="N65" s="26"/>
      <c r="O65" s="27"/>
      <c r="P65" s="27"/>
      <c r="Q65" s="27"/>
      <c r="R65" s="12"/>
      <c r="S65" s="12"/>
      <c r="T65" s="332"/>
      <c r="U65" s="333"/>
      <c r="V65" s="333"/>
      <c r="W65" s="333"/>
      <c r="X65" s="333"/>
      <c r="Y65" s="362"/>
      <c r="Z65" s="362"/>
      <c r="AA65" s="362"/>
      <c r="AB65" s="362"/>
      <c r="AC65" s="362"/>
      <c r="AD65" s="333"/>
      <c r="AE65" s="333"/>
    </row>
    <row r="66" spans="1:31" s="269" customFormat="1" ht="76.5" customHeight="1">
      <c r="A66" s="12"/>
      <c r="B66" s="13"/>
      <c r="C66" s="13"/>
      <c r="D66" s="13"/>
      <c r="E66" s="14"/>
      <c r="F66" s="13"/>
      <c r="G66" s="15"/>
      <c r="H66" s="15"/>
      <c r="I66" s="15"/>
      <c r="J66" s="16"/>
      <c r="K66" s="16"/>
      <c r="L66" s="15"/>
      <c r="M66" s="15"/>
      <c r="N66" s="17"/>
      <c r="O66" s="18"/>
      <c r="P66" s="17"/>
      <c r="Q66" s="17"/>
      <c r="R66" s="12"/>
      <c r="S66" s="12"/>
      <c r="T66" s="332"/>
      <c r="U66" s="333"/>
      <c r="V66" s="333"/>
      <c r="W66" s="333"/>
      <c r="X66" s="333"/>
      <c r="Y66" s="362"/>
      <c r="Z66" s="362"/>
      <c r="AA66" s="362"/>
      <c r="AB66" s="362"/>
      <c r="AC66" s="362"/>
      <c r="AD66" s="333"/>
      <c r="AE66" s="333"/>
    </row>
    <row r="67" spans="1:31" s="269" customFormat="1" ht="76.5" customHeight="1">
      <c r="A67" s="12"/>
      <c r="B67" s="19"/>
      <c r="C67" s="19"/>
      <c r="D67" s="20"/>
      <c r="E67" s="21"/>
      <c r="F67" s="22"/>
      <c r="G67" s="22"/>
      <c r="H67" s="22"/>
      <c r="I67" s="22"/>
      <c r="J67" s="23"/>
      <c r="K67" s="23"/>
      <c r="L67" s="18"/>
      <c r="M67" s="18"/>
      <c r="N67" s="17"/>
      <c r="O67" s="18"/>
      <c r="P67" s="17"/>
      <c r="Q67" s="17"/>
      <c r="R67" s="12"/>
      <c r="S67" s="12"/>
      <c r="T67" s="332"/>
      <c r="U67" s="333"/>
      <c r="V67" s="333"/>
      <c r="W67" s="333"/>
      <c r="X67" s="333"/>
      <c r="Y67" s="362"/>
      <c r="Z67" s="362"/>
      <c r="AA67" s="362"/>
      <c r="AB67" s="362"/>
      <c r="AC67" s="362"/>
      <c r="AD67" s="333"/>
      <c r="AE67" s="333"/>
    </row>
    <row r="68" spans="1:31" s="269" customFormat="1" ht="76.5" customHeight="1">
      <c r="A68" s="12"/>
      <c r="B68" s="24"/>
      <c r="C68" s="24"/>
      <c r="D68" s="11"/>
      <c r="E68" s="11"/>
      <c r="F68" s="11"/>
      <c r="G68" s="11"/>
      <c r="H68" s="25"/>
      <c r="I68" s="25"/>
      <c r="J68" s="25"/>
      <c r="K68" s="25"/>
      <c r="L68" s="25"/>
      <c r="M68" s="26"/>
      <c r="N68" s="26"/>
      <c r="O68" s="27"/>
      <c r="P68" s="27"/>
      <c r="Q68" s="27"/>
      <c r="R68" s="12"/>
      <c r="S68" s="12"/>
      <c r="T68" s="332"/>
      <c r="U68" s="333"/>
      <c r="V68" s="333"/>
      <c r="W68" s="333"/>
      <c r="X68" s="333"/>
      <c r="Y68" s="362"/>
      <c r="Z68" s="362"/>
      <c r="AA68" s="362"/>
      <c r="AB68" s="362"/>
      <c r="AC68" s="362"/>
      <c r="AD68" s="333"/>
      <c r="AE68" s="333"/>
    </row>
    <row r="69" spans="25:29" ht="76.5" customHeight="1">
      <c r="Y69" s="362"/>
      <c r="Z69" s="362"/>
      <c r="AA69" s="362"/>
      <c r="AB69" s="362"/>
      <c r="AC69" s="362"/>
    </row>
    <row r="70" spans="1:31" s="269" customFormat="1" ht="76.5" customHeight="1">
      <c r="A70" s="12"/>
      <c r="B70" s="20"/>
      <c r="C70" s="20"/>
      <c r="D70" s="20"/>
      <c r="E70" s="28"/>
      <c r="F70" s="29"/>
      <c r="G70" s="15"/>
      <c r="H70" s="15"/>
      <c r="I70" s="15"/>
      <c r="J70" s="16"/>
      <c r="K70" s="16"/>
      <c r="L70" s="15"/>
      <c r="M70" s="15"/>
      <c r="N70" s="17"/>
      <c r="O70" s="18"/>
      <c r="P70" s="17"/>
      <c r="Q70" s="17"/>
      <c r="R70" s="12"/>
      <c r="S70" s="12"/>
      <c r="T70" s="332"/>
      <c r="U70" s="333"/>
      <c r="V70" s="333"/>
      <c r="W70" s="333"/>
      <c r="X70" s="333"/>
      <c r="Y70" s="334"/>
      <c r="Z70" s="333"/>
      <c r="AA70" s="333"/>
      <c r="AB70" s="333"/>
      <c r="AC70" s="333"/>
      <c r="AD70" s="333"/>
      <c r="AE70" s="333"/>
    </row>
    <row r="71" spans="1:31" s="269" customFormat="1" ht="76.5" customHeight="1">
      <c r="A71" s="12"/>
      <c r="B71" s="20"/>
      <c r="C71" s="20"/>
      <c r="D71" s="20"/>
      <c r="E71" s="28"/>
      <c r="F71" s="29"/>
      <c r="G71" s="15"/>
      <c r="H71" s="15"/>
      <c r="I71" s="15"/>
      <c r="J71" s="16"/>
      <c r="K71" s="16"/>
      <c r="L71" s="15"/>
      <c r="M71" s="15"/>
      <c r="N71" s="17"/>
      <c r="O71" s="18"/>
      <c r="P71" s="17"/>
      <c r="Q71" s="17"/>
      <c r="R71" s="12"/>
      <c r="S71" s="12"/>
      <c r="T71" s="332"/>
      <c r="U71" s="333"/>
      <c r="V71" s="333"/>
      <c r="W71" s="333"/>
      <c r="X71" s="333"/>
      <c r="Y71" s="334"/>
      <c r="Z71" s="333"/>
      <c r="AA71" s="333"/>
      <c r="AB71" s="333"/>
      <c r="AC71" s="333"/>
      <c r="AD71" s="333"/>
      <c r="AE71" s="333"/>
    </row>
  </sheetData>
  <sheetProtection password="E5C6" sheet="1" selectLockedCells="1"/>
  <mergeCells count="96">
    <mergeCell ref="M24:N24"/>
    <mergeCell ref="M25:N25"/>
    <mergeCell ref="C39:E39"/>
    <mergeCell ref="B33:D33"/>
    <mergeCell ref="F33:G33"/>
    <mergeCell ref="I33:L33"/>
    <mergeCell ref="M33:P33"/>
    <mergeCell ref="B34:E36"/>
    <mergeCell ref="F34:P37"/>
    <mergeCell ref="F31:G31"/>
    <mergeCell ref="I31:L31"/>
    <mergeCell ref="M31:P31"/>
    <mergeCell ref="B32:D32"/>
    <mergeCell ref="F32:G32"/>
    <mergeCell ref="I32:L32"/>
    <mergeCell ref="M32:P32"/>
    <mergeCell ref="I29:L29"/>
    <mergeCell ref="M29:Q29"/>
    <mergeCell ref="B30:D30"/>
    <mergeCell ref="F30:G30"/>
    <mergeCell ref="I30:L30"/>
    <mergeCell ref="M30:P30"/>
    <mergeCell ref="B29:D29"/>
    <mergeCell ref="F29:G29"/>
    <mergeCell ref="B25:G25"/>
    <mergeCell ref="H25:L25"/>
    <mergeCell ref="H26:L26"/>
    <mergeCell ref="M26:N26"/>
    <mergeCell ref="B27:G27"/>
    <mergeCell ref="O27:Q27"/>
    <mergeCell ref="B42:D42"/>
    <mergeCell ref="F42:G42"/>
    <mergeCell ref="F44:G44"/>
    <mergeCell ref="I45:L45"/>
    <mergeCell ref="H21:L21"/>
    <mergeCell ref="M21:O21"/>
    <mergeCell ref="H22:L22"/>
    <mergeCell ref="M22:O22"/>
    <mergeCell ref="H23:L23"/>
    <mergeCell ref="M23:O23"/>
    <mergeCell ref="M45:P45"/>
    <mergeCell ref="M41:Q41"/>
    <mergeCell ref="I40:Q40"/>
    <mergeCell ref="I41:L41"/>
    <mergeCell ref="B21:B23"/>
    <mergeCell ref="I42:L42"/>
    <mergeCell ref="B43:D43"/>
    <mergeCell ref="F43:G43"/>
    <mergeCell ref="B44:D44"/>
    <mergeCell ref="B45:D45"/>
    <mergeCell ref="B41:D41"/>
    <mergeCell ref="F41:G41"/>
    <mergeCell ref="B40:H40"/>
    <mergeCell ref="B31:D31"/>
    <mergeCell ref="F45:G45"/>
    <mergeCell ref="C21:G21"/>
    <mergeCell ref="C22:G22"/>
    <mergeCell ref="C23:G23"/>
    <mergeCell ref="B24:G24"/>
    <mergeCell ref="B28:H28"/>
    <mergeCell ref="P19:Q19"/>
    <mergeCell ref="M27:N27"/>
    <mergeCell ref="I44:L44"/>
    <mergeCell ref="I43:L43"/>
    <mergeCell ref="I28:Q28"/>
    <mergeCell ref="M42:P42"/>
    <mergeCell ref="H27:L27"/>
    <mergeCell ref="M44:P44"/>
    <mergeCell ref="M43:P43"/>
    <mergeCell ref="P21:P23"/>
    <mergeCell ref="I14:J14"/>
    <mergeCell ref="I13:J13"/>
    <mergeCell ref="L12:M12"/>
    <mergeCell ref="M19:O19"/>
    <mergeCell ref="H19:L19"/>
    <mergeCell ref="L14:M14"/>
    <mergeCell ref="O2:Q2"/>
    <mergeCell ref="S2:S3"/>
    <mergeCell ref="J5:K5"/>
    <mergeCell ref="L5:Q5"/>
    <mergeCell ref="L10:P10"/>
    <mergeCell ref="L8:P8"/>
    <mergeCell ref="L6:Q6"/>
    <mergeCell ref="I8:K8"/>
    <mergeCell ref="L7:Q7"/>
    <mergeCell ref="J10:K10"/>
    <mergeCell ref="J7:K7"/>
    <mergeCell ref="I16:J16"/>
    <mergeCell ref="H24:L24"/>
    <mergeCell ref="B19:G19"/>
    <mergeCell ref="L15:M15"/>
    <mergeCell ref="J6:K6"/>
    <mergeCell ref="I12:J12"/>
    <mergeCell ref="I15:J15"/>
    <mergeCell ref="M20:N20"/>
    <mergeCell ref="L13:M13"/>
  </mergeCells>
  <conditionalFormatting sqref="O20">
    <cfRule type="expression" priority="4" dxfId="17" stopIfTrue="1">
      <formula>OR(重点評価入力!#REF!=2,重点評価入力!#REF!=3,重点評価入力!#REF!=5,重点評価入力!#REF!=6,)</formula>
    </cfRule>
  </conditionalFormatting>
  <conditionalFormatting sqref="O27">
    <cfRule type="expression" priority="1" dxfId="17" stopIfTrue="1">
      <formula>OR(重点評価入力!#REF!=2,重点評価入力!#REF!=3,重点評価入力!#REF!=5,重点評価入力!#REF!=6,)</formula>
    </cfRule>
  </conditionalFormatting>
  <dataValidations count="6">
    <dataValidation type="list" allowBlank="1" showInputMessage="1" showErrorMessage="1" sqref="O27">
      <formula1>$Y$21:$Y$24</formula1>
    </dataValidation>
    <dataValidation type="list" allowBlank="1" showInputMessage="1" showErrorMessage="1" sqref="L12:M15">
      <formula1>$Z$21:$Z$30</formula1>
    </dataValidation>
    <dataValidation type="list" allowBlank="1" showInputMessage="1" showErrorMessage="1" sqref="E42:E45 H42:H45 H30:H33 E30:E33">
      <formula1>$AD$21:$AD$23</formula1>
    </dataValidation>
    <dataValidation type="list" allowBlank="1" showInputMessage="1" showErrorMessage="1" sqref="Z3">
      <formula1>$AE$21:$AE$23</formula1>
    </dataValidation>
    <dataValidation type="decimal" allowBlank="1" showInputMessage="1" showErrorMessage="1" errorTitle="入力エラー" error="0以上5以下の数値を入力してください" sqref="O20 M21:O23 M38:O39">
      <formula1>0</formula1>
      <formula2>5</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511811023622047" right="0.5905511811023623" top="0.4724409448818898" bottom="0.2755905511811024" header="0.1968503937007874" footer="0.11811023622047245"/>
  <pageSetup horizontalDpi="600" verticalDpi="600" orientation="portrait" paperSize="9" scale="65" r:id="rId1"/>
  <colBreaks count="1" manualBreakCount="1">
    <brk id="18" max="71" man="1"/>
  </colBreaks>
</worksheet>
</file>

<file path=xl/worksheets/sheet3.xml><?xml version="1.0" encoding="utf-8"?>
<worksheet xmlns="http://schemas.openxmlformats.org/spreadsheetml/2006/main" xmlns:r="http://schemas.openxmlformats.org/officeDocument/2006/relationships">
  <sheetPr>
    <pageSetUpPr fitToPage="1"/>
  </sheetPr>
  <dimension ref="B1:R71"/>
  <sheetViews>
    <sheetView showGridLines="0" zoomScaleSheetLayoutView="100" zoomScalePageLayoutView="0" workbookViewId="0" topLeftCell="A1">
      <selection activeCell="A37" sqref="A37"/>
    </sheetView>
  </sheetViews>
  <sheetFormatPr defaultColWidth="0" defaultRowHeight="13.5" customHeight="1" zeroHeight="1"/>
  <cols>
    <col min="1" max="1" width="1.12109375" style="8" customWidth="1"/>
    <col min="2" max="12" width="8.75390625" style="8" customWidth="1"/>
    <col min="13" max="13" width="9.875" style="8" customWidth="1"/>
    <col min="14" max="15" width="8.75390625" style="8" customWidth="1"/>
    <col min="16" max="17" width="10.875" style="8" customWidth="1"/>
    <col min="18" max="18" width="10.125" style="8" customWidth="1"/>
    <col min="19" max="19" width="1.4921875" style="8" customWidth="1"/>
    <col min="20" max="16384" width="8.75390625" style="8" hidden="1" customWidth="1"/>
  </cols>
  <sheetData>
    <row r="1" spans="2:18" ht="13.5" customHeight="1">
      <c r="B1" s="7"/>
      <c r="C1" s="7"/>
      <c r="D1" s="7"/>
      <c r="E1" s="7"/>
      <c r="F1" s="7"/>
      <c r="G1" s="7"/>
      <c r="H1" s="7"/>
      <c r="I1" s="7"/>
      <c r="J1" s="7"/>
      <c r="K1" s="7"/>
      <c r="L1" s="7"/>
      <c r="M1" s="7"/>
      <c r="N1" s="7"/>
      <c r="O1" s="7"/>
      <c r="P1" s="7"/>
      <c r="Q1" s="7"/>
      <c r="R1" s="7"/>
    </row>
    <row r="2" spans="2:18" ht="13.5" customHeight="1">
      <c r="B2" s="7"/>
      <c r="C2" s="7"/>
      <c r="D2" s="7"/>
      <c r="E2" s="7"/>
      <c r="F2" s="7"/>
      <c r="G2" s="7"/>
      <c r="H2" s="7"/>
      <c r="I2" s="7"/>
      <c r="J2" s="7"/>
      <c r="K2" s="7"/>
      <c r="L2" s="7"/>
      <c r="M2" s="7"/>
      <c r="N2" s="7"/>
      <c r="O2" s="7"/>
      <c r="P2" s="7"/>
      <c r="Q2" s="7"/>
      <c r="R2" s="7"/>
    </row>
    <row r="3" spans="2:18" ht="13.5" customHeight="1">
      <c r="B3" s="7"/>
      <c r="C3" s="7"/>
      <c r="D3" s="7"/>
      <c r="E3" s="7"/>
      <c r="F3" s="7"/>
      <c r="G3" s="7"/>
      <c r="H3" s="7"/>
      <c r="I3" s="7"/>
      <c r="J3" s="7"/>
      <c r="K3" s="7"/>
      <c r="L3" s="7"/>
      <c r="M3" s="7"/>
      <c r="N3" s="7"/>
      <c r="O3" s="7"/>
      <c r="P3" s="7"/>
      <c r="Q3" s="7"/>
      <c r="R3" s="7"/>
    </row>
    <row r="4" spans="2:18" ht="13.5" customHeight="1">
      <c r="B4" s="7"/>
      <c r="C4" s="7"/>
      <c r="D4" s="7"/>
      <c r="E4" s="7"/>
      <c r="F4" s="7"/>
      <c r="G4" s="7"/>
      <c r="H4" s="7"/>
      <c r="I4" s="7"/>
      <c r="J4" s="7"/>
      <c r="K4" s="7"/>
      <c r="L4" s="7"/>
      <c r="M4" s="7"/>
      <c r="N4" s="7"/>
      <c r="O4" s="7"/>
      <c r="P4" s="7"/>
      <c r="Q4" s="7"/>
      <c r="R4" s="7"/>
    </row>
    <row r="5" spans="2:18" ht="13.5" customHeight="1">
      <c r="B5" s="7"/>
      <c r="C5" s="7"/>
      <c r="D5" s="7"/>
      <c r="E5" s="7"/>
      <c r="F5" s="7"/>
      <c r="G5" s="7"/>
      <c r="H5" s="7"/>
      <c r="I5" s="7"/>
      <c r="J5" s="7"/>
      <c r="K5" s="7"/>
      <c r="L5" s="7"/>
      <c r="M5" s="7"/>
      <c r="N5" s="7"/>
      <c r="O5" s="7"/>
      <c r="P5" s="7"/>
      <c r="Q5" s="7"/>
      <c r="R5" s="7"/>
    </row>
    <row r="6" spans="2:18" ht="13.5" customHeight="1">
      <c r="B6" s="7"/>
      <c r="C6" s="7"/>
      <c r="D6" s="7"/>
      <c r="E6" s="7"/>
      <c r="F6" s="7"/>
      <c r="G6" s="7"/>
      <c r="H6" s="7"/>
      <c r="I6" s="7"/>
      <c r="J6" s="7"/>
      <c r="K6" s="7"/>
      <c r="L6" s="7"/>
      <c r="M6" s="7"/>
      <c r="N6" s="7"/>
      <c r="O6" s="7"/>
      <c r="P6" s="7"/>
      <c r="Q6" s="7"/>
      <c r="R6" s="7"/>
    </row>
    <row r="7" spans="2:18" ht="13.5" customHeight="1">
      <c r="B7" s="7"/>
      <c r="C7" s="7"/>
      <c r="D7" s="7"/>
      <c r="E7" s="7"/>
      <c r="F7" s="7"/>
      <c r="G7" s="7"/>
      <c r="H7" s="7"/>
      <c r="I7" s="7"/>
      <c r="J7" s="7"/>
      <c r="K7" s="7"/>
      <c r="L7" s="7"/>
      <c r="M7" s="7"/>
      <c r="N7" s="7"/>
      <c r="O7" s="7"/>
      <c r="P7" s="7"/>
      <c r="Q7" s="7"/>
      <c r="R7" s="7"/>
    </row>
    <row r="8" spans="2:18" ht="13.5" customHeight="1">
      <c r="B8" s="7"/>
      <c r="C8" s="7"/>
      <c r="D8" s="7"/>
      <c r="E8" s="7"/>
      <c r="F8" s="7"/>
      <c r="G8" s="7"/>
      <c r="H8" s="7"/>
      <c r="I8" s="7"/>
      <c r="J8" s="7"/>
      <c r="K8" s="7"/>
      <c r="L8" s="7"/>
      <c r="M8" s="7"/>
      <c r="N8" s="7"/>
      <c r="O8" s="7"/>
      <c r="P8" s="7"/>
      <c r="Q8" s="7"/>
      <c r="R8" s="7"/>
    </row>
    <row r="9" spans="2:18" ht="13.5" customHeight="1">
      <c r="B9" s="7"/>
      <c r="C9" s="7"/>
      <c r="D9" s="7"/>
      <c r="E9" s="7"/>
      <c r="F9" s="7"/>
      <c r="G9" s="7"/>
      <c r="H9" s="7"/>
      <c r="I9" s="7"/>
      <c r="J9" s="7"/>
      <c r="K9" s="7"/>
      <c r="L9" s="7"/>
      <c r="M9" s="7"/>
      <c r="N9" s="7"/>
      <c r="O9" s="7"/>
      <c r="P9" s="7"/>
      <c r="Q9" s="7"/>
      <c r="R9" s="7"/>
    </row>
    <row r="10" spans="2:18" ht="13.5" customHeight="1">
      <c r="B10" s="7"/>
      <c r="C10" s="7"/>
      <c r="D10" s="7"/>
      <c r="E10" s="7"/>
      <c r="F10" s="7"/>
      <c r="G10" s="7"/>
      <c r="H10" s="7"/>
      <c r="I10" s="7"/>
      <c r="J10" s="7"/>
      <c r="K10" s="7"/>
      <c r="L10" s="7"/>
      <c r="M10" s="7"/>
      <c r="N10" s="7"/>
      <c r="O10" s="7"/>
      <c r="P10" s="7"/>
      <c r="Q10" s="7"/>
      <c r="R10" s="7"/>
    </row>
    <row r="11" spans="2:18" ht="13.5" customHeight="1">
      <c r="B11" s="7"/>
      <c r="C11" s="7"/>
      <c r="D11" s="7"/>
      <c r="E11" s="7"/>
      <c r="F11" s="7"/>
      <c r="G11" s="7"/>
      <c r="H11" s="7"/>
      <c r="I11" s="7"/>
      <c r="J11" s="7"/>
      <c r="K11" s="7"/>
      <c r="L11" s="7"/>
      <c r="M11" s="7"/>
      <c r="N11" s="7"/>
      <c r="O11" s="7"/>
      <c r="P11" s="7"/>
      <c r="Q11" s="7"/>
      <c r="R11" s="7"/>
    </row>
    <row r="12" spans="2:18" ht="13.5" customHeight="1">
      <c r="B12" s="7"/>
      <c r="C12" s="7"/>
      <c r="D12" s="7"/>
      <c r="E12" s="7"/>
      <c r="F12" s="7"/>
      <c r="G12" s="7"/>
      <c r="H12" s="7"/>
      <c r="I12" s="7"/>
      <c r="J12" s="7"/>
      <c r="K12" s="7"/>
      <c r="L12" s="7"/>
      <c r="M12" s="7"/>
      <c r="N12" s="7"/>
      <c r="O12" s="7"/>
      <c r="P12" s="7"/>
      <c r="Q12" s="7"/>
      <c r="R12" s="7"/>
    </row>
    <row r="13" spans="2:18" ht="18.75">
      <c r="B13" s="7"/>
      <c r="C13" s="7"/>
      <c r="D13" s="7"/>
      <c r="E13" s="9"/>
      <c r="F13" s="7"/>
      <c r="G13" s="7"/>
      <c r="H13" s="7"/>
      <c r="I13" s="7"/>
      <c r="J13" s="7"/>
      <c r="K13" s="7"/>
      <c r="L13" s="7"/>
      <c r="M13" s="7"/>
      <c r="N13" s="7"/>
      <c r="O13" s="7"/>
      <c r="P13" s="7"/>
      <c r="Q13" s="7"/>
      <c r="R13" s="7"/>
    </row>
    <row r="14" spans="2:18" ht="13.5" customHeight="1">
      <c r="B14" s="7"/>
      <c r="C14" s="7"/>
      <c r="D14" s="7"/>
      <c r="E14" s="7"/>
      <c r="F14" s="7"/>
      <c r="G14" s="7"/>
      <c r="H14" s="7"/>
      <c r="I14" s="7"/>
      <c r="J14" s="7"/>
      <c r="K14" s="7"/>
      <c r="L14" s="7"/>
      <c r="M14" s="7"/>
      <c r="N14" s="7"/>
      <c r="O14" s="7"/>
      <c r="P14" s="7"/>
      <c r="Q14" s="7"/>
      <c r="R14" s="7"/>
    </row>
    <row r="15" spans="2:18" ht="13.5" customHeight="1">
      <c r="B15" s="7"/>
      <c r="C15" s="7"/>
      <c r="D15" s="7"/>
      <c r="E15" s="7"/>
      <c r="F15" s="7"/>
      <c r="G15" s="7"/>
      <c r="H15" s="7"/>
      <c r="I15" s="7"/>
      <c r="J15" s="7"/>
      <c r="K15" s="7"/>
      <c r="L15" s="7"/>
      <c r="M15" s="7"/>
      <c r="N15" s="7"/>
      <c r="O15" s="7"/>
      <c r="P15" s="7"/>
      <c r="Q15" s="7"/>
      <c r="R15" s="7"/>
    </row>
    <row r="16" spans="2:18" ht="13.5" customHeight="1">
      <c r="B16" s="7"/>
      <c r="C16" s="7"/>
      <c r="D16" s="7"/>
      <c r="E16" s="7"/>
      <c r="F16" s="7"/>
      <c r="G16" s="7"/>
      <c r="H16" s="7"/>
      <c r="I16" s="7"/>
      <c r="J16" s="7"/>
      <c r="K16" s="7"/>
      <c r="L16" s="7"/>
      <c r="M16" s="7"/>
      <c r="N16" s="7"/>
      <c r="O16" s="7"/>
      <c r="P16" s="7"/>
      <c r="Q16" s="7"/>
      <c r="R16" s="7"/>
    </row>
    <row r="17" spans="2:18" ht="13.5" customHeight="1">
      <c r="B17" s="7"/>
      <c r="C17" s="7"/>
      <c r="D17" s="7"/>
      <c r="E17" s="7"/>
      <c r="F17" s="7"/>
      <c r="G17" s="7"/>
      <c r="H17" s="7"/>
      <c r="I17" s="7"/>
      <c r="J17" s="7"/>
      <c r="K17" s="7"/>
      <c r="L17" s="7"/>
      <c r="M17" s="7"/>
      <c r="N17" s="7"/>
      <c r="O17" s="7"/>
      <c r="P17" s="7"/>
      <c r="Q17" s="7"/>
      <c r="R17" s="7"/>
    </row>
    <row r="18" spans="2:18" ht="13.5" customHeight="1">
      <c r="B18" s="7"/>
      <c r="C18" s="7"/>
      <c r="D18" s="7"/>
      <c r="E18" s="7"/>
      <c r="F18" s="7"/>
      <c r="G18" s="7"/>
      <c r="H18" s="7"/>
      <c r="I18" s="7"/>
      <c r="J18" s="7"/>
      <c r="K18" s="7"/>
      <c r="L18" s="7"/>
      <c r="M18" s="7"/>
      <c r="N18" s="7"/>
      <c r="O18" s="7"/>
      <c r="P18" s="7"/>
      <c r="Q18" s="7"/>
      <c r="R18" s="7"/>
    </row>
    <row r="19" spans="2:18" ht="13.5" customHeight="1">
      <c r="B19" s="7"/>
      <c r="C19" s="7"/>
      <c r="D19" s="7"/>
      <c r="E19" s="7"/>
      <c r="F19" s="7"/>
      <c r="G19" s="7"/>
      <c r="H19" s="7"/>
      <c r="I19" s="7"/>
      <c r="J19" s="7"/>
      <c r="K19" s="7"/>
      <c r="L19" s="7"/>
      <c r="M19" s="7"/>
      <c r="N19" s="7"/>
      <c r="O19" s="7"/>
      <c r="P19" s="7"/>
      <c r="Q19" s="7"/>
      <c r="R19" s="7"/>
    </row>
    <row r="20" spans="2:18" ht="13.5" customHeight="1">
      <c r="B20" s="7"/>
      <c r="C20" s="7"/>
      <c r="D20" s="7"/>
      <c r="E20" s="7"/>
      <c r="F20" s="7"/>
      <c r="G20" s="7"/>
      <c r="H20" s="7"/>
      <c r="I20" s="7"/>
      <c r="J20" s="7"/>
      <c r="K20" s="7"/>
      <c r="L20" s="7"/>
      <c r="M20" s="7"/>
      <c r="N20" s="7"/>
      <c r="O20" s="7"/>
      <c r="P20" s="7"/>
      <c r="Q20" s="7"/>
      <c r="R20" s="7"/>
    </row>
    <row r="21" spans="2:18" ht="13.5" customHeight="1">
      <c r="B21" s="7"/>
      <c r="C21" s="7"/>
      <c r="D21" s="7"/>
      <c r="E21" s="7"/>
      <c r="F21" s="7"/>
      <c r="G21" s="7"/>
      <c r="H21" s="7"/>
      <c r="I21" s="7"/>
      <c r="J21" s="7"/>
      <c r="K21" s="7"/>
      <c r="L21" s="7"/>
      <c r="M21" s="7"/>
      <c r="N21" s="7"/>
      <c r="O21" s="7"/>
      <c r="P21" s="7"/>
      <c r="Q21" s="7"/>
      <c r="R21" s="7"/>
    </row>
    <row r="22" spans="2:18" ht="13.5" customHeight="1">
      <c r="B22" s="7"/>
      <c r="C22" s="7"/>
      <c r="D22" s="7"/>
      <c r="E22" s="7"/>
      <c r="F22" s="7"/>
      <c r="G22" s="7"/>
      <c r="H22" s="7"/>
      <c r="I22" s="7"/>
      <c r="J22" s="7"/>
      <c r="K22" s="7"/>
      <c r="L22" s="7"/>
      <c r="M22" s="7"/>
      <c r="N22" s="7"/>
      <c r="O22" s="7"/>
      <c r="P22" s="7"/>
      <c r="Q22" s="7"/>
      <c r="R22" s="7"/>
    </row>
    <row r="23" spans="2:18" ht="13.5" customHeight="1">
      <c r="B23" s="7"/>
      <c r="C23" s="7"/>
      <c r="D23" s="7"/>
      <c r="E23" s="7"/>
      <c r="F23" s="7"/>
      <c r="G23" s="7"/>
      <c r="H23" s="7"/>
      <c r="I23" s="7"/>
      <c r="J23" s="7"/>
      <c r="K23" s="7"/>
      <c r="L23" s="7"/>
      <c r="M23" s="7"/>
      <c r="N23" s="7"/>
      <c r="O23" s="7"/>
      <c r="P23" s="7"/>
      <c r="Q23" s="7"/>
      <c r="R23" s="7"/>
    </row>
    <row r="24" spans="2:18" ht="13.5" customHeight="1">
      <c r="B24" s="7"/>
      <c r="C24" s="7"/>
      <c r="D24" s="7"/>
      <c r="E24" s="7"/>
      <c r="F24" s="7"/>
      <c r="G24" s="7"/>
      <c r="H24" s="7"/>
      <c r="I24" s="7"/>
      <c r="J24" s="7"/>
      <c r="K24" s="7"/>
      <c r="L24" s="7"/>
      <c r="M24" s="7"/>
      <c r="N24" s="7"/>
      <c r="O24" s="7"/>
      <c r="P24" s="7"/>
      <c r="Q24" s="7"/>
      <c r="R24" s="7"/>
    </row>
    <row r="25" spans="2:18" ht="13.5" customHeight="1">
      <c r="B25" s="7"/>
      <c r="C25" s="7"/>
      <c r="D25" s="7"/>
      <c r="E25" s="7"/>
      <c r="F25" s="7"/>
      <c r="G25" s="7"/>
      <c r="H25" s="7"/>
      <c r="I25" s="7"/>
      <c r="J25" s="7"/>
      <c r="K25" s="7"/>
      <c r="L25" s="7"/>
      <c r="M25" s="7"/>
      <c r="N25" s="7"/>
      <c r="O25" s="7"/>
      <c r="P25" s="7"/>
      <c r="Q25" s="7"/>
      <c r="R25" s="7"/>
    </row>
    <row r="26" spans="2:18" ht="13.5" customHeight="1">
      <c r="B26" s="7"/>
      <c r="C26" s="7"/>
      <c r="D26" s="7"/>
      <c r="E26" s="7"/>
      <c r="F26" s="7"/>
      <c r="G26" s="7"/>
      <c r="H26" s="7"/>
      <c r="I26" s="7"/>
      <c r="J26" s="7"/>
      <c r="K26" s="7"/>
      <c r="L26" s="7"/>
      <c r="M26" s="7"/>
      <c r="N26" s="7"/>
      <c r="O26" s="7"/>
      <c r="P26" s="7"/>
      <c r="Q26" s="7"/>
      <c r="R26" s="7"/>
    </row>
    <row r="27" spans="2:18" ht="13.5" customHeight="1">
      <c r="B27" s="7"/>
      <c r="C27" s="7"/>
      <c r="D27" s="7"/>
      <c r="E27" s="7"/>
      <c r="F27" s="7"/>
      <c r="G27" s="7"/>
      <c r="H27" s="7"/>
      <c r="I27" s="7"/>
      <c r="J27" s="7"/>
      <c r="K27" s="7"/>
      <c r="L27" s="7"/>
      <c r="M27" s="7"/>
      <c r="N27" s="7"/>
      <c r="O27" s="7"/>
      <c r="P27" s="7"/>
      <c r="Q27" s="7"/>
      <c r="R27" s="7"/>
    </row>
    <row r="28" spans="2:18" ht="13.5" customHeight="1">
      <c r="B28" s="7"/>
      <c r="C28" s="7"/>
      <c r="D28" s="7"/>
      <c r="E28" s="7"/>
      <c r="F28" s="7"/>
      <c r="G28" s="7"/>
      <c r="H28" s="7"/>
      <c r="I28" s="7"/>
      <c r="J28" s="7"/>
      <c r="K28" s="7"/>
      <c r="L28" s="7"/>
      <c r="M28" s="7"/>
      <c r="N28" s="7"/>
      <c r="O28" s="7"/>
      <c r="P28" s="7"/>
      <c r="Q28" s="7"/>
      <c r="R28" s="7"/>
    </row>
    <row r="29" spans="2:18" ht="13.5" customHeight="1">
      <c r="B29" s="7"/>
      <c r="C29" s="7"/>
      <c r="D29" s="7"/>
      <c r="E29" s="7"/>
      <c r="F29" s="7"/>
      <c r="G29" s="7"/>
      <c r="H29" s="7"/>
      <c r="I29" s="7"/>
      <c r="J29" s="7"/>
      <c r="K29" s="7"/>
      <c r="L29" s="7"/>
      <c r="M29" s="7"/>
      <c r="N29" s="7"/>
      <c r="O29" s="7"/>
      <c r="P29" s="7"/>
      <c r="Q29" s="7"/>
      <c r="R29" s="7"/>
    </row>
    <row r="30" spans="2:18" ht="13.5" customHeight="1">
      <c r="B30" s="7"/>
      <c r="C30" s="7"/>
      <c r="D30" s="7"/>
      <c r="E30" s="7"/>
      <c r="F30" s="7"/>
      <c r="G30" s="7"/>
      <c r="H30" s="7"/>
      <c r="I30" s="7"/>
      <c r="J30" s="7"/>
      <c r="K30" s="7"/>
      <c r="L30" s="7"/>
      <c r="M30" s="7"/>
      <c r="N30" s="7"/>
      <c r="O30" s="7"/>
      <c r="P30" s="7"/>
      <c r="Q30" s="7"/>
      <c r="R30" s="7"/>
    </row>
    <row r="31" spans="2:18" ht="13.5" customHeight="1">
      <c r="B31" s="7"/>
      <c r="C31" s="7"/>
      <c r="D31" s="7"/>
      <c r="E31" s="7"/>
      <c r="F31" s="7"/>
      <c r="G31" s="7"/>
      <c r="H31" s="7"/>
      <c r="I31" s="7"/>
      <c r="J31" s="7"/>
      <c r="K31" s="7"/>
      <c r="L31" s="7"/>
      <c r="M31" s="7"/>
      <c r="N31" s="7"/>
      <c r="O31" s="7"/>
      <c r="P31" s="7"/>
      <c r="Q31" s="7"/>
      <c r="R31" s="7"/>
    </row>
    <row r="32" spans="2:18" ht="13.5" customHeight="1">
      <c r="B32" s="7"/>
      <c r="C32" s="7"/>
      <c r="D32" s="7"/>
      <c r="E32" s="7"/>
      <c r="F32" s="7"/>
      <c r="G32" s="7"/>
      <c r="H32" s="7"/>
      <c r="I32" s="7"/>
      <c r="J32" s="7"/>
      <c r="K32" s="7"/>
      <c r="L32" s="7"/>
      <c r="M32" s="7"/>
      <c r="N32" s="7"/>
      <c r="O32" s="7"/>
      <c r="P32" s="7"/>
      <c r="Q32" s="7"/>
      <c r="R32" s="7"/>
    </row>
    <row r="33" spans="2:18" ht="13.5" customHeight="1">
      <c r="B33" s="7"/>
      <c r="C33" s="7"/>
      <c r="D33" s="7"/>
      <c r="E33" s="7"/>
      <c r="F33" s="7"/>
      <c r="G33" s="7"/>
      <c r="H33" s="7"/>
      <c r="I33" s="7"/>
      <c r="J33" s="7"/>
      <c r="K33" s="7"/>
      <c r="L33" s="7"/>
      <c r="M33" s="7"/>
      <c r="N33" s="7"/>
      <c r="O33" s="7"/>
      <c r="P33" s="7"/>
      <c r="Q33" s="7"/>
      <c r="R33" s="7"/>
    </row>
    <row r="34" spans="2:18" ht="13.5" customHeight="1">
      <c r="B34" s="7"/>
      <c r="C34" s="7"/>
      <c r="D34" s="7"/>
      <c r="E34" s="7"/>
      <c r="F34" s="7"/>
      <c r="G34" s="7"/>
      <c r="H34" s="7"/>
      <c r="I34" s="7"/>
      <c r="J34" s="7"/>
      <c r="K34" s="7"/>
      <c r="L34" s="7"/>
      <c r="M34" s="7"/>
      <c r="N34" s="7"/>
      <c r="O34" s="7"/>
      <c r="P34" s="7"/>
      <c r="Q34" s="7"/>
      <c r="R34" s="7"/>
    </row>
    <row r="35" spans="2:18" ht="13.5" customHeight="1">
      <c r="B35" s="7"/>
      <c r="C35" s="7"/>
      <c r="D35" s="7"/>
      <c r="E35" s="7"/>
      <c r="F35" s="7"/>
      <c r="G35" s="7"/>
      <c r="H35" s="7"/>
      <c r="I35" s="7"/>
      <c r="J35" s="7"/>
      <c r="K35" s="7"/>
      <c r="L35" s="7"/>
      <c r="M35" s="7"/>
      <c r="N35" s="7"/>
      <c r="O35" s="7"/>
      <c r="P35" s="7"/>
      <c r="Q35" s="7"/>
      <c r="R35" s="7"/>
    </row>
    <row r="36" spans="2:18" ht="13.5" customHeight="1">
      <c r="B36" s="7"/>
      <c r="C36" s="7"/>
      <c r="D36" s="7"/>
      <c r="E36" s="7"/>
      <c r="F36" s="7"/>
      <c r="G36" s="7"/>
      <c r="H36" s="7"/>
      <c r="I36" s="7"/>
      <c r="J36" s="7"/>
      <c r="K36" s="7"/>
      <c r="L36" s="7"/>
      <c r="M36" s="7"/>
      <c r="N36" s="7"/>
      <c r="O36" s="7"/>
      <c r="P36" s="7"/>
      <c r="Q36" s="7"/>
      <c r="R36" s="7"/>
    </row>
    <row r="37" spans="7:18" ht="13.5" customHeight="1">
      <c r="G37" s="7"/>
      <c r="H37" s="7"/>
      <c r="I37" s="7"/>
      <c r="J37" s="7"/>
      <c r="K37" s="7"/>
      <c r="L37" s="7"/>
      <c r="M37" s="7"/>
      <c r="N37" s="7"/>
      <c r="O37" s="7"/>
      <c r="P37" s="7"/>
      <c r="Q37" s="7"/>
      <c r="R37" s="7"/>
    </row>
    <row r="38" spans="10:18" ht="13.5" customHeight="1" hidden="1">
      <c r="J38" s="7"/>
      <c r="K38" s="7"/>
      <c r="L38" s="7"/>
      <c r="M38" s="7"/>
      <c r="N38" s="7"/>
      <c r="O38" s="7"/>
      <c r="P38" s="7"/>
      <c r="Q38" s="7"/>
      <c r="R38" s="7"/>
    </row>
    <row r="71" ht="13.5" customHeight="1" hidden="1">
      <c r="K71" s="8">
        <v>1</v>
      </c>
    </row>
  </sheetData>
  <sheetProtection password="E5C6" sheet="1"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2019-05-28T05:30:31Z</cp:lastPrinted>
  <dcterms:created xsi:type="dcterms:W3CDTF">2007-01-05T08:06:50Z</dcterms:created>
  <dcterms:modified xsi:type="dcterms:W3CDTF">2019-05-28T05:31:18Z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