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2160" windowHeight="3630" tabRatio="598" activeTab="1"/>
  </bookViews>
  <sheets>
    <sheet name="評価結果表示" sheetId="1" r:id="rId1"/>
    <sheet name="重点評価入力" sheetId="2" r:id="rId2"/>
    <sheet name="クレジット" sheetId="3" r:id="rId3"/>
  </sheets>
  <definedNames>
    <definedName name="OLE_LINK1" localSheetId="1">'重点評価入力'!$E$71</definedName>
    <definedName name="OLE_LINK1" localSheetId="0">'評価結果表示'!#REF!</definedName>
    <definedName name="_xlnm.Print_Area" localSheetId="2">'クレジット'!$A$1:$S$37</definedName>
    <definedName name="_xlnm.Print_Area" localSheetId="1">'重点評価入力'!$B$2:$Q$47</definedName>
    <definedName name="_xlnm.Print_Area" localSheetId="0">'評価結果表示'!$A$1:$U$48</definedName>
  </definedNames>
  <calcPr fullCalcOnLoad="1"/>
</workbook>
</file>

<file path=xl/sharedStrings.xml><?xml version="1.0" encoding="utf-8"?>
<sst xmlns="http://schemas.openxmlformats.org/spreadsheetml/2006/main" count="185" uniqueCount="147">
  <si>
    <t>【評価項目】</t>
  </si>
  <si>
    <t>項目</t>
  </si>
  <si>
    <t>評価</t>
  </si>
  <si>
    <t>技術の名称</t>
  </si>
  <si>
    <t>考慮事項</t>
  </si>
  <si>
    <t>報告する</t>
  </si>
  <si>
    <t>報告しない</t>
  </si>
  <si>
    <t>色欄について、プルダウンメニューから選択、または数値・コメントを記入のこと</t>
  </si>
  <si>
    <t>種類</t>
  </si>
  <si>
    <t>用途</t>
  </si>
  <si>
    <t>事務所</t>
  </si>
  <si>
    <t>物販店</t>
  </si>
  <si>
    <t>飲食店</t>
  </si>
  <si>
    <t>ホテル</t>
  </si>
  <si>
    <t>工場</t>
  </si>
  <si>
    <t>大阪府の重点評価（結果）</t>
  </si>
  <si>
    <t>―</t>
  </si>
  <si>
    <t>■用途１(主用途）</t>
  </si>
  <si>
    <t>■用途２</t>
  </si>
  <si>
    <t>■用途３</t>
  </si>
  <si>
    <t>■用途４</t>
  </si>
  <si>
    <t>■建物全体</t>
  </si>
  <si>
    <t>用途別面積</t>
  </si>
  <si>
    <t>用途名</t>
  </si>
  <si>
    <t>面積</t>
  </si>
  <si>
    <t>計</t>
  </si>
  <si>
    <t>【建物名称・建設地】</t>
  </si>
  <si>
    <r>
      <t>m</t>
    </r>
    <r>
      <rPr>
        <vertAlign val="superscript"/>
        <sz val="11"/>
        <rFont val="ＭＳ Ｐゴシック"/>
        <family val="3"/>
      </rPr>
      <t>2</t>
    </r>
  </si>
  <si>
    <r>
      <t>m</t>
    </r>
    <r>
      <rPr>
        <vertAlign val="superscript"/>
        <sz val="11"/>
        <rFont val="ＭＳ Ｐゴシック"/>
        <family val="3"/>
      </rPr>
      <t>2</t>
    </r>
  </si>
  <si>
    <t>評価項目</t>
  </si>
  <si>
    <t>大阪府の重点評価入力シート</t>
  </si>
  <si>
    <t>集合住宅</t>
  </si>
  <si>
    <t>【建物概要】</t>
  </si>
  <si>
    <t>【評価結果】</t>
  </si>
  <si>
    <t>建物名称</t>
  </si>
  <si>
    <t>建設地</t>
  </si>
  <si>
    <t>①  CO2削減率</t>
  </si>
  <si>
    <t>報告する・しない</t>
  </si>
  <si>
    <t>入力内容</t>
  </si>
  <si>
    <t>実績報告</t>
  </si>
  <si>
    <t>用途／区分</t>
  </si>
  <si>
    <t>評価内容</t>
  </si>
  <si>
    <t>スコア</t>
  </si>
  <si>
    <t>報告する　　
報告しない</t>
  </si>
  <si>
    <t>○○市○○町○○１－１－１</t>
  </si>
  <si>
    <t xml:space="preserve"> エネルギー消費の実態把握に努める</t>
  </si>
  <si>
    <t xml:space="preserve"> ＣＡＳＢＥＥ「ＬＲ１－１」のスコアによる評価</t>
  </si>
  <si>
    <t xml:space="preserve"> ＣＡＳＢＥＥ「ＬＲ１－２」のスコアによる評価</t>
  </si>
  <si>
    <t xml:space="preserve"> ＣＡＳＢＥＥ「ＬＲ１－３」のスコアによる評価</t>
  </si>
  <si>
    <t xml:space="preserve"> エネルギー消費量の実績を3年間報告する。</t>
  </si>
  <si>
    <t>エネルギー消費量の報告</t>
  </si>
  <si>
    <t>対象外</t>
  </si>
  <si>
    <t xml:space="preserve"> エネルギー消費の実態把握に努める</t>
  </si>
  <si>
    <t xml:space="preserve"> ＣＡＳＢＥＥ「ＬＲ３－１」のスコアによる評価</t>
  </si>
  <si>
    <t>建物名称　</t>
  </si>
  <si>
    <t>建設地　</t>
  </si>
  <si>
    <r>
      <t>m</t>
    </r>
    <r>
      <rPr>
        <vertAlign val="superscript"/>
        <sz val="11"/>
        <rFont val="ＭＳ Ｐゴシック"/>
        <family val="3"/>
      </rPr>
      <t>2</t>
    </r>
  </si>
  <si>
    <t xml:space="preserve"> 生物環境の保全と創出</t>
  </si>
  <si>
    <t xml:space="preserve"> 敷地内温熱環境の向上</t>
  </si>
  <si>
    <t xml:space="preserve"> 温熱環境悪化の改善</t>
  </si>
  <si>
    <t>みどり・ヒート
アイランド対策</t>
  </si>
  <si>
    <t xml:space="preserve"> 特に配慮した事項</t>
  </si>
  <si>
    <t xml:space="preserve"> ＣＡＳＢＥＥ「Ｑ３－１」のスコアによる評価</t>
  </si>
  <si>
    <t xml:space="preserve"> ＣＡＳＢＥＥ「Ｑ３－３．２」のスコアによる評価</t>
  </si>
  <si>
    <t xml:space="preserve"> ＣＡＳＢＥＥ「ＬＲ３－２．２」のスコアによる評価</t>
  </si>
  <si>
    <t xml:space="preserve"> ＣＡＳＢＥＥ「ＬＲ３－１」のスコアによる評価</t>
  </si>
  <si>
    <t xml:space="preserve"> 先進的技術の導入</t>
  </si>
  <si>
    <t xml:space="preserve"> その他</t>
  </si>
  <si>
    <t>集会所</t>
  </si>
  <si>
    <t>病院</t>
  </si>
  <si>
    <t>ＣＡＳＢＥＥ評価</t>
  </si>
  <si>
    <t>ＣＡＳＢＥＥ評価値</t>
  </si>
  <si>
    <t>Ｂ－</t>
  </si>
  <si>
    <t>Ｃ</t>
  </si>
  <si>
    <t>CASBEE
総合評価</t>
  </si>
  <si>
    <t>結果</t>
  </si>
  <si>
    <t>Ｓ</t>
  </si>
  <si>
    <t>Ａ</t>
  </si>
  <si>
    <t>Ｂ＋</t>
  </si>
  <si>
    <t>みどり・ヒートアイランド</t>
  </si>
  <si>
    <t>ＣＡＳＢＥＥ総合評価　</t>
  </si>
  <si>
    <t>再生可能エネルギー</t>
  </si>
  <si>
    <t>○</t>
  </si>
  <si>
    <t>　再生可能エネルギー利用設備の導入状況</t>
  </si>
  <si>
    <t>　その他先進的技術の導入</t>
  </si>
  <si>
    <t>有無</t>
  </si>
  <si>
    <t>地熱</t>
  </si>
  <si>
    <t>バイオマス</t>
  </si>
  <si>
    <t>風力</t>
  </si>
  <si>
    <t>水力</t>
  </si>
  <si>
    <t>利用施設の導入状況</t>
  </si>
  <si>
    <t>考慮事項</t>
  </si>
  <si>
    <t>太陽熱利用</t>
  </si>
  <si>
    <t>太陽光発電</t>
  </si>
  <si>
    <t>―</t>
  </si>
  <si>
    <t>Bee(yellow star)</t>
  </si>
  <si>
    <t>Bee(white Star)</t>
  </si>
  <si>
    <t>SolarHeat(off)</t>
  </si>
  <si>
    <t>SolarHeat(on)</t>
  </si>
  <si>
    <t>OtherEnergy(on)</t>
  </si>
  <si>
    <t>再生可能
エネルギー</t>
  </si>
  <si>
    <t>2010年版</t>
  </si>
  <si>
    <t>2015年版</t>
  </si>
  <si>
    <t>環境配慮システム使用バージョン</t>
  </si>
  <si>
    <t>ＣＯ２削減</t>
  </si>
  <si>
    <t>2017年版</t>
  </si>
  <si>
    <t>OtherEnergy(off)</t>
  </si>
  <si>
    <t>②みどり・ヒートアイランド対策</t>
  </si>
  <si>
    <t>③建物外皮の熱負荷抑制</t>
  </si>
  <si>
    <t>④設備システムの高効率化</t>
  </si>
  <si>
    <t>SolarLight(on)</t>
  </si>
  <si>
    <t>⑥SIZEN(on)</t>
  </si>
  <si>
    <t>SolarLight(off)</t>
  </si>
  <si>
    <t>⑥SIZEN(off)</t>
  </si>
  <si>
    <t>建物の断熱性</t>
  </si>
  <si>
    <t>エネルギー削減</t>
  </si>
  <si>
    <t>自然エネルギー直接利用</t>
  </si>
  <si>
    <t>②　みどり・ヒートアイランド対策</t>
  </si>
  <si>
    <t>①　CO２削減</t>
  </si>
  <si>
    <t>③　建物外皮の熱負荷抑制</t>
  </si>
  <si>
    <t>④　設備システムの高効率化</t>
  </si>
  <si>
    <t>①</t>
  </si>
  <si>
    <t>②</t>
  </si>
  <si>
    <t>③</t>
  </si>
  <si>
    <t>④</t>
  </si>
  <si>
    <t>⑤</t>
  </si>
  <si>
    <t>自然エネルギー利用</t>
  </si>
  <si>
    <r>
      <t>Osakafu-</t>
    </r>
    <r>
      <rPr>
        <b/>
        <sz val="18"/>
        <color indexed="9"/>
        <rFont val="ＭＳ Ｐゴシック"/>
        <family val="3"/>
      </rPr>
      <t>新築・既存</t>
    </r>
    <r>
      <rPr>
        <b/>
        <sz val="18"/>
        <color indexed="9"/>
        <rFont val="Arial"/>
        <family val="2"/>
      </rPr>
      <t xml:space="preserve"> 2018V1.0</t>
    </r>
  </si>
  <si>
    <t>2018年版</t>
  </si>
  <si>
    <t>○○住宅新築工事</t>
  </si>
  <si>
    <t>生物環境の保全と創出</t>
  </si>
  <si>
    <t>敷地内温熱環境の向上</t>
  </si>
  <si>
    <r>
      <rPr>
        <sz val="9"/>
        <color indexed="10"/>
        <rFont val="ＭＳ Ｐゴシック"/>
        <family val="3"/>
      </rPr>
      <t>①</t>
    </r>
    <r>
      <rPr>
        <sz val="9"/>
        <color indexed="10"/>
        <rFont val="Arial"/>
        <family val="2"/>
      </rPr>
      <t>CO2(pink cherry)</t>
    </r>
  </si>
  <si>
    <r>
      <rPr>
        <sz val="9"/>
        <color indexed="10"/>
        <rFont val="ＭＳ Ｐゴシック"/>
        <family val="3"/>
      </rPr>
      <t>①</t>
    </r>
    <r>
      <rPr>
        <sz val="9"/>
        <color indexed="10"/>
        <rFont val="Arial"/>
        <family val="2"/>
      </rPr>
      <t>CO2(white cherry)</t>
    </r>
  </si>
  <si>
    <r>
      <rPr>
        <sz val="9"/>
        <color indexed="10"/>
        <rFont val="ＭＳ Ｐゴシック"/>
        <family val="3"/>
      </rPr>
      <t>②</t>
    </r>
    <r>
      <rPr>
        <sz val="9"/>
        <color indexed="10"/>
        <rFont val="Arial"/>
        <family val="2"/>
      </rPr>
      <t>MIDORI(pink cherry)</t>
    </r>
  </si>
  <si>
    <r>
      <rPr>
        <sz val="9"/>
        <color indexed="10"/>
        <rFont val="ＭＳ Ｐゴシック"/>
        <family val="3"/>
      </rPr>
      <t>②</t>
    </r>
    <r>
      <rPr>
        <sz val="9"/>
        <color indexed="10"/>
        <rFont val="Arial"/>
        <family val="2"/>
      </rPr>
      <t>MIDORI(white cherry)</t>
    </r>
  </si>
  <si>
    <r>
      <rPr>
        <sz val="9"/>
        <color indexed="10"/>
        <rFont val="ＭＳ Ｐゴシック"/>
        <family val="3"/>
      </rPr>
      <t>③</t>
    </r>
    <r>
      <rPr>
        <sz val="9"/>
        <color indexed="10"/>
        <rFont val="Arial"/>
        <family val="2"/>
      </rPr>
      <t>DANNETU(pink cherry)</t>
    </r>
  </si>
  <si>
    <r>
      <rPr>
        <sz val="9"/>
        <color indexed="10"/>
        <rFont val="ＭＳ Ｐゴシック"/>
        <family val="3"/>
      </rPr>
      <t>③</t>
    </r>
    <r>
      <rPr>
        <sz val="9"/>
        <color indexed="10"/>
        <rFont val="Arial"/>
        <family val="2"/>
      </rPr>
      <t>DANNETU(white cherry)</t>
    </r>
  </si>
  <si>
    <r>
      <rPr>
        <sz val="9"/>
        <color indexed="10"/>
        <rFont val="ＭＳ Ｐゴシック"/>
        <family val="3"/>
      </rPr>
      <t>④</t>
    </r>
    <r>
      <rPr>
        <sz val="9"/>
        <color indexed="10"/>
        <rFont val="Arial"/>
        <family val="2"/>
      </rPr>
      <t>SAKUGEN(pink cherry)</t>
    </r>
  </si>
  <si>
    <r>
      <rPr>
        <sz val="9"/>
        <color indexed="10"/>
        <rFont val="ＭＳ Ｐゴシック"/>
        <family val="3"/>
      </rPr>
      <t>④</t>
    </r>
    <r>
      <rPr>
        <sz val="9"/>
        <color indexed="10"/>
        <rFont val="Arial"/>
        <family val="2"/>
      </rPr>
      <t>SAKUGEN(white cherry)</t>
    </r>
  </si>
  <si>
    <t>○</t>
  </si>
  <si>
    <t>学校（小中高）</t>
  </si>
  <si>
    <t>学校（大学等）</t>
  </si>
  <si>
    <t>温熱環境悪化の改善</t>
  </si>
  <si>
    <t>⑤自然エネルギー利用</t>
  </si>
  <si>
    <t>⑤　自然エネルギー利用</t>
  </si>
  <si>
    <t>大阪府建築物環境配慮評価システム（おおさか環境にやさしい建築賞応募用）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</si>
</sst>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
    <numFmt numFmtId="180" formatCode="#,##0.0;[Red]\-#,##0.0"/>
    <numFmt numFmtId="181" formatCode="0_ "/>
    <numFmt numFmtId="182" formatCode="0.0_);[Red]\(0.0\)"/>
    <numFmt numFmtId="183" formatCode="[$-411]ggge&quot;年&quot;m&quot;月&quot;d&quot;日&quot;;@"/>
    <numFmt numFmtId="184" formatCode="[$-411]ggge&quot;年&quot;m&quot;月&quot;"/>
    <numFmt numFmtId="185" formatCode="0_);[Red]\(0\)"/>
    <numFmt numFmtId="186" formatCode="#,##0.00_ "/>
    <numFmt numFmtId="187" formatCode="#,##0_ "/>
    <numFmt numFmtId="188" formatCode="0.0&quot;m&quot;"/>
    <numFmt numFmtId="189" formatCode="#,##0_ ;[Red]\-#,##0\ "/>
    <numFmt numFmtId="190" formatCode="&quot;Yes&quot;;&quot;Yes&quot;;&quot;No&quot;"/>
    <numFmt numFmtId="191" formatCode="&quot;True&quot;;&quot;True&quot;;&quot;False&quot;"/>
    <numFmt numFmtId="192" formatCode="&quot;On&quot;;&quot;On&quot;;&quot;Off&quot;"/>
    <numFmt numFmtId="193" formatCode="[$€-2]\ #,##0.00_);[Red]\([$€-2]\ #,##0.00\)"/>
    <numFmt numFmtId="194" formatCode="[&lt;=999]000;[&lt;=9999]000\-00;000\-0000"/>
    <numFmt numFmtId="195" formatCode="#,##0.0_ "/>
  </numFmts>
  <fonts count="140">
    <font>
      <sz val="11"/>
      <name val="ＭＳ Ｐゴシック"/>
      <family val="3"/>
    </font>
    <font>
      <sz val="11"/>
      <color indexed="8"/>
      <name val="ＭＳ Ｐゴシック"/>
      <family val="3"/>
    </font>
    <font>
      <sz val="10"/>
      <color indexed="18"/>
      <name val="Arial"/>
      <family val="2"/>
    </font>
    <font>
      <sz val="11"/>
      <name val="ＭＳ 明朝"/>
      <family val="1"/>
    </font>
    <font>
      <sz val="6"/>
      <name val="ＭＳ Ｐゴシック"/>
      <family val="3"/>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font>
    <font>
      <b/>
      <i/>
      <sz val="22"/>
      <name val="ＭＳ Ｐ明朝"/>
      <family val="1"/>
    </font>
    <font>
      <sz val="8"/>
      <color indexed="17"/>
      <name val="Arial"/>
      <family val="2"/>
    </font>
    <font>
      <b/>
      <sz val="8"/>
      <color indexed="17"/>
      <name val="Arial"/>
      <family val="2"/>
    </font>
    <font>
      <b/>
      <i/>
      <sz val="24"/>
      <color indexed="17"/>
      <name val="Times New Roman"/>
      <family val="1"/>
    </font>
    <font>
      <b/>
      <i/>
      <sz val="14"/>
      <color indexed="17"/>
      <name val="ＭＳ Ｐゴシック"/>
      <family val="3"/>
    </font>
    <font>
      <b/>
      <sz val="12"/>
      <name val="ＭＳ Ｐゴシック"/>
      <family val="3"/>
    </font>
    <font>
      <sz val="11"/>
      <color indexed="22"/>
      <name val="Arial"/>
      <family val="2"/>
    </font>
    <font>
      <b/>
      <sz val="22"/>
      <color indexed="17"/>
      <name val="ＭＳ Ｐゴシック"/>
      <family val="3"/>
    </font>
    <font>
      <sz val="8"/>
      <color indexed="8"/>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font>
    <font>
      <sz val="10"/>
      <name val="Arial"/>
      <family val="2"/>
    </font>
    <font>
      <b/>
      <sz val="14"/>
      <color indexed="10"/>
      <name val="ＭＳ Ｐゴシック"/>
      <family val="3"/>
    </font>
    <font>
      <sz val="8"/>
      <color indexed="9"/>
      <name val="Arial"/>
      <family val="2"/>
    </font>
    <font>
      <sz val="8"/>
      <color indexed="9"/>
      <name val="ＭＳ Ｐゴシック"/>
      <family val="3"/>
    </font>
    <font>
      <b/>
      <sz val="12"/>
      <color indexed="9"/>
      <name val="ＭＳ Ｐゴシック"/>
      <family val="3"/>
    </font>
    <font>
      <sz val="14"/>
      <name val="ＭＳ Ｐゴシック"/>
      <family val="3"/>
    </font>
    <font>
      <sz val="12"/>
      <name val="HG丸ｺﾞｼｯｸM-PRO"/>
      <family val="3"/>
    </font>
    <font>
      <sz val="8"/>
      <name val="Arial"/>
      <family val="2"/>
    </font>
    <font>
      <sz val="12"/>
      <name val="ＭＳ Ｐゴシック"/>
      <family val="3"/>
    </font>
    <font>
      <sz val="11"/>
      <color indexed="10"/>
      <name val="Arial"/>
      <family val="2"/>
    </font>
    <font>
      <b/>
      <sz val="8"/>
      <name val="Arial"/>
      <family val="2"/>
    </font>
    <font>
      <b/>
      <sz val="12"/>
      <color indexed="9"/>
      <name val="Arial"/>
      <family val="2"/>
    </font>
    <font>
      <b/>
      <sz val="6"/>
      <color indexed="9"/>
      <name val="ＭＳ Ｐゴシック"/>
      <family val="3"/>
    </font>
    <font>
      <b/>
      <sz val="10"/>
      <name val="Arial"/>
      <family val="2"/>
    </font>
    <font>
      <sz val="10"/>
      <name val="ＭＳ Ｐゴシック"/>
      <family val="3"/>
    </font>
    <font>
      <b/>
      <sz val="8"/>
      <name val="ＭＳ Ｐゴシック"/>
      <family val="3"/>
    </font>
    <font>
      <b/>
      <i/>
      <sz val="8"/>
      <name val="Arial"/>
      <family val="2"/>
    </font>
    <font>
      <b/>
      <sz val="11"/>
      <color indexed="9"/>
      <name val="ＭＳ Ｐゴシック"/>
      <family val="3"/>
    </font>
    <font>
      <sz val="6"/>
      <color indexed="23"/>
      <name val="Arial"/>
      <family val="2"/>
    </font>
    <font>
      <sz val="9"/>
      <name val="ＭＳ Ｐゴシック"/>
      <family val="3"/>
    </font>
    <font>
      <b/>
      <sz val="16"/>
      <name val="ＭＳ Ｐゴシック"/>
      <family val="3"/>
    </font>
    <font>
      <sz val="12"/>
      <color indexed="9"/>
      <name val="ＭＳ Ｐゴシック"/>
      <family val="3"/>
    </font>
    <font>
      <vertAlign val="superscript"/>
      <sz val="11"/>
      <name val="ＭＳ Ｐゴシック"/>
      <family val="3"/>
    </font>
    <font>
      <sz val="16"/>
      <name val="ＭＳ Ｐゴシック"/>
      <family val="3"/>
    </font>
    <font>
      <sz val="12"/>
      <color indexed="9"/>
      <name val="HG丸ｺﾞｼｯｸM-PRO"/>
      <family val="3"/>
    </font>
    <font>
      <b/>
      <sz val="14"/>
      <color indexed="12"/>
      <name val="ＭＳ Ｐゴシック"/>
      <family val="3"/>
    </font>
    <font>
      <b/>
      <i/>
      <sz val="22"/>
      <color indexed="12"/>
      <name val="ＭＳ Ｐ明朝"/>
      <family val="1"/>
    </font>
    <font>
      <sz val="8"/>
      <color indexed="12"/>
      <name val="Arial"/>
      <family val="2"/>
    </font>
    <font>
      <b/>
      <sz val="8"/>
      <color indexed="12"/>
      <name val="Arial"/>
      <family val="2"/>
    </font>
    <font>
      <b/>
      <i/>
      <sz val="24"/>
      <color indexed="12"/>
      <name val="Times New Roman"/>
      <family val="1"/>
    </font>
    <font>
      <b/>
      <sz val="22"/>
      <color indexed="12"/>
      <name val="ＭＳ Ｐゴシック"/>
      <family val="3"/>
    </font>
    <font>
      <sz val="8"/>
      <color indexed="11"/>
      <name val="Arial"/>
      <family val="2"/>
    </font>
    <font>
      <b/>
      <sz val="36"/>
      <color indexed="12"/>
      <name val="ＭＳ Ｐゴシック"/>
      <family val="3"/>
    </font>
    <font>
      <b/>
      <sz val="24"/>
      <color indexed="12"/>
      <name val="ＭＳ Ｐゴシック"/>
      <family val="3"/>
    </font>
    <font>
      <b/>
      <sz val="36"/>
      <color indexed="57"/>
      <name val="ＭＳ Ｐゴシック"/>
      <family val="3"/>
    </font>
    <font>
      <b/>
      <sz val="18"/>
      <color indexed="9"/>
      <name val="ＭＳ Ｐゴシック"/>
      <family val="3"/>
    </font>
    <font>
      <sz val="18"/>
      <name val="Arial"/>
      <family val="2"/>
    </font>
    <font>
      <b/>
      <sz val="18"/>
      <color indexed="9"/>
      <name val="Arial"/>
      <family val="2"/>
    </font>
    <font>
      <b/>
      <sz val="18"/>
      <color indexed="17"/>
      <name val="ＭＳ Ｐゴシック"/>
      <family val="3"/>
    </font>
    <font>
      <b/>
      <sz val="16"/>
      <color indexed="9"/>
      <name val="ＭＳ Ｐゴシック"/>
      <family val="3"/>
    </font>
    <font>
      <b/>
      <sz val="36"/>
      <color indexed="17"/>
      <name val="ＭＳ Ｐゴシック"/>
      <family val="3"/>
    </font>
    <font>
      <sz val="36"/>
      <color indexed="11"/>
      <name val="Arial"/>
      <family val="2"/>
    </font>
    <font>
      <b/>
      <sz val="18"/>
      <name val="ＭＳ Ｐゴシック"/>
      <family val="3"/>
    </font>
    <font>
      <b/>
      <sz val="22"/>
      <color indexed="9"/>
      <name val="ＭＳ Ｐゴシック"/>
      <family val="3"/>
    </font>
    <font>
      <sz val="14"/>
      <name val="HG丸ｺﾞｼｯｸM-PRO"/>
      <family val="3"/>
    </font>
    <font>
      <sz val="10"/>
      <color indexed="10"/>
      <name val="Arial"/>
      <family val="2"/>
    </font>
    <font>
      <sz val="20"/>
      <name val="ＭＳ Ｐゴシック"/>
      <family val="3"/>
    </font>
    <font>
      <sz val="24"/>
      <name val="ＭＳ Ｐゴシック"/>
      <family val="3"/>
    </font>
    <font>
      <b/>
      <sz val="28"/>
      <color indexed="9"/>
      <name val="ＭＳ Ｐゴシック"/>
      <family val="3"/>
    </font>
    <font>
      <b/>
      <sz val="54"/>
      <color indexed="52"/>
      <name val="ＭＳ Ｐゴシック"/>
      <family val="3"/>
    </font>
    <font>
      <sz val="26"/>
      <name val="ＭＳ Ｐゴシック"/>
      <family val="3"/>
    </font>
    <font>
      <sz val="22"/>
      <name val="ＭＳ Ｐゴシック"/>
      <family val="3"/>
    </font>
    <font>
      <b/>
      <sz val="18"/>
      <color indexed="12"/>
      <name val="ＭＳ Ｐゴシック"/>
      <family val="3"/>
    </font>
    <font>
      <sz val="10"/>
      <color indexed="8"/>
      <name val="ＭＳ Ｐゴシック"/>
      <family val="3"/>
    </font>
    <font>
      <sz val="36"/>
      <color indexed="17"/>
      <name val="ＭＳ Ｐゴシック"/>
      <family val="3"/>
    </font>
    <font>
      <sz val="9"/>
      <color indexed="10"/>
      <name val="ＭＳ Ｐゴシック"/>
      <family val="3"/>
    </font>
    <font>
      <sz val="9"/>
      <name val="Arial"/>
      <family val="2"/>
    </font>
    <font>
      <sz val="9"/>
      <color indexed="10"/>
      <name val="Arial"/>
      <family val="2"/>
    </font>
    <font>
      <b/>
      <sz val="9"/>
      <name val="ＭＳ Ｐゴシック"/>
      <family val="3"/>
    </font>
    <font>
      <sz val="9"/>
      <color indexed="22"/>
      <name val="Arial"/>
      <family val="2"/>
    </font>
    <font>
      <b/>
      <sz val="9"/>
      <color indexed="9"/>
      <name val="ＭＳ Ｐゴシック"/>
      <family val="3"/>
    </font>
    <font>
      <b/>
      <sz val="9"/>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8"/>
      <color indexed="10"/>
      <name val="ＭＳ Ｐゴシック"/>
      <family val="3"/>
    </font>
    <font>
      <b/>
      <sz val="9"/>
      <color indexed="10"/>
      <name val="Arial"/>
      <family val="2"/>
    </font>
    <font>
      <b/>
      <i/>
      <sz val="24"/>
      <color indexed="9"/>
      <name val="Times New Roman"/>
      <family val="1"/>
    </font>
    <font>
      <b/>
      <sz val="24"/>
      <color indexed="9"/>
      <name val="Arial"/>
      <family val="2"/>
    </font>
    <font>
      <sz val="18"/>
      <color indexed="9"/>
      <name val="ＭＳ Ｐゴシック"/>
      <family val="3"/>
    </font>
    <font>
      <b/>
      <sz val="18"/>
      <color indexed="8"/>
      <name val="ＭＳ Ｐゴシック"/>
      <family val="3"/>
    </font>
    <font>
      <b/>
      <sz val="14"/>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rgb="FF008000"/>
      <name val="ＭＳ Ｐゴシック"/>
      <family val="3"/>
    </font>
    <font>
      <b/>
      <sz val="28"/>
      <color rgb="FFFF3300"/>
      <name val="ＭＳ Ｐゴシック"/>
      <family val="3"/>
    </font>
    <font>
      <b/>
      <sz val="9"/>
      <color rgb="FFFF0000"/>
      <name val="Arial"/>
      <family val="2"/>
    </font>
    <font>
      <sz val="9"/>
      <color rgb="FFFF0000"/>
      <name val="Arial"/>
      <family val="2"/>
    </font>
    <font>
      <sz val="9"/>
      <color rgb="FFFF0000"/>
      <name val="ＭＳ Ｐゴシック"/>
      <family val="3"/>
    </font>
    <font>
      <b/>
      <i/>
      <sz val="24"/>
      <color theme="0"/>
      <name val="Times New Roman"/>
      <family val="1"/>
    </font>
    <font>
      <b/>
      <sz val="24"/>
      <color theme="0"/>
      <name val="Arial"/>
      <family val="2"/>
    </font>
    <font>
      <sz val="18"/>
      <color theme="0"/>
      <name val="ＭＳ Ｐゴシック"/>
      <family val="3"/>
    </font>
    <font>
      <b/>
      <sz val="18"/>
      <color theme="0"/>
      <name val="ＭＳ Ｐゴシック"/>
      <family val="3"/>
    </font>
    <font>
      <b/>
      <sz val="18"/>
      <color theme="1"/>
      <name val="ＭＳ Ｐゴシック"/>
      <family val="3"/>
    </font>
    <font>
      <b/>
      <sz val="18"/>
      <color theme="1"/>
      <name val="Calibri"/>
      <family val="3"/>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12"/>
        <bgColor indexed="64"/>
      </patternFill>
    </fill>
    <fill>
      <patternFill patternType="solid">
        <fgColor indexed="26"/>
        <bgColor indexed="64"/>
      </patternFill>
    </fill>
    <fill>
      <patternFill patternType="solid">
        <fgColor rgb="FFCCFFFF"/>
        <bgColor indexed="64"/>
      </patternFill>
    </fill>
    <fill>
      <patternFill patternType="solid">
        <fgColor rgb="FFC0C0C0"/>
        <bgColor indexed="64"/>
      </patternFill>
    </fill>
    <fill>
      <patternFill patternType="solid">
        <fgColor theme="0"/>
        <bgColor indexed="64"/>
      </patternFill>
    </fill>
    <fill>
      <patternFill patternType="solid">
        <fgColor indexed="45"/>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rgb="FF00B0F0"/>
        <bgColor indexed="64"/>
      </patternFill>
    </fill>
    <fill>
      <patternFill patternType="solid">
        <fgColor theme="0" tint="-0.24993999302387238"/>
        <bgColor indexed="64"/>
      </patternFill>
    </fill>
    <fill>
      <patternFill patternType="solid">
        <fgColor rgb="FFFF00FF"/>
        <bgColor indexed="64"/>
      </patternFill>
    </fill>
    <fill>
      <patternFill patternType="solid">
        <fgColor rgb="FF0000FF"/>
        <bgColor indexed="64"/>
      </patternFill>
    </fill>
    <fill>
      <patternFill patternType="solid">
        <fgColor indexed="13"/>
        <bgColor indexed="64"/>
      </patternFill>
    </fill>
    <fill>
      <patternFill patternType="solid">
        <fgColor rgb="FFFFC000"/>
        <bgColor indexed="64"/>
      </patternFill>
    </fill>
    <fill>
      <patternFill patternType="solid">
        <fgColor indexed="17"/>
        <bgColor indexed="64"/>
      </patternFill>
    </fill>
    <fill>
      <patternFill patternType="solid">
        <fgColor rgb="FFFF99FF"/>
        <bgColor indexed="64"/>
      </patternFill>
    </fill>
    <fill>
      <patternFill patternType="solid">
        <fgColor theme="0" tint="-0.24997000396251678"/>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style="thin"/>
      <right/>
      <top style="medium"/>
      <bottom style="medium"/>
    </border>
    <border>
      <left/>
      <right/>
      <top style="medium"/>
      <bottom/>
    </border>
    <border>
      <left style="thin"/>
      <right/>
      <top style="medium"/>
      <bottom/>
    </border>
    <border>
      <left style="medium"/>
      <right/>
      <top/>
      <bottom style="medium"/>
    </border>
    <border>
      <left/>
      <right/>
      <top/>
      <bottom style="medium"/>
    </border>
    <border>
      <left style="thin"/>
      <right/>
      <top/>
      <bottom style="medium"/>
    </border>
    <border>
      <left/>
      <right/>
      <top/>
      <bottom style="thin"/>
    </border>
    <border>
      <left style="medium"/>
      <right/>
      <top style="thin"/>
      <bottom style="thin"/>
    </border>
    <border>
      <left/>
      <right/>
      <top style="thin"/>
      <bottom style="thin"/>
    </border>
    <border>
      <left/>
      <right style="medium"/>
      <top style="thin"/>
      <bottom style="thin"/>
    </border>
    <border>
      <left/>
      <right style="thin"/>
      <top style="thin"/>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right style="medium"/>
      <top/>
      <bottom style="thin"/>
    </border>
    <border>
      <left style="medium"/>
      <right/>
      <top style="medium"/>
      <bottom/>
    </border>
    <border>
      <left/>
      <right style="medium"/>
      <top style="medium"/>
      <bottom style="medium"/>
    </border>
    <border>
      <left style="thin"/>
      <right/>
      <top style="thin"/>
      <bottom style="thin"/>
    </border>
    <border>
      <left style="medium"/>
      <right/>
      <top/>
      <bottom/>
    </border>
    <border>
      <left/>
      <right style="medium"/>
      <top/>
      <bottom/>
    </border>
    <border>
      <left style="medium"/>
      <right/>
      <top/>
      <bottom style="thin"/>
    </border>
    <border>
      <left/>
      <right style="medium"/>
      <top/>
      <bottom style="medium"/>
    </border>
    <border>
      <left/>
      <right style="thin"/>
      <top style="medium"/>
      <bottom/>
    </border>
    <border>
      <left style="thin"/>
      <right/>
      <top style="medium"/>
      <bottom style="thin"/>
    </border>
    <border>
      <left/>
      <right style="thin"/>
      <top/>
      <bottom/>
    </border>
    <border>
      <left/>
      <right style="thin"/>
      <top/>
      <bottom style="medium"/>
    </border>
    <border>
      <left style="thin"/>
      <right/>
      <top style="thin"/>
      <bottom style="medium"/>
    </border>
    <border>
      <left/>
      <right style="medium"/>
      <top style="thin"/>
      <bottom/>
    </border>
    <border>
      <left/>
      <right style="medium"/>
      <top style="medium"/>
      <bottom/>
    </border>
    <border>
      <left/>
      <right style="thin"/>
      <top style="medium"/>
      <bottom style="thin"/>
    </border>
    <border>
      <left/>
      <right style="thin"/>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right/>
      <top style="thin"/>
      <bottom/>
    </border>
    <border>
      <left/>
      <right style="thin"/>
      <top style="thin"/>
      <bottom/>
    </border>
    <border>
      <left style="medium"/>
      <right/>
      <top style="thin"/>
      <bottom/>
    </border>
    <border>
      <left style="medium"/>
      <right/>
      <top style="double"/>
      <bottom/>
    </border>
    <border>
      <left/>
      <right/>
      <top style="double"/>
      <bottom/>
    </border>
    <border>
      <left/>
      <right style="medium"/>
      <top/>
      <bottom style="double"/>
    </border>
    <border>
      <left style="thin"/>
      <right style="medium"/>
      <top style="medium"/>
      <bottom style="medium"/>
    </border>
    <border>
      <left style="thin"/>
      <right/>
      <top style="thin"/>
      <bottom/>
    </border>
    <border>
      <left/>
      <right style="thin"/>
      <top/>
      <bottom style="thin"/>
    </border>
    <border>
      <left/>
      <right style="medium"/>
      <top style="double"/>
      <bottom/>
    </border>
    <border>
      <left/>
      <right style="thin"/>
      <top style="double"/>
      <bottom/>
    </border>
    <border>
      <left style="thin"/>
      <right/>
      <top/>
      <bottom/>
    </border>
    <border>
      <left style="thin"/>
      <right/>
      <top/>
      <bottom style="thin"/>
    </border>
    <border>
      <left style="thin"/>
      <right/>
      <top style="double"/>
      <bottom/>
    </border>
    <border>
      <left style="thin"/>
      <right style="thin"/>
      <top style="double"/>
      <bottom style="thin"/>
    </border>
    <border>
      <left style="medium"/>
      <right/>
      <top style="medium"/>
      <bottom style="thin"/>
    </border>
    <border>
      <left/>
      <right style="thin"/>
      <top style="medium"/>
      <bottom style="medium"/>
    </border>
    <border>
      <left style="medium"/>
      <right/>
      <top style="thin"/>
      <bottom style="medium"/>
    </border>
    <border>
      <left style="thin"/>
      <right/>
      <top style="double"/>
      <bottom style="double"/>
    </border>
    <border>
      <left/>
      <right style="thin"/>
      <top style="double"/>
      <bottom style="double"/>
    </border>
    <border>
      <left style="thin"/>
      <right/>
      <top style="double"/>
      <bottom style="thin"/>
    </border>
    <border>
      <left/>
      <right/>
      <top style="double"/>
      <bottom style="thin"/>
    </border>
    <border>
      <left/>
      <right style="medium"/>
      <top style="double"/>
      <bottom style="thin"/>
    </border>
    <border>
      <left/>
      <right/>
      <top style="double"/>
      <bottom style="double"/>
    </border>
    <border>
      <left style="medium"/>
      <right style="thin"/>
      <top style="thin"/>
      <bottom style="thin"/>
    </border>
    <border>
      <left style="medium"/>
      <right/>
      <top style="double"/>
      <bottom style="thin"/>
    </border>
    <border>
      <left/>
      <right style="thin"/>
      <top style="double"/>
      <bottom style="thin"/>
    </border>
    <border>
      <left style="medium"/>
      <right style="thin"/>
      <top style="thin"/>
      <bottom/>
    </border>
    <border>
      <left style="medium"/>
      <right style="thin"/>
      <top/>
      <bottom/>
    </border>
    <border>
      <left style="medium"/>
      <right style="thin"/>
      <top/>
      <bottom style="thin"/>
    </border>
    <border>
      <left style="medium"/>
      <right/>
      <top style="double"/>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0" borderId="0" applyNumberFormat="0" applyFill="0" applyBorder="0" applyAlignment="0" applyProtection="0"/>
    <xf numFmtId="0" fontId="114" fillId="26" borderId="1" applyNumberFormat="0" applyAlignment="0" applyProtection="0"/>
    <xf numFmtId="0" fontId="11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16" fillId="0" borderId="3" applyNumberFormat="0" applyFill="0" applyAlignment="0" applyProtection="0"/>
    <xf numFmtId="0" fontId="117" fillId="29" borderId="0" applyNumberFormat="0" applyBorder="0" applyAlignment="0" applyProtection="0"/>
    <xf numFmtId="0" fontId="118" fillId="30" borderId="4" applyNumberFormat="0" applyAlignment="0" applyProtection="0"/>
    <xf numFmtId="0" fontId="1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0" borderId="8" applyNumberFormat="0" applyFill="0" applyAlignment="0" applyProtection="0"/>
    <xf numFmtId="0" fontId="124" fillId="30" borderId="9" applyNumberFormat="0" applyAlignment="0" applyProtection="0"/>
    <xf numFmtId="0" fontId="1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6" fillId="31" borderId="4" applyNumberFormat="0" applyAlignment="0" applyProtection="0"/>
    <xf numFmtId="0" fontId="3" fillId="0" borderId="0">
      <alignment/>
      <protection/>
    </xf>
    <xf numFmtId="0" fontId="127" fillId="0" borderId="0" applyNumberFormat="0" applyFill="0" applyBorder="0" applyAlignment="0" applyProtection="0"/>
    <xf numFmtId="0" fontId="128" fillId="32" borderId="0" applyNumberFormat="0" applyBorder="0" applyAlignment="0" applyProtection="0"/>
  </cellStyleXfs>
  <cellXfs count="609">
    <xf numFmtId="0" fontId="0" fillId="0" borderId="0" xfId="0" applyAlignment="1">
      <alignment vertical="center"/>
    </xf>
    <xf numFmtId="0" fontId="13" fillId="33" borderId="0" xfId="0" applyFont="1" applyFill="1" applyBorder="1" applyAlignment="1" applyProtection="1">
      <alignment vertical="center"/>
      <protection hidden="1"/>
    </xf>
    <xf numFmtId="14" fontId="13" fillId="33" borderId="0"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0" fontId="17"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lignment vertical="center"/>
    </xf>
    <xf numFmtId="0" fontId="44" fillId="33" borderId="0" xfId="61" applyFont="1" applyFill="1" applyProtection="1">
      <alignment/>
      <protection hidden="1"/>
    </xf>
    <xf numFmtId="0" fontId="8" fillId="34" borderId="0" xfId="0" applyFont="1" applyFill="1" applyBorder="1" applyAlignment="1" applyProtection="1">
      <alignment vertical="center"/>
      <protection hidden="1"/>
    </xf>
    <xf numFmtId="0" fontId="17" fillId="34" borderId="0" xfId="0" applyFont="1" applyFill="1" applyBorder="1" applyAlignment="1" applyProtection="1">
      <alignment vertical="center"/>
      <protection hidden="1"/>
    </xf>
    <xf numFmtId="0" fontId="8" fillId="34" borderId="0" xfId="0" applyFont="1" applyFill="1" applyAlignment="1" applyProtection="1">
      <alignment vertical="center"/>
      <protection hidden="1"/>
    </xf>
    <xf numFmtId="0" fontId="24" fillId="34" borderId="0" xfId="0" applyFont="1" applyFill="1" applyBorder="1" applyAlignment="1" applyProtection="1">
      <alignment vertical="center"/>
      <protection hidden="1"/>
    </xf>
    <xf numFmtId="0" fontId="24" fillId="34" borderId="0" xfId="0" applyFont="1" applyFill="1" applyBorder="1" applyAlignment="1" applyProtection="1">
      <alignment horizontal="right" vertical="center"/>
      <protection hidden="1"/>
    </xf>
    <xf numFmtId="0" fontId="13" fillId="34" borderId="0" xfId="0" applyFont="1" applyFill="1" applyBorder="1" applyAlignment="1" applyProtection="1">
      <alignment vertical="center"/>
      <protection hidden="1"/>
    </xf>
    <xf numFmtId="0" fontId="13" fillId="34" borderId="0" xfId="0" applyFont="1" applyFill="1" applyBorder="1" applyAlignment="1" applyProtection="1">
      <alignment horizontal="center" vertical="center"/>
      <protection hidden="1"/>
    </xf>
    <xf numFmtId="0" fontId="31" fillId="34" borderId="0" xfId="0" applyFont="1" applyFill="1" applyBorder="1" applyAlignment="1" applyProtection="1">
      <alignment vertical="center"/>
      <protection hidden="1"/>
    </xf>
    <xf numFmtId="0" fontId="34" fillId="34" borderId="0" xfId="0" applyFont="1" applyFill="1" applyBorder="1" applyAlignment="1" applyProtection="1">
      <alignment horizontal="center" vertical="center"/>
      <protection hidden="1"/>
    </xf>
    <xf numFmtId="0" fontId="42" fillId="34" borderId="0" xfId="0" applyNumberFormat="1" applyFont="1" applyFill="1" applyBorder="1" applyAlignment="1" applyProtection="1" quotePrefix="1">
      <alignment horizontal="left" vertical="center"/>
      <protection hidden="1"/>
    </xf>
    <xf numFmtId="0" fontId="12" fillId="34" borderId="0" xfId="0" applyFont="1" applyFill="1" applyBorder="1" applyAlignment="1" applyProtection="1">
      <alignment horizontal="left" vertical="center"/>
      <protection hidden="1"/>
    </xf>
    <xf numFmtId="0" fontId="42" fillId="34" borderId="0" xfId="0" applyNumberFormat="1" applyFont="1" applyFill="1" applyBorder="1" applyAlignment="1" applyProtection="1" quotePrefix="1">
      <alignment horizontal="right" vertical="center"/>
      <protection hidden="1"/>
    </xf>
    <xf numFmtId="0" fontId="31" fillId="34" borderId="0" xfId="0" applyNumberFormat="1" applyFont="1" applyFill="1" applyBorder="1" applyAlignment="1" applyProtection="1" quotePrefix="1">
      <alignment horizontal="left" vertical="center"/>
      <protection hidden="1"/>
    </xf>
    <xf numFmtId="0" fontId="34" fillId="34" borderId="0" xfId="0" applyNumberFormat="1" applyFont="1" applyFill="1" applyBorder="1" applyAlignment="1" applyProtection="1" quotePrefix="1">
      <alignment horizontal="center" vertical="center"/>
      <protection hidden="1"/>
    </xf>
    <xf numFmtId="0" fontId="31" fillId="34" borderId="0" xfId="0" applyFont="1" applyFill="1" applyBorder="1" applyAlignment="1" applyProtection="1">
      <alignment horizontal="left" vertical="center"/>
      <protection hidden="1"/>
    </xf>
    <xf numFmtId="0" fontId="32" fillId="34" borderId="0" xfId="0" applyFont="1" applyFill="1" applyAlignment="1" applyProtection="1">
      <alignment vertical="center"/>
      <protection hidden="1"/>
    </xf>
    <xf numFmtId="0" fontId="0" fillId="34" borderId="0" xfId="0" applyFill="1" applyAlignment="1" applyProtection="1">
      <alignment vertical="center"/>
      <protection hidden="1"/>
    </xf>
    <xf numFmtId="0" fontId="38" fillId="34" borderId="0" xfId="0" applyFont="1" applyFill="1" applyBorder="1" applyAlignment="1" applyProtection="1">
      <alignment vertical="top" wrapText="1"/>
      <protection hidden="1"/>
    </xf>
    <xf numFmtId="0" fontId="12" fillId="34" borderId="0" xfId="0" applyFont="1" applyFill="1" applyBorder="1" applyAlignment="1" applyProtection="1">
      <alignment horizontal="right" vertical="center"/>
      <protection hidden="1"/>
    </xf>
    <xf numFmtId="0" fontId="12" fillId="34" borderId="0" xfId="0" applyFont="1" applyFill="1" applyBorder="1" applyAlignment="1" applyProtection="1">
      <alignment vertical="center"/>
      <protection hidden="1"/>
    </xf>
    <xf numFmtId="0" fontId="5" fillId="33" borderId="0" xfId="0" applyFont="1" applyFill="1" applyAlignment="1" applyProtection="1">
      <alignment vertical="center"/>
      <protection hidden="1"/>
    </xf>
    <xf numFmtId="0" fontId="5"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14" fontId="8" fillId="33" borderId="0" xfId="0" applyNumberFormat="1"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20" fillId="33" borderId="0" xfId="0" applyFont="1" applyFill="1" applyBorder="1" applyAlignment="1" applyProtection="1">
      <alignment vertical="center"/>
      <protection hidden="1"/>
    </xf>
    <xf numFmtId="0" fontId="12"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right" vertical="center"/>
      <protection hidden="1"/>
    </xf>
    <xf numFmtId="0" fontId="12" fillId="33" borderId="0" xfId="0" applyFont="1" applyFill="1" applyBorder="1" applyAlignment="1" applyProtection="1">
      <alignment vertical="center"/>
      <protection hidden="1"/>
    </xf>
    <xf numFmtId="0" fontId="13" fillId="33" borderId="0" xfId="0" applyFont="1" applyFill="1" applyBorder="1" applyAlignment="1" applyProtection="1">
      <alignment horizontal="center" vertical="center"/>
      <protection hidden="1"/>
    </xf>
    <xf numFmtId="0" fontId="21" fillId="33" borderId="0" xfId="0" applyFont="1" applyFill="1" applyBorder="1" applyAlignment="1" applyProtection="1">
      <alignment horizontal="center" vertical="center"/>
      <protection hidden="1"/>
    </xf>
    <xf numFmtId="0" fontId="22" fillId="33"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23" fillId="35" borderId="10" xfId="0" applyFont="1" applyFill="1" applyBorder="1" applyAlignment="1" applyProtection="1">
      <alignment horizontal="left" vertical="center"/>
      <protection hidden="1"/>
    </xf>
    <xf numFmtId="0" fontId="25" fillId="35" borderId="11" xfId="0" applyFont="1" applyFill="1" applyBorder="1" applyAlignment="1" applyProtection="1">
      <alignment vertical="center"/>
      <protection hidden="1"/>
    </xf>
    <xf numFmtId="0" fontId="23" fillId="35" borderId="11" xfId="0" applyFont="1" applyFill="1" applyBorder="1" applyAlignment="1" applyProtection="1">
      <alignment vertical="center"/>
      <protection hidden="1"/>
    </xf>
    <xf numFmtId="0" fontId="26" fillId="35" borderId="12" xfId="0" applyFont="1" applyFill="1" applyBorder="1" applyAlignment="1" applyProtection="1">
      <alignment vertical="center"/>
      <protection hidden="1"/>
    </xf>
    <xf numFmtId="0" fontId="25" fillId="35" borderId="13" xfId="0" applyFont="1" applyFill="1" applyBorder="1" applyAlignment="1" applyProtection="1">
      <alignment vertical="center"/>
      <protection hidden="1"/>
    </xf>
    <xf numFmtId="0" fontId="23" fillId="35" borderId="13" xfId="0" applyFont="1" applyFill="1" applyBorder="1" applyAlignment="1" applyProtection="1">
      <alignment vertical="center"/>
      <protection hidden="1"/>
    </xf>
    <xf numFmtId="0" fontId="26" fillId="35" borderId="14"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0" fontId="25" fillId="0" borderId="11" xfId="0" applyFont="1" applyFill="1" applyBorder="1" applyAlignment="1" applyProtection="1">
      <alignment vertical="center"/>
      <protection hidden="1"/>
    </xf>
    <xf numFmtId="0" fontId="26" fillId="0" borderId="11" xfId="0" applyFont="1" applyFill="1" applyBorder="1" applyAlignment="1" applyProtection="1">
      <alignment vertical="center"/>
      <protection hidden="1"/>
    </xf>
    <xf numFmtId="0" fontId="23" fillId="35" borderId="15" xfId="0" applyFont="1" applyFill="1" applyBorder="1" applyAlignment="1" applyProtection="1">
      <alignment vertical="center"/>
      <protection hidden="1"/>
    </xf>
    <xf numFmtId="0" fontId="25" fillId="35" borderId="16" xfId="0" applyFont="1" applyFill="1" applyBorder="1" applyAlignment="1" applyProtection="1">
      <alignment vertical="center"/>
      <protection hidden="1"/>
    </xf>
    <xf numFmtId="0" fontId="23" fillId="35" borderId="16" xfId="0" applyFont="1" applyFill="1" applyBorder="1" applyAlignment="1" applyProtection="1">
      <alignment vertical="center"/>
      <protection hidden="1"/>
    </xf>
    <xf numFmtId="0" fontId="26" fillId="35" borderId="17" xfId="0" applyFont="1" applyFill="1" applyBorder="1" applyAlignment="1" applyProtection="1">
      <alignment vertical="center"/>
      <protection hidden="1"/>
    </xf>
    <xf numFmtId="0" fontId="24" fillId="33" borderId="0" xfId="0" applyFont="1" applyFill="1" applyBorder="1" applyAlignment="1" applyProtection="1">
      <alignment vertical="center"/>
      <protection hidden="1"/>
    </xf>
    <xf numFmtId="0" fontId="24" fillId="33" borderId="0" xfId="0" applyFont="1" applyFill="1" applyBorder="1" applyAlignment="1" applyProtection="1">
      <alignment horizontal="right" vertical="center"/>
      <protection hidden="1"/>
    </xf>
    <xf numFmtId="0" fontId="31" fillId="33" borderId="0" xfId="0" applyFont="1" applyFill="1" applyBorder="1" applyAlignment="1" applyProtection="1">
      <alignment vertical="center"/>
      <protection hidden="1"/>
    </xf>
    <xf numFmtId="0" fontId="28" fillId="35" borderId="10" xfId="0" applyFont="1" applyFill="1" applyBorder="1" applyAlignment="1" applyProtection="1">
      <alignment horizontal="left" vertical="center"/>
      <protection hidden="1"/>
    </xf>
    <xf numFmtId="0" fontId="35" fillId="35" borderId="11" xfId="0" applyFont="1" applyFill="1" applyBorder="1" applyAlignment="1" applyProtection="1">
      <alignment horizontal="left" vertical="center"/>
      <protection hidden="1"/>
    </xf>
    <xf numFmtId="14" fontId="28" fillId="0" borderId="0" xfId="0" applyNumberFormat="1" applyFont="1" applyFill="1" applyBorder="1" applyAlignment="1" applyProtection="1">
      <alignment horizontal="right" vertical="center"/>
      <protection hidden="1"/>
    </xf>
    <xf numFmtId="0" fontId="28" fillId="0" borderId="18" xfId="0" applyFont="1" applyFill="1" applyBorder="1" applyAlignment="1" applyProtection="1">
      <alignment horizontal="left" vertical="center"/>
      <protection hidden="1"/>
    </xf>
    <xf numFmtId="0" fontId="35" fillId="0" borderId="18" xfId="0" applyFont="1" applyFill="1" applyBorder="1" applyAlignment="1" applyProtection="1">
      <alignment horizontal="left" vertical="center"/>
      <protection hidden="1"/>
    </xf>
    <xf numFmtId="0" fontId="36" fillId="0" borderId="18" xfId="0" applyFont="1" applyFill="1" applyBorder="1" applyAlignment="1" applyProtection="1">
      <alignment horizontal="right" vertical="top"/>
      <protection hidden="1"/>
    </xf>
    <xf numFmtId="14" fontId="28" fillId="0" borderId="18" xfId="0" applyNumberFormat="1" applyFont="1" applyFill="1" applyBorder="1" applyAlignment="1" applyProtection="1">
      <alignment horizontal="right" vertical="center"/>
      <protection hidden="1"/>
    </xf>
    <xf numFmtId="0" fontId="30" fillId="0" borderId="18" xfId="0" applyFont="1" applyFill="1" applyBorder="1" applyAlignment="1" applyProtection="1">
      <alignment horizontal="center" vertical="center" wrapText="1"/>
      <protection hidden="1"/>
    </xf>
    <xf numFmtId="0" fontId="28" fillId="35" borderId="19" xfId="0" applyFont="1" applyFill="1" applyBorder="1" applyAlignment="1" applyProtection="1">
      <alignment horizontal="left" vertical="center"/>
      <protection hidden="1"/>
    </xf>
    <xf numFmtId="0" fontId="35" fillId="35" borderId="20" xfId="0" applyFont="1" applyFill="1" applyBorder="1" applyAlignment="1" applyProtection="1">
      <alignment horizontal="left" vertical="center"/>
      <protection hidden="1"/>
    </xf>
    <xf numFmtId="0" fontId="36" fillId="35" borderId="20" xfId="0" applyFont="1" applyFill="1" applyBorder="1" applyAlignment="1" applyProtection="1">
      <alignment horizontal="right" vertical="top"/>
      <protection hidden="1"/>
    </xf>
    <xf numFmtId="14" fontId="28" fillId="35" borderId="20" xfId="0" applyNumberFormat="1" applyFont="1" applyFill="1" applyBorder="1" applyAlignment="1" applyProtection="1">
      <alignment horizontal="right" vertical="center"/>
      <protection hidden="1"/>
    </xf>
    <xf numFmtId="0" fontId="30" fillId="35" borderId="20" xfId="0" applyFont="1" applyFill="1" applyBorder="1" applyAlignment="1" applyProtection="1">
      <alignment horizontal="center" vertical="center" wrapText="1"/>
      <protection hidden="1"/>
    </xf>
    <xf numFmtId="0" fontId="30" fillId="35"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8" fillId="33" borderId="0" xfId="0" applyFont="1" applyFill="1" applyBorder="1" applyAlignment="1" applyProtection="1">
      <alignment vertical="center"/>
      <protection hidden="1"/>
    </xf>
    <xf numFmtId="0" fontId="38" fillId="0" borderId="0" xfId="0" applyFont="1" applyFill="1" applyBorder="1" applyAlignment="1" applyProtection="1">
      <alignment vertical="center"/>
      <protection hidden="1"/>
    </xf>
    <xf numFmtId="0" fontId="38" fillId="0" borderId="0" xfId="0" applyFont="1" applyFill="1" applyBorder="1" applyAlignment="1" applyProtection="1">
      <alignment vertical="top" wrapText="1"/>
      <protection hidden="1"/>
    </xf>
    <xf numFmtId="0" fontId="31" fillId="0" borderId="0" xfId="0" applyFont="1" applyFill="1" applyBorder="1" applyAlignment="1" applyProtection="1">
      <alignment horizontal="left" vertical="center"/>
      <protection hidden="1"/>
    </xf>
    <xf numFmtId="0" fontId="32" fillId="0" borderId="0" xfId="0" applyFont="1" applyFill="1" applyBorder="1" applyAlignment="1" applyProtection="1">
      <alignment vertical="center"/>
      <protection hidden="1"/>
    </xf>
    <xf numFmtId="0" fontId="32" fillId="33" borderId="0" xfId="0" applyFont="1" applyFill="1" applyAlignment="1" applyProtection="1">
      <alignment vertical="center"/>
      <protection hidden="1"/>
    </xf>
    <xf numFmtId="0" fontId="32" fillId="34" borderId="0" xfId="0" applyFont="1" applyFill="1" applyBorder="1" applyAlignment="1" applyProtection="1">
      <alignment vertical="center"/>
      <protection hidden="1"/>
    </xf>
    <xf numFmtId="0" fontId="32" fillId="34" borderId="0" xfId="0" applyFont="1" applyFill="1" applyAlignment="1" applyProtection="1">
      <alignment vertical="center"/>
      <protection hidden="1"/>
    </xf>
    <xf numFmtId="0" fontId="39" fillId="34" borderId="0" xfId="0" applyNumberFormat="1" applyFont="1" applyFill="1" applyBorder="1" applyAlignment="1" applyProtection="1">
      <alignment horizontal="left" vertical="center"/>
      <protection hidden="1"/>
    </xf>
    <xf numFmtId="0" fontId="40" fillId="34" borderId="0" xfId="0" applyNumberFormat="1" applyFont="1" applyFill="1" applyBorder="1" applyAlignment="1" applyProtection="1">
      <alignment horizontal="right" vertical="center"/>
      <protection hidden="1"/>
    </xf>
    <xf numFmtId="49" fontId="38" fillId="34" borderId="19" xfId="0" applyNumberFormat="1" applyFont="1" applyFill="1" applyBorder="1" applyAlignment="1" applyProtection="1">
      <alignment horizontal="left" vertical="center"/>
      <protection hidden="1"/>
    </xf>
    <xf numFmtId="3" fontId="37" fillId="34" borderId="20" xfId="0" applyNumberFormat="1" applyFont="1" applyFill="1" applyBorder="1" applyAlignment="1" applyProtection="1">
      <alignment horizontal="left" vertical="center"/>
      <protection hidden="1"/>
    </xf>
    <xf numFmtId="3" fontId="38" fillId="34" borderId="20" xfId="0" applyNumberFormat="1" applyFont="1" applyFill="1" applyBorder="1" applyAlignment="1" applyProtection="1">
      <alignment vertical="center"/>
      <protection hidden="1"/>
    </xf>
    <xf numFmtId="3" fontId="37" fillId="34" borderId="22" xfId="0" applyNumberFormat="1" applyFont="1" applyFill="1" applyBorder="1" applyAlignment="1" applyProtection="1">
      <alignment horizontal="left" vertical="center"/>
      <protection hidden="1"/>
    </xf>
    <xf numFmtId="188" fontId="0" fillId="33" borderId="23" xfId="0" applyNumberFormat="1" applyFont="1" applyFill="1" applyBorder="1" applyAlignment="1" applyProtection="1">
      <alignment horizontal="center" vertical="center" wrapText="1"/>
      <protection hidden="1"/>
    </xf>
    <xf numFmtId="0" fontId="30" fillId="33" borderId="24" xfId="0" applyFont="1" applyFill="1" applyBorder="1" applyAlignment="1" applyProtection="1">
      <alignment horizontal="center" vertical="center" wrapText="1"/>
      <protection hidden="1"/>
    </xf>
    <xf numFmtId="188" fontId="0" fillId="33" borderId="20" xfId="0" applyNumberFormat="1" applyFont="1" applyFill="1" applyBorder="1" applyAlignment="1" applyProtection="1">
      <alignment horizontal="center" vertical="center" wrapText="1"/>
      <protection hidden="1"/>
    </xf>
    <xf numFmtId="0" fontId="30" fillId="33" borderId="21" xfId="0" applyFont="1" applyFill="1" applyBorder="1" applyAlignment="1" applyProtection="1">
      <alignment horizontal="center" vertical="center" wrapText="1"/>
      <protection hidden="1"/>
    </xf>
    <xf numFmtId="188" fontId="0" fillId="33" borderId="25" xfId="0" applyNumberFormat="1" applyFont="1" applyFill="1" applyBorder="1" applyAlignment="1" applyProtection="1">
      <alignment horizontal="center" vertical="center" wrapText="1"/>
      <protection hidden="1"/>
    </xf>
    <xf numFmtId="0" fontId="30" fillId="33" borderId="26" xfId="0" applyFont="1" applyFill="1" applyBorder="1" applyAlignment="1" applyProtection="1">
      <alignment horizontal="center" vertical="center" wrapText="1"/>
      <protection hidden="1"/>
    </xf>
    <xf numFmtId="0" fontId="0" fillId="0" borderId="0" xfId="0" applyFill="1" applyAlignment="1" applyProtection="1">
      <alignment vertical="center"/>
      <protection hidden="1"/>
    </xf>
    <xf numFmtId="0" fontId="28" fillId="35" borderId="11" xfId="0" applyFont="1" applyFill="1" applyBorder="1" applyAlignment="1" applyProtection="1">
      <alignment horizontal="left" vertical="center"/>
      <protection hidden="1"/>
    </xf>
    <xf numFmtId="0" fontId="23" fillId="35" borderId="11" xfId="0" applyFont="1" applyFill="1" applyBorder="1" applyAlignment="1" applyProtection="1">
      <alignment horizontal="left" vertical="center"/>
      <protection hidden="1"/>
    </xf>
    <xf numFmtId="0" fontId="24" fillId="0" borderId="0" xfId="0" applyFont="1" applyFill="1" applyBorder="1" applyAlignment="1" applyProtection="1">
      <alignment vertical="center"/>
      <protection hidden="1"/>
    </xf>
    <xf numFmtId="182" fontId="32" fillId="36" borderId="23" xfId="0" applyNumberFormat="1" applyFont="1" applyFill="1" applyBorder="1" applyAlignment="1" applyProtection="1">
      <alignment vertical="center" wrapText="1"/>
      <protection locked="0"/>
    </xf>
    <xf numFmtId="182" fontId="32" fillId="36" borderId="20" xfId="0" applyNumberFormat="1" applyFont="1" applyFill="1" applyBorder="1" applyAlignment="1" applyProtection="1">
      <alignment vertical="center" wrapText="1"/>
      <protection locked="0"/>
    </xf>
    <xf numFmtId="0" fontId="35" fillId="0" borderId="11" xfId="0" applyFont="1" applyFill="1" applyBorder="1" applyAlignment="1" applyProtection="1">
      <alignment horizontal="left" vertical="center"/>
      <protection hidden="1"/>
    </xf>
    <xf numFmtId="0" fontId="36" fillId="0" borderId="11" xfId="0" applyFont="1" applyFill="1" applyBorder="1" applyAlignment="1" applyProtection="1">
      <alignment horizontal="right" vertical="top"/>
      <protection hidden="1"/>
    </xf>
    <xf numFmtId="14" fontId="28" fillId="0" borderId="11" xfId="0" applyNumberFormat="1" applyFont="1" applyFill="1" applyBorder="1" applyAlignment="1" applyProtection="1">
      <alignment horizontal="right" vertical="center"/>
      <protection hidden="1"/>
    </xf>
    <xf numFmtId="0" fontId="0" fillId="0" borderId="0" xfId="0" applyBorder="1" applyAlignment="1" applyProtection="1">
      <alignment vertical="center"/>
      <protection hidden="1"/>
    </xf>
    <xf numFmtId="3" fontId="37" fillId="33" borderId="0" xfId="0" applyNumberFormat="1" applyFont="1" applyFill="1" applyBorder="1" applyAlignment="1" applyProtection="1">
      <alignment horizontal="left" vertical="center"/>
      <protection hidden="1"/>
    </xf>
    <xf numFmtId="0" fontId="38" fillId="33" borderId="0" xfId="0" applyFont="1" applyFill="1" applyBorder="1" applyAlignment="1" applyProtection="1">
      <alignment vertical="center"/>
      <protection hidden="1"/>
    </xf>
    <xf numFmtId="2" fontId="24" fillId="33" borderId="0" xfId="0" applyNumberFormat="1" applyFont="1" applyFill="1" applyBorder="1" applyAlignment="1" applyProtection="1">
      <alignment horizontal="left" vertical="center"/>
      <protection hidden="1"/>
    </xf>
    <xf numFmtId="55" fontId="38" fillId="33" borderId="0" xfId="0" applyNumberFormat="1" applyFont="1" applyFill="1" applyBorder="1" applyAlignment="1" applyProtection="1">
      <alignment vertical="center"/>
      <protection hidden="1"/>
    </xf>
    <xf numFmtId="179" fontId="38" fillId="33" borderId="0" xfId="0" applyNumberFormat="1" applyFont="1" applyFill="1" applyBorder="1" applyAlignment="1" applyProtection="1">
      <alignment horizontal="right" vertical="center"/>
      <protection hidden="1"/>
    </xf>
    <xf numFmtId="3" fontId="29" fillId="0" borderId="0" xfId="0" applyNumberFormat="1" applyFont="1" applyFill="1" applyBorder="1" applyAlignment="1" applyProtection="1">
      <alignment horizontal="left" vertical="center" shrinkToFit="1"/>
      <protection hidden="1"/>
    </xf>
    <xf numFmtId="0" fontId="23" fillId="35" borderId="15"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25"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28" fillId="0" borderId="11" xfId="0" applyFont="1" applyFill="1" applyBorder="1" applyAlignment="1" applyProtection="1">
      <alignment horizontal="left" vertical="center"/>
      <protection hidden="1"/>
    </xf>
    <xf numFmtId="0" fontId="55" fillId="0" borderId="11" xfId="0" applyFont="1" applyFill="1" applyBorder="1" applyAlignment="1" applyProtection="1">
      <alignment vertical="center"/>
      <protection hidden="1"/>
    </xf>
    <xf numFmtId="0" fontId="38" fillId="0" borderId="20" xfId="0" applyFont="1" applyFill="1" applyBorder="1" applyAlignment="1" applyProtection="1">
      <alignment horizontal="left" vertical="center"/>
      <protection hidden="1"/>
    </xf>
    <xf numFmtId="0" fontId="30" fillId="0" borderId="27" xfId="0" applyFont="1" applyFill="1" applyBorder="1" applyAlignment="1" applyProtection="1">
      <alignment horizontal="center" vertical="center" wrapText="1"/>
      <protection hidden="1"/>
    </xf>
    <xf numFmtId="0" fontId="31" fillId="0" borderId="0" xfId="0" applyFont="1" applyFill="1" applyBorder="1" applyAlignment="1" applyProtection="1">
      <alignment vertical="center"/>
      <protection hidden="1"/>
    </xf>
    <xf numFmtId="0" fontId="59" fillId="35" borderId="28" xfId="0" applyFont="1" applyFill="1" applyBorder="1" applyAlignment="1" applyProtection="1">
      <alignment horizontal="left" vertical="center"/>
      <protection hidden="1"/>
    </xf>
    <xf numFmtId="0" fontId="59" fillId="0" borderId="0" xfId="0" applyFont="1" applyFill="1" applyBorder="1" applyAlignment="1" applyProtection="1">
      <alignment vertical="center"/>
      <protection hidden="1"/>
    </xf>
    <xf numFmtId="0" fontId="59" fillId="0" borderId="11" xfId="0" applyFont="1" applyFill="1" applyBorder="1" applyAlignment="1" applyProtection="1">
      <alignment vertical="center"/>
      <protection hidden="1"/>
    </xf>
    <xf numFmtId="0" fontId="60" fillId="33" borderId="0" xfId="0" applyFont="1" applyFill="1" applyBorder="1" applyAlignment="1" applyProtection="1">
      <alignment vertical="center"/>
      <protection hidden="1"/>
    </xf>
    <xf numFmtId="0" fontId="61" fillId="0" borderId="11" xfId="0" applyFont="1" applyFill="1" applyBorder="1" applyAlignment="1" applyProtection="1">
      <alignment horizontal="left" vertical="center"/>
      <protection hidden="1"/>
    </xf>
    <xf numFmtId="0" fontId="63" fillId="35" borderId="13" xfId="0" applyFont="1" applyFill="1" applyBorder="1" applyAlignment="1" applyProtection="1">
      <alignment vertical="center"/>
      <protection hidden="1"/>
    </xf>
    <xf numFmtId="0" fontId="63" fillId="35" borderId="16" xfId="0" applyFont="1" applyFill="1" applyBorder="1" applyAlignment="1" applyProtection="1">
      <alignment vertical="center"/>
      <protection hidden="1"/>
    </xf>
    <xf numFmtId="0" fontId="55" fillId="0" borderId="11" xfId="0" applyFont="1" applyFill="1" applyBorder="1" applyAlignment="1" applyProtection="1">
      <alignment horizontal="left" vertical="center"/>
      <protection hidden="1"/>
    </xf>
    <xf numFmtId="0" fontId="62" fillId="33" borderId="29" xfId="0" applyFont="1" applyFill="1" applyBorder="1" applyAlignment="1" applyProtection="1">
      <alignment vertical="center"/>
      <protection hidden="1"/>
    </xf>
    <xf numFmtId="0" fontId="65" fillId="0" borderId="11" xfId="0" applyFont="1" applyFill="1" applyBorder="1" applyAlignment="1" applyProtection="1">
      <alignment horizontal="center" vertical="center"/>
      <protection hidden="1"/>
    </xf>
    <xf numFmtId="0" fontId="59" fillId="35" borderId="13" xfId="0" applyFont="1" applyFill="1" applyBorder="1" applyAlignment="1" applyProtection="1">
      <alignment horizontal="left" vertical="center"/>
      <protection hidden="1"/>
    </xf>
    <xf numFmtId="0" fontId="23" fillId="35" borderId="16" xfId="0" applyFont="1" applyFill="1" applyBorder="1" applyAlignment="1" applyProtection="1">
      <alignment horizontal="left" vertical="center"/>
      <protection hidden="1"/>
    </xf>
    <xf numFmtId="0" fontId="28" fillId="35" borderId="20" xfId="0" applyFont="1" applyFill="1" applyBorder="1" applyAlignment="1" applyProtection="1">
      <alignment horizontal="left" vertical="center"/>
      <protection hidden="1"/>
    </xf>
    <xf numFmtId="49" fontId="38" fillId="34" borderId="20" xfId="0" applyNumberFormat="1" applyFont="1" applyFill="1" applyBorder="1" applyAlignment="1" applyProtection="1">
      <alignment horizontal="left" vertical="center"/>
      <protection hidden="1"/>
    </xf>
    <xf numFmtId="3" fontId="38" fillId="34" borderId="30" xfId="0" applyNumberFormat="1" applyFont="1" applyFill="1" applyBorder="1" applyAlignment="1" applyProtection="1">
      <alignment vertical="center"/>
      <protection hidden="1"/>
    </xf>
    <xf numFmtId="0" fontId="20" fillId="33" borderId="31" xfId="0" applyFont="1" applyFill="1" applyBorder="1" applyAlignment="1" applyProtection="1">
      <alignment vertical="center"/>
      <protection hidden="1"/>
    </xf>
    <xf numFmtId="0" fontId="12" fillId="33" borderId="32" xfId="0" applyFont="1" applyFill="1" applyBorder="1" applyAlignment="1" applyProtection="1">
      <alignment vertical="center"/>
      <protection hidden="1"/>
    </xf>
    <xf numFmtId="0" fontId="28" fillId="0" borderId="33" xfId="0" applyFont="1" applyFill="1" applyBorder="1" applyAlignment="1" applyProtection="1">
      <alignment horizontal="left" vertical="center"/>
      <protection hidden="1"/>
    </xf>
    <xf numFmtId="37" fontId="24" fillId="0" borderId="20" xfId="0" applyNumberFormat="1" applyFont="1" applyFill="1" applyBorder="1" applyAlignment="1" applyProtection="1">
      <alignment vertical="center"/>
      <protection hidden="1"/>
    </xf>
    <xf numFmtId="37" fontId="24" fillId="0" borderId="22" xfId="0" applyNumberFormat="1" applyFont="1" applyFill="1" applyBorder="1" applyAlignment="1" applyProtection="1">
      <alignment vertical="center"/>
      <protection hidden="1"/>
    </xf>
    <xf numFmtId="0" fontId="44" fillId="0" borderId="29" xfId="0" applyNumberFormat="1" applyFont="1" applyFill="1" applyBorder="1" applyAlignment="1" applyProtection="1">
      <alignment vertical="center"/>
      <protection hidden="1"/>
    </xf>
    <xf numFmtId="0" fontId="57" fillId="37" borderId="13" xfId="0" applyFont="1" applyFill="1" applyBorder="1" applyAlignment="1" applyProtection="1">
      <alignment vertical="center"/>
      <protection hidden="1"/>
    </xf>
    <xf numFmtId="0" fontId="50" fillId="37" borderId="13" xfId="0" applyFont="1" applyFill="1" applyBorder="1" applyAlignment="1" applyProtection="1">
      <alignment horizontal="left" vertical="center"/>
      <protection hidden="1"/>
    </xf>
    <xf numFmtId="0" fontId="51" fillId="37" borderId="13" xfId="0" applyFont="1" applyFill="1" applyBorder="1" applyAlignment="1" applyProtection="1">
      <alignment horizontal="right" vertical="center"/>
      <protection hidden="1"/>
    </xf>
    <xf numFmtId="0" fontId="51" fillId="37" borderId="13" xfId="0" applyFont="1" applyFill="1" applyBorder="1" applyAlignment="1" applyProtection="1">
      <alignment vertical="center"/>
      <protection hidden="1"/>
    </xf>
    <xf numFmtId="0" fontId="52" fillId="37" borderId="13" xfId="0" applyFont="1" applyFill="1" applyBorder="1" applyAlignment="1" applyProtection="1">
      <alignment vertical="center"/>
      <protection hidden="1"/>
    </xf>
    <xf numFmtId="0" fontId="49" fillId="37" borderId="13" xfId="0" applyFont="1" applyFill="1" applyBorder="1" applyAlignment="1" applyProtection="1">
      <alignment horizontal="left" vertical="center"/>
      <protection hidden="1"/>
    </xf>
    <xf numFmtId="0" fontId="53" fillId="37" borderId="13" xfId="0" applyFont="1" applyFill="1" applyBorder="1" applyAlignment="1" applyProtection="1">
      <alignment horizontal="center" vertical="center"/>
      <protection hidden="1"/>
    </xf>
    <xf numFmtId="0" fontId="56" fillId="37" borderId="16" xfId="0" applyFont="1" applyFill="1" applyBorder="1" applyAlignment="1" applyProtection="1">
      <alignment vertical="top"/>
      <protection hidden="1"/>
    </xf>
    <xf numFmtId="0" fontId="51" fillId="37" borderId="16" xfId="0" applyFont="1" applyFill="1" applyBorder="1" applyAlignment="1" applyProtection="1">
      <alignment horizontal="left" vertical="center"/>
      <protection hidden="1"/>
    </xf>
    <xf numFmtId="0" fontId="51" fillId="37" borderId="16" xfId="0" applyFont="1" applyFill="1" applyBorder="1" applyAlignment="1" applyProtection="1">
      <alignment horizontal="right" vertical="center"/>
      <protection hidden="1"/>
    </xf>
    <xf numFmtId="0" fontId="51" fillId="37" borderId="16" xfId="0" applyFont="1" applyFill="1" applyBorder="1" applyAlignment="1" applyProtection="1">
      <alignment vertical="center"/>
      <protection hidden="1"/>
    </xf>
    <xf numFmtId="0" fontId="52" fillId="37" borderId="16" xfId="0" applyFont="1" applyFill="1" applyBorder="1" applyAlignment="1" applyProtection="1">
      <alignment vertical="center"/>
      <protection hidden="1"/>
    </xf>
    <xf numFmtId="0" fontId="54" fillId="37" borderId="16" xfId="0" applyFont="1" applyFill="1" applyBorder="1" applyAlignment="1" applyProtection="1">
      <alignment horizontal="left" vertical="top"/>
      <protection hidden="1"/>
    </xf>
    <xf numFmtId="0" fontId="52" fillId="37" borderId="16" xfId="0" applyFont="1" applyFill="1" applyBorder="1" applyAlignment="1" applyProtection="1">
      <alignment horizontal="center" vertical="center"/>
      <protection hidden="1"/>
    </xf>
    <xf numFmtId="0" fontId="51" fillId="37" borderId="34" xfId="0" applyFont="1" applyFill="1" applyBorder="1" applyAlignment="1" applyProtection="1">
      <alignment vertical="center"/>
      <protection hidden="1"/>
    </xf>
    <xf numFmtId="0" fontId="10" fillId="37" borderId="13" xfId="0" applyFont="1" applyFill="1" applyBorder="1" applyAlignment="1" applyProtection="1">
      <alignment vertical="center"/>
      <protection hidden="1"/>
    </xf>
    <xf numFmtId="0" fontId="11" fillId="37" borderId="13" xfId="0" applyFont="1" applyFill="1" applyBorder="1" applyAlignment="1" applyProtection="1">
      <alignment horizontal="left" vertical="center"/>
      <protection hidden="1"/>
    </xf>
    <xf numFmtId="0" fontId="12" fillId="37" borderId="13" xfId="0" applyFont="1" applyFill="1" applyBorder="1" applyAlignment="1" applyProtection="1">
      <alignment horizontal="right" vertical="center"/>
      <protection hidden="1"/>
    </xf>
    <xf numFmtId="0" fontId="12" fillId="37" borderId="13" xfId="0" applyFont="1" applyFill="1" applyBorder="1" applyAlignment="1" applyProtection="1">
      <alignment vertical="center"/>
      <protection hidden="1"/>
    </xf>
    <xf numFmtId="0" fontId="13" fillId="37" borderId="13" xfId="0" applyFont="1" applyFill="1" applyBorder="1" applyAlignment="1" applyProtection="1">
      <alignment vertical="center"/>
      <protection hidden="1"/>
    </xf>
    <xf numFmtId="0" fontId="10" fillId="37" borderId="13" xfId="0" applyFont="1" applyFill="1" applyBorder="1" applyAlignment="1" applyProtection="1">
      <alignment horizontal="left" vertical="center"/>
      <protection hidden="1"/>
    </xf>
    <xf numFmtId="0" fontId="14" fillId="37" borderId="13" xfId="0" applyFont="1" applyFill="1" applyBorder="1" applyAlignment="1" applyProtection="1">
      <alignment horizontal="center" vertical="center"/>
      <protection hidden="1"/>
    </xf>
    <xf numFmtId="0" fontId="15" fillId="37" borderId="13" xfId="0" applyFont="1" applyFill="1" applyBorder="1" applyAlignment="1" applyProtection="1">
      <alignment/>
      <protection hidden="1"/>
    </xf>
    <xf numFmtId="0" fontId="18" fillId="37" borderId="16" xfId="0" applyFont="1" applyFill="1" applyBorder="1" applyAlignment="1" applyProtection="1">
      <alignment vertical="top"/>
      <protection hidden="1"/>
    </xf>
    <xf numFmtId="0" fontId="12" fillId="37" borderId="16" xfId="0" applyFont="1" applyFill="1" applyBorder="1" applyAlignment="1" applyProtection="1">
      <alignment horizontal="left" vertical="center"/>
      <protection hidden="1"/>
    </xf>
    <xf numFmtId="0" fontId="12" fillId="37" borderId="16" xfId="0" applyFont="1" applyFill="1" applyBorder="1" applyAlignment="1" applyProtection="1">
      <alignment horizontal="right" vertical="center"/>
      <protection hidden="1"/>
    </xf>
    <xf numFmtId="0" fontId="12" fillId="37" borderId="16" xfId="0" applyFont="1" applyFill="1" applyBorder="1" applyAlignment="1" applyProtection="1">
      <alignment vertical="center"/>
      <protection hidden="1"/>
    </xf>
    <xf numFmtId="0" fontId="13" fillId="37" borderId="16" xfId="0" applyFont="1" applyFill="1" applyBorder="1" applyAlignment="1" applyProtection="1">
      <alignment vertical="center"/>
      <protection hidden="1"/>
    </xf>
    <xf numFmtId="0" fontId="19" fillId="37" borderId="16" xfId="0" applyFont="1" applyFill="1" applyBorder="1" applyAlignment="1" applyProtection="1">
      <alignment vertical="center"/>
      <protection hidden="1"/>
    </xf>
    <xf numFmtId="0" fontId="18" fillId="37" borderId="16" xfId="0" applyFont="1" applyFill="1" applyBorder="1" applyAlignment="1" applyProtection="1">
      <alignment horizontal="left" vertical="top"/>
      <protection hidden="1"/>
    </xf>
    <xf numFmtId="14" fontId="13" fillId="37" borderId="16" xfId="0" applyNumberFormat="1" applyFont="1" applyFill="1" applyBorder="1" applyAlignment="1" applyProtection="1">
      <alignment horizontal="center" vertical="center"/>
      <protection hidden="1"/>
    </xf>
    <xf numFmtId="0" fontId="12" fillId="37" borderId="34" xfId="0" applyFont="1" applyFill="1" applyBorder="1" applyAlignment="1" applyProtection="1">
      <alignment vertical="center"/>
      <protection hidden="1"/>
    </xf>
    <xf numFmtId="0" fontId="23" fillId="37" borderId="28" xfId="0" applyFont="1" applyFill="1" applyBorder="1" applyAlignment="1" applyProtection="1">
      <alignment vertical="center"/>
      <protection hidden="1"/>
    </xf>
    <xf numFmtId="0" fontId="67" fillId="37" borderId="15" xfId="0" applyFont="1" applyFill="1" applyBorder="1" applyAlignment="1" applyProtection="1">
      <alignment vertical="top"/>
      <protection hidden="1"/>
    </xf>
    <xf numFmtId="0" fontId="35" fillId="37" borderId="16" xfId="0" applyFont="1" applyFill="1" applyBorder="1" applyAlignment="1" applyProtection="1">
      <alignment horizontal="right" vertical="center"/>
      <protection hidden="1"/>
    </xf>
    <xf numFmtId="0" fontId="28" fillId="37" borderId="28" xfId="0" applyFont="1" applyFill="1" applyBorder="1" applyAlignment="1" applyProtection="1">
      <alignment horizontal="left" vertical="center"/>
      <protection hidden="1"/>
    </xf>
    <xf numFmtId="0" fontId="28" fillId="37" borderId="13" xfId="0" applyFont="1" applyFill="1" applyBorder="1" applyAlignment="1" applyProtection="1">
      <alignment horizontal="left" vertical="center"/>
      <protection hidden="1"/>
    </xf>
    <xf numFmtId="0" fontId="35" fillId="37" borderId="13" xfId="0" applyFont="1" applyFill="1" applyBorder="1" applyAlignment="1" applyProtection="1">
      <alignment horizontal="left" vertical="center"/>
      <protection hidden="1"/>
    </xf>
    <xf numFmtId="0" fontId="36" fillId="37" borderId="13" xfId="0" applyFont="1" applyFill="1" applyBorder="1" applyAlignment="1" applyProtection="1">
      <alignment horizontal="right" vertical="top"/>
      <protection hidden="1"/>
    </xf>
    <xf numFmtId="0" fontId="17" fillId="37" borderId="35" xfId="0" applyFont="1" applyFill="1" applyBorder="1" applyAlignment="1" applyProtection="1">
      <alignment vertical="center"/>
      <protection hidden="1"/>
    </xf>
    <xf numFmtId="14" fontId="41" fillId="37" borderId="36" xfId="0" applyNumberFormat="1" applyFont="1" applyFill="1" applyBorder="1" applyAlignment="1" applyProtection="1">
      <alignment horizontal="right" vertical="center"/>
      <protection hidden="1"/>
    </xf>
    <xf numFmtId="0" fontId="28" fillId="37" borderId="31" xfId="0" applyFont="1" applyFill="1" applyBorder="1" applyAlignment="1" applyProtection="1">
      <alignment horizontal="left" vertical="center"/>
      <protection hidden="1"/>
    </xf>
    <xf numFmtId="0" fontId="28" fillId="37" borderId="0" xfId="0" applyFont="1" applyFill="1" applyBorder="1" applyAlignment="1" applyProtection="1">
      <alignment horizontal="left" vertical="center"/>
      <protection hidden="1"/>
    </xf>
    <xf numFmtId="0" fontId="35" fillId="37" borderId="0" xfId="0" applyFont="1" applyFill="1" applyBorder="1" applyAlignment="1" applyProtection="1">
      <alignment horizontal="left" vertical="center"/>
      <protection hidden="1"/>
    </xf>
    <xf numFmtId="0" fontId="36" fillId="37" borderId="0" xfId="0" applyFont="1" applyFill="1" applyBorder="1" applyAlignment="1" applyProtection="1">
      <alignment horizontal="right" vertical="top"/>
      <protection hidden="1"/>
    </xf>
    <xf numFmtId="0" fontId="35" fillId="37" borderId="37" xfId="0" applyFont="1" applyFill="1" applyBorder="1" applyAlignment="1" applyProtection="1">
      <alignment horizontal="left" vertical="center"/>
      <protection hidden="1"/>
    </xf>
    <xf numFmtId="14" fontId="41" fillId="37" borderId="30" xfId="0" applyNumberFormat="1" applyFont="1" applyFill="1" applyBorder="1" applyAlignment="1" applyProtection="1">
      <alignment horizontal="right" vertical="center"/>
      <protection hidden="1"/>
    </xf>
    <xf numFmtId="0" fontId="28" fillId="37" borderId="15" xfId="0" applyFont="1" applyFill="1" applyBorder="1" applyAlignment="1" applyProtection="1">
      <alignment horizontal="left" vertical="center"/>
      <protection hidden="1"/>
    </xf>
    <xf numFmtId="0" fontId="28" fillId="37" borderId="16" xfId="0" applyFont="1" applyFill="1" applyBorder="1" applyAlignment="1" applyProtection="1">
      <alignment horizontal="left" vertical="center"/>
      <protection hidden="1"/>
    </xf>
    <xf numFmtId="0" fontId="35" fillId="37" borderId="16" xfId="0" applyFont="1" applyFill="1" applyBorder="1" applyAlignment="1" applyProtection="1">
      <alignment horizontal="left" vertical="center"/>
      <protection hidden="1"/>
    </xf>
    <xf numFmtId="0" fontId="36" fillId="37" borderId="16" xfId="0" applyFont="1" applyFill="1" applyBorder="1" applyAlignment="1" applyProtection="1">
      <alignment horizontal="right" vertical="top"/>
      <protection hidden="1"/>
    </xf>
    <xf numFmtId="0" fontId="35" fillId="37" borderId="38" xfId="0" applyFont="1" applyFill="1" applyBorder="1" applyAlignment="1" applyProtection="1">
      <alignment horizontal="left" vertical="center"/>
      <protection hidden="1"/>
    </xf>
    <xf numFmtId="14" fontId="28" fillId="37" borderId="39" xfId="0" applyNumberFormat="1" applyFont="1" applyFill="1" applyBorder="1" applyAlignment="1" applyProtection="1">
      <alignment horizontal="right" vertical="center"/>
      <protection hidden="1"/>
    </xf>
    <xf numFmtId="0" fontId="17" fillId="37" borderId="25" xfId="0" applyFont="1" applyFill="1" applyBorder="1" applyAlignment="1" applyProtection="1">
      <alignment vertical="center"/>
      <protection hidden="1"/>
    </xf>
    <xf numFmtId="14" fontId="28" fillId="37" borderId="25" xfId="0" applyNumberFormat="1" applyFont="1" applyFill="1" applyBorder="1" applyAlignment="1" applyProtection="1">
      <alignment horizontal="right" vertical="center"/>
      <protection hidden="1"/>
    </xf>
    <xf numFmtId="178" fontId="32" fillId="38" borderId="25" xfId="0" applyNumberFormat="1" applyFont="1" applyFill="1" applyBorder="1" applyAlignment="1" applyProtection="1">
      <alignment vertical="center" wrapText="1"/>
      <protection hidden="1"/>
    </xf>
    <xf numFmtId="0" fontId="31" fillId="33" borderId="11" xfId="0" applyFont="1" applyFill="1" applyBorder="1" applyAlignment="1" applyProtection="1">
      <alignment vertical="center"/>
      <protection hidden="1"/>
    </xf>
    <xf numFmtId="0" fontId="55" fillId="0" borderId="13" xfId="0" applyFont="1" applyFill="1" applyBorder="1" applyAlignment="1" applyProtection="1">
      <alignment horizontal="left" vertical="center"/>
      <protection hidden="1"/>
    </xf>
    <xf numFmtId="0" fontId="55" fillId="0" borderId="16" xfId="0" applyFont="1" applyFill="1" applyBorder="1" applyAlignment="1" applyProtection="1">
      <alignment horizontal="left" vertical="center"/>
      <protection hidden="1"/>
    </xf>
    <xf numFmtId="37" fontId="47" fillId="0" borderId="21" xfId="0" applyNumberFormat="1" applyFont="1" applyFill="1" applyBorder="1" applyAlignment="1" applyProtection="1">
      <alignment vertical="center"/>
      <protection hidden="1"/>
    </xf>
    <xf numFmtId="3" fontId="0" fillId="0" borderId="21" xfId="0" applyNumberFormat="1" applyFont="1" applyFill="1" applyBorder="1" applyAlignment="1" applyProtection="1">
      <alignment vertical="center"/>
      <protection hidden="1"/>
    </xf>
    <xf numFmtId="0" fontId="30" fillId="0" borderId="29" xfId="0" applyFont="1" applyFill="1" applyBorder="1" applyAlignment="1" applyProtection="1">
      <alignment horizontal="center" vertical="center" wrapText="1"/>
      <protection hidden="1"/>
    </xf>
    <xf numFmtId="3" fontId="38" fillId="34" borderId="22" xfId="0" applyNumberFormat="1" applyFont="1" applyFill="1" applyBorder="1" applyAlignment="1" applyProtection="1">
      <alignment vertical="center"/>
      <protection hidden="1"/>
    </xf>
    <xf numFmtId="3" fontId="32" fillId="0" borderId="30" xfId="0" applyNumberFormat="1" applyFont="1" applyFill="1" applyBorder="1" applyAlignment="1" applyProtection="1">
      <alignment vertical="center"/>
      <protection hidden="1"/>
    </xf>
    <xf numFmtId="3" fontId="32" fillId="0" borderId="20" xfId="0" applyNumberFormat="1" applyFont="1" applyFill="1" applyBorder="1" applyAlignment="1" applyProtection="1">
      <alignment vertical="center"/>
      <protection hidden="1"/>
    </xf>
    <xf numFmtId="3" fontId="32" fillId="0" borderId="22" xfId="0" applyNumberFormat="1" applyFont="1" applyFill="1" applyBorder="1" applyAlignment="1" applyProtection="1">
      <alignment vertical="center"/>
      <protection hidden="1"/>
    </xf>
    <xf numFmtId="0" fontId="68" fillId="38" borderId="40" xfId="0" applyFont="1" applyFill="1" applyBorder="1" applyAlignment="1" applyProtection="1">
      <alignment vertical="center" wrapText="1"/>
      <protection hidden="1"/>
    </xf>
    <xf numFmtId="0" fontId="68" fillId="38" borderId="32" xfId="0" applyFont="1" applyFill="1" applyBorder="1" applyAlignment="1" applyProtection="1">
      <alignment vertical="center" wrapText="1"/>
      <protection hidden="1"/>
    </xf>
    <xf numFmtId="0" fontId="31" fillId="33" borderId="13" xfId="0" applyFont="1" applyFill="1" applyBorder="1" applyAlignment="1" applyProtection="1">
      <alignment vertical="center"/>
      <protection hidden="1"/>
    </xf>
    <xf numFmtId="0" fontId="31" fillId="33" borderId="41" xfId="0" applyFont="1" applyFill="1" applyBorder="1" applyAlignment="1" applyProtection="1">
      <alignment vertical="center"/>
      <protection hidden="1"/>
    </xf>
    <xf numFmtId="0" fontId="24" fillId="33" borderId="10" xfId="0" applyFont="1" applyFill="1" applyBorder="1" applyAlignment="1" applyProtection="1">
      <alignment vertical="center"/>
      <protection hidden="1"/>
    </xf>
    <xf numFmtId="0" fontId="24" fillId="33" borderId="11" xfId="0" applyFont="1" applyFill="1" applyBorder="1" applyAlignment="1" applyProtection="1">
      <alignment vertical="center"/>
      <protection hidden="1"/>
    </xf>
    <xf numFmtId="0" fontId="24" fillId="33" borderId="11" xfId="0" applyFont="1" applyFill="1" applyBorder="1" applyAlignment="1" applyProtection="1">
      <alignment horizontal="right" vertical="center"/>
      <protection hidden="1"/>
    </xf>
    <xf numFmtId="0" fontId="24" fillId="0" borderId="31" xfId="0"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0" fontId="24" fillId="35" borderId="10" xfId="0" applyFont="1" applyFill="1" applyBorder="1" applyAlignment="1" applyProtection="1">
      <alignment vertical="center"/>
      <protection hidden="1"/>
    </xf>
    <xf numFmtId="0" fontId="24" fillId="35" borderId="11" xfId="0" applyFont="1" applyFill="1" applyBorder="1" applyAlignment="1" applyProtection="1">
      <alignment vertical="center"/>
      <protection hidden="1"/>
    </xf>
    <xf numFmtId="0" fontId="24" fillId="35" borderId="11" xfId="0" applyFont="1" applyFill="1" applyBorder="1" applyAlignment="1" applyProtection="1">
      <alignment horizontal="right" vertical="center"/>
      <protection hidden="1"/>
    </xf>
    <xf numFmtId="0" fontId="31" fillId="35" borderId="11" xfId="0" applyFont="1" applyFill="1" applyBorder="1" applyAlignment="1" applyProtection="1">
      <alignment vertical="center"/>
      <protection hidden="1"/>
    </xf>
    <xf numFmtId="0" fontId="71" fillId="0" borderId="40" xfId="0" applyFont="1" applyFill="1" applyBorder="1" applyAlignment="1" applyProtection="1">
      <alignment horizontal="center" vertical="center" wrapText="1"/>
      <protection hidden="1"/>
    </xf>
    <xf numFmtId="0" fontId="55" fillId="0" borderId="34" xfId="0" applyFont="1" applyFill="1" applyBorder="1" applyAlignment="1" applyProtection="1">
      <alignment horizontal="center" vertical="center"/>
      <protection hidden="1"/>
    </xf>
    <xf numFmtId="0" fontId="65" fillId="0" borderId="13" xfId="0" applyFont="1" applyFill="1" applyBorder="1" applyAlignment="1" applyProtection="1">
      <alignment horizontal="center" vertical="center"/>
      <protection hidden="1"/>
    </xf>
    <xf numFmtId="0" fontId="71" fillId="0" borderId="34" xfId="0" applyFont="1" applyFill="1" applyBorder="1" applyAlignment="1" applyProtection="1">
      <alignment vertical="center" wrapText="1"/>
      <protection hidden="1"/>
    </xf>
    <xf numFmtId="0" fontId="71" fillId="0" borderId="21" xfId="0" applyFont="1" applyFill="1" applyBorder="1" applyAlignment="1" applyProtection="1">
      <alignment horizontal="center" vertical="center" wrapText="1"/>
      <protection hidden="1"/>
    </xf>
    <xf numFmtId="0" fontId="68" fillId="38" borderId="21" xfId="0" applyFont="1" applyFill="1" applyBorder="1" applyAlignment="1" applyProtection="1">
      <alignment vertical="center" wrapText="1"/>
      <protection hidden="1"/>
    </xf>
    <xf numFmtId="0" fontId="31" fillId="33" borderId="29" xfId="0" applyFont="1" applyFill="1" applyBorder="1" applyAlignment="1" applyProtection="1">
      <alignment vertical="center"/>
      <protection hidden="1"/>
    </xf>
    <xf numFmtId="3" fontId="32" fillId="0" borderId="0" xfId="0" applyNumberFormat="1" applyFont="1" applyFill="1" applyBorder="1" applyAlignment="1" applyProtection="1">
      <alignment vertical="top" wrapText="1"/>
      <protection hidden="1"/>
    </xf>
    <xf numFmtId="0" fontId="71" fillId="0" borderId="40" xfId="0" applyNumberFormat="1" applyFont="1" applyFill="1" applyBorder="1" applyAlignment="1" applyProtection="1">
      <alignment vertical="center" wrapText="1"/>
      <protection hidden="1"/>
    </xf>
    <xf numFmtId="0" fontId="71" fillId="0" borderId="32" xfId="0" applyNumberFormat="1" applyFont="1" applyFill="1" applyBorder="1" applyAlignment="1" applyProtection="1">
      <alignment vertical="center" wrapText="1"/>
      <protection hidden="1"/>
    </xf>
    <xf numFmtId="0" fontId="71" fillId="0" borderId="27" xfId="0" applyNumberFormat="1" applyFont="1" applyFill="1" applyBorder="1" applyAlignment="1" applyProtection="1">
      <alignment vertical="center" wrapText="1"/>
      <protection hidden="1"/>
    </xf>
    <xf numFmtId="0" fontId="38" fillId="33" borderId="15" xfId="0" applyFont="1" applyFill="1" applyBorder="1" applyAlignment="1" applyProtection="1">
      <alignment vertical="center"/>
      <protection hidden="1"/>
    </xf>
    <xf numFmtId="0" fontId="38" fillId="33" borderId="16" xfId="0" applyFont="1" applyFill="1" applyBorder="1" applyAlignment="1" applyProtection="1">
      <alignment vertical="center"/>
      <protection hidden="1"/>
    </xf>
    <xf numFmtId="2" fontId="24" fillId="33" borderId="16" xfId="0" applyNumberFormat="1" applyFont="1" applyFill="1" applyBorder="1" applyAlignment="1" applyProtection="1">
      <alignment horizontal="left" vertical="center"/>
      <protection hidden="1"/>
    </xf>
    <xf numFmtId="0" fontId="48" fillId="37" borderId="42" xfId="0" applyFont="1" applyFill="1" applyBorder="1" applyAlignment="1" applyProtection="1">
      <alignment horizontal="center" vertical="center" wrapText="1"/>
      <protection hidden="1"/>
    </xf>
    <xf numFmtId="0" fontId="48" fillId="37" borderId="22" xfId="0" applyFont="1" applyFill="1" applyBorder="1" applyAlignment="1" applyProtection="1">
      <alignment horizontal="center" vertical="center" wrapText="1"/>
      <protection hidden="1"/>
    </xf>
    <xf numFmtId="0" fontId="48" fillId="37" borderId="43" xfId="0" applyFont="1" applyFill="1" applyBorder="1" applyAlignment="1" applyProtection="1">
      <alignment horizontal="center" vertical="center" wrapText="1"/>
      <protection hidden="1"/>
    </xf>
    <xf numFmtId="0" fontId="44" fillId="0" borderId="12" xfId="0" applyNumberFormat="1" applyFont="1" applyFill="1" applyBorder="1" applyAlignment="1" applyProtection="1">
      <alignment vertical="center"/>
      <protection hidden="1"/>
    </xf>
    <xf numFmtId="3" fontId="44" fillId="0" borderId="12" xfId="0" applyNumberFormat="1" applyFont="1" applyFill="1" applyBorder="1" applyAlignment="1" applyProtection="1">
      <alignment vertical="center"/>
      <protection hidden="1"/>
    </xf>
    <xf numFmtId="0" fontId="31" fillId="36" borderId="41" xfId="0" applyFont="1" applyFill="1" applyBorder="1" applyAlignment="1" applyProtection="1">
      <alignment vertical="center"/>
      <protection hidden="1"/>
    </xf>
    <xf numFmtId="0" fontId="31" fillId="0" borderId="16" xfId="0" applyFont="1" applyFill="1" applyBorder="1" applyAlignment="1" applyProtection="1">
      <alignment vertical="center"/>
      <protection hidden="1"/>
    </xf>
    <xf numFmtId="0" fontId="31" fillId="33" borderId="16" xfId="0" applyFont="1" applyFill="1" applyBorder="1" applyAlignment="1" applyProtection="1">
      <alignment vertical="center"/>
      <protection hidden="1"/>
    </xf>
    <xf numFmtId="0" fontId="24" fillId="35" borderId="29" xfId="0" applyFont="1" applyFill="1" applyBorder="1" applyAlignment="1" applyProtection="1">
      <alignment vertical="center"/>
      <protection hidden="1"/>
    </xf>
    <xf numFmtId="0" fontId="72" fillId="37" borderId="15" xfId="0" applyFont="1" applyFill="1" applyBorder="1" applyAlignment="1" applyProtection="1">
      <alignment vertical="top"/>
      <protection hidden="1"/>
    </xf>
    <xf numFmtId="0" fontId="58" fillId="0" borderId="11" xfId="0" applyFont="1" applyFill="1" applyBorder="1" applyAlignment="1" applyProtection="1">
      <alignment vertical="center"/>
      <protection hidden="1"/>
    </xf>
    <xf numFmtId="0" fontId="58" fillId="0" borderId="29" xfId="0" applyFont="1" applyFill="1" applyBorder="1" applyAlignment="1" applyProtection="1">
      <alignment vertical="center"/>
      <protection hidden="1"/>
    </xf>
    <xf numFmtId="0" fontId="31" fillId="34" borderId="41" xfId="0" applyFont="1" applyFill="1" applyBorder="1" applyAlignment="1" applyProtection="1">
      <alignment vertical="center"/>
      <protection hidden="1"/>
    </xf>
    <xf numFmtId="182" fontId="29" fillId="36" borderId="44" xfId="0" applyNumberFormat="1" applyFont="1" applyFill="1" applyBorder="1" applyAlignment="1" applyProtection="1">
      <alignment horizontal="center" vertical="center"/>
      <protection locked="0"/>
    </xf>
    <xf numFmtId="0" fontId="73" fillId="0" borderId="10" xfId="0" applyFont="1" applyFill="1" applyBorder="1" applyAlignment="1" applyProtection="1">
      <alignment vertical="center"/>
      <protection hidden="1"/>
    </xf>
    <xf numFmtId="0" fontId="73" fillId="0" borderId="11" xfId="0" applyFont="1" applyFill="1" applyBorder="1" applyAlignment="1" applyProtection="1">
      <alignment vertical="center"/>
      <protection hidden="1"/>
    </xf>
    <xf numFmtId="0" fontId="73" fillId="0" borderId="29" xfId="0" applyFont="1" applyFill="1" applyBorder="1" applyAlignment="1" applyProtection="1">
      <alignment vertical="center"/>
      <protection hidden="1"/>
    </xf>
    <xf numFmtId="49" fontId="32" fillId="39" borderId="44" xfId="0" applyNumberFormat="1" applyFont="1" applyFill="1" applyBorder="1" applyAlignment="1" applyProtection="1">
      <alignment horizontal="center" vertical="center" wrapText="1"/>
      <protection locked="0"/>
    </xf>
    <xf numFmtId="0" fontId="129" fillId="0" borderId="45" xfId="0" applyFont="1" applyFill="1" applyBorder="1" applyAlignment="1" applyProtection="1">
      <alignment horizontal="center" vertical="center"/>
      <protection hidden="1"/>
    </xf>
    <xf numFmtId="0" fontId="129" fillId="33" borderId="45" xfId="0" applyNumberFormat="1" applyFont="1" applyFill="1" applyBorder="1" applyAlignment="1" applyProtection="1">
      <alignment horizontal="center" vertical="center"/>
      <protection hidden="1"/>
    </xf>
    <xf numFmtId="0" fontId="129" fillId="33" borderId="36" xfId="0" applyNumberFormat="1" applyFont="1" applyFill="1" applyBorder="1" applyAlignment="1" applyProtection="1">
      <alignment horizontal="center" vertical="center"/>
      <protection hidden="1"/>
    </xf>
    <xf numFmtId="0" fontId="62" fillId="33" borderId="24" xfId="0" applyFont="1" applyFill="1" applyBorder="1" applyAlignment="1" applyProtection="1">
      <alignment vertical="center"/>
      <protection hidden="1"/>
    </xf>
    <xf numFmtId="0" fontId="129" fillId="0" borderId="46" xfId="0" applyFont="1" applyFill="1" applyBorder="1" applyAlignment="1" applyProtection="1">
      <alignment horizontal="center" vertical="center"/>
      <protection hidden="1"/>
    </xf>
    <xf numFmtId="0" fontId="129" fillId="33" borderId="46" xfId="0" applyNumberFormat="1" applyFont="1" applyFill="1" applyBorder="1" applyAlignment="1" applyProtection="1">
      <alignment horizontal="center" vertical="center"/>
      <protection hidden="1"/>
    </xf>
    <xf numFmtId="0" fontId="129" fillId="33" borderId="39" xfId="0" applyNumberFormat="1" applyFont="1" applyFill="1" applyBorder="1" applyAlignment="1" applyProtection="1">
      <alignment horizontal="center" vertical="center"/>
      <protection hidden="1"/>
    </xf>
    <xf numFmtId="0" fontId="62" fillId="33" borderId="26" xfId="0" applyFont="1" applyFill="1" applyBorder="1" applyAlignment="1" applyProtection="1">
      <alignment vertical="center"/>
      <protection hidden="1"/>
    </xf>
    <xf numFmtId="0" fontId="129" fillId="0" borderId="45" xfId="0" applyFont="1" applyFill="1" applyBorder="1" applyAlignment="1" applyProtection="1">
      <alignment horizontal="center" vertical="center" shrinkToFit="1"/>
      <protection hidden="1"/>
    </xf>
    <xf numFmtId="0" fontId="129" fillId="0" borderId="46" xfId="0" applyFont="1" applyFill="1" applyBorder="1" applyAlignment="1" applyProtection="1">
      <alignment horizontal="center" vertical="center" shrinkToFit="1"/>
      <protection hidden="1"/>
    </xf>
    <xf numFmtId="0" fontId="9" fillId="40" borderId="0" xfId="0" applyFont="1" applyFill="1" applyBorder="1" applyAlignment="1" applyProtection="1">
      <alignment vertical="center"/>
      <protection hidden="1"/>
    </xf>
    <xf numFmtId="0" fontId="17" fillId="40" borderId="0" xfId="0" applyFont="1" applyFill="1" applyBorder="1" applyAlignment="1" applyProtection="1">
      <alignment vertical="center"/>
      <protection hidden="1"/>
    </xf>
    <xf numFmtId="0" fontId="17" fillId="40" borderId="0" xfId="0" applyFont="1" applyFill="1" applyAlignment="1" applyProtection="1">
      <alignment vertical="center"/>
      <protection hidden="1"/>
    </xf>
    <xf numFmtId="3" fontId="32" fillId="39" borderId="21" xfId="0" applyNumberFormat="1" applyFont="1" applyFill="1" applyBorder="1" applyAlignment="1" applyProtection="1">
      <alignment vertical="center" wrapText="1"/>
      <protection locked="0"/>
    </xf>
    <xf numFmtId="0" fontId="12" fillId="33" borderId="38" xfId="0" applyFont="1" applyFill="1" applyBorder="1" applyAlignment="1" applyProtection="1">
      <alignment horizontal="right" vertical="center"/>
      <protection hidden="1"/>
    </xf>
    <xf numFmtId="3" fontId="32" fillId="39" borderId="40" xfId="0" applyNumberFormat="1" applyFont="1" applyFill="1" applyBorder="1" applyAlignment="1" applyProtection="1">
      <alignment vertical="top" wrapText="1"/>
      <protection hidden="1"/>
    </xf>
    <xf numFmtId="3" fontId="32" fillId="39" borderId="32" xfId="0" applyNumberFormat="1" applyFont="1" applyFill="1" applyBorder="1" applyAlignment="1" applyProtection="1">
      <alignment vertical="top" wrapText="1"/>
      <protection hidden="1"/>
    </xf>
    <xf numFmtId="0" fontId="31" fillId="39" borderId="34" xfId="0" applyFont="1" applyFill="1" applyBorder="1" applyAlignment="1" applyProtection="1">
      <alignment vertical="center"/>
      <protection hidden="1"/>
    </xf>
    <xf numFmtId="0" fontId="130" fillId="0" borderId="10" xfId="0" applyFont="1" applyFill="1" applyBorder="1" applyAlignment="1" applyProtection="1">
      <alignment vertical="center"/>
      <protection hidden="1"/>
    </xf>
    <xf numFmtId="49" fontId="32" fillId="40" borderId="44" xfId="0" applyNumberFormat="1" applyFont="1" applyFill="1" applyBorder="1" applyAlignment="1" applyProtection="1">
      <alignment horizontal="center" vertical="center" wrapText="1"/>
      <protection hidden="1"/>
    </xf>
    <xf numFmtId="49" fontId="32" fillId="0" borderId="0" xfId="0" applyNumberFormat="1" applyFont="1" applyFill="1" applyBorder="1" applyAlignment="1" applyProtection="1">
      <alignment horizontal="center" vertical="center" wrapText="1"/>
      <protection hidden="1"/>
    </xf>
    <xf numFmtId="182" fontId="29" fillId="36" borderId="22" xfId="0" applyNumberFormat="1" applyFont="1" applyFill="1" applyBorder="1" applyAlignment="1" applyProtection="1">
      <alignment horizontal="center" vertical="center"/>
      <protection locked="0"/>
    </xf>
    <xf numFmtId="3" fontId="38" fillId="34" borderId="47" xfId="0" applyNumberFormat="1" applyFont="1" applyFill="1" applyBorder="1" applyAlignment="1" applyProtection="1">
      <alignment vertical="center"/>
      <protection hidden="1"/>
    </xf>
    <xf numFmtId="3" fontId="38" fillId="34" borderId="48" xfId="0" applyNumberFormat="1" applyFont="1" applyFill="1" applyBorder="1" applyAlignment="1" applyProtection="1">
      <alignment vertical="center"/>
      <protection hidden="1"/>
    </xf>
    <xf numFmtId="0" fontId="68" fillId="38" borderId="21" xfId="0" applyFont="1" applyFill="1" applyBorder="1" applyAlignment="1" applyProtection="1">
      <alignment horizontal="center" vertical="center" wrapText="1"/>
      <protection hidden="1"/>
    </xf>
    <xf numFmtId="3" fontId="38" fillId="34" borderId="49" xfId="0" applyNumberFormat="1" applyFont="1" applyFill="1" applyBorder="1" applyAlignment="1" applyProtection="1">
      <alignment vertical="center"/>
      <protection hidden="1"/>
    </xf>
    <xf numFmtId="49" fontId="32" fillId="0" borderId="0" xfId="0" applyNumberFormat="1" applyFont="1" applyFill="1" applyBorder="1" applyAlignment="1" applyProtection="1">
      <alignment vertical="center" wrapText="1"/>
      <protection hidden="1"/>
    </xf>
    <xf numFmtId="49" fontId="38" fillId="41" borderId="0" xfId="0" applyNumberFormat="1" applyFont="1" applyFill="1" applyBorder="1" applyAlignment="1" applyProtection="1">
      <alignment vertical="center" wrapText="1"/>
      <protection hidden="1"/>
    </xf>
    <xf numFmtId="3" fontId="38" fillId="41" borderId="0" xfId="0" applyNumberFormat="1" applyFont="1" applyFill="1" applyBorder="1" applyAlignment="1" applyProtection="1">
      <alignment vertical="center" wrapText="1"/>
      <protection hidden="1"/>
    </xf>
    <xf numFmtId="182" fontId="29" fillId="41" borderId="0" xfId="0" applyNumberFormat="1" applyFont="1" applyFill="1" applyBorder="1" applyAlignment="1" applyProtection="1">
      <alignment vertical="center"/>
      <protection locked="0"/>
    </xf>
    <xf numFmtId="0" fontId="68" fillId="41" borderId="0" xfId="0" applyFont="1" applyFill="1" applyBorder="1" applyAlignment="1" applyProtection="1">
      <alignment vertical="center" wrapText="1"/>
      <protection hidden="1"/>
    </xf>
    <xf numFmtId="49" fontId="16" fillId="0" borderId="0" xfId="0" applyNumberFormat="1" applyFont="1" applyFill="1" applyBorder="1" applyAlignment="1" applyProtection="1">
      <alignment vertical="center" wrapText="1"/>
      <protection hidden="1"/>
    </xf>
    <xf numFmtId="0" fontId="33" fillId="0" borderId="0" xfId="0" applyFont="1" applyFill="1" applyBorder="1" applyAlignment="1" applyProtection="1">
      <alignment vertical="center"/>
      <protection hidden="1"/>
    </xf>
    <xf numFmtId="3" fontId="32" fillId="0" borderId="0" xfId="0" applyNumberFormat="1" applyFont="1" applyFill="1" applyBorder="1" applyAlignment="1" applyProtection="1">
      <alignment vertical="center" wrapText="1"/>
      <protection hidden="1"/>
    </xf>
    <xf numFmtId="49" fontId="32" fillId="0" borderId="0" xfId="0" applyNumberFormat="1" applyFont="1" applyFill="1" applyBorder="1" applyAlignment="1" applyProtection="1">
      <alignment horizontal="center" vertical="center" wrapText="1"/>
      <protection locked="0"/>
    </xf>
    <xf numFmtId="3" fontId="32" fillId="0" borderId="0" xfId="0" applyNumberFormat="1" applyFont="1" applyFill="1" applyBorder="1" applyAlignment="1" applyProtection="1">
      <alignment vertical="center" wrapText="1"/>
      <protection locked="0"/>
    </xf>
    <xf numFmtId="3" fontId="32" fillId="0" borderId="0" xfId="0" applyNumberFormat="1" applyFont="1" applyFill="1" applyBorder="1" applyAlignment="1" applyProtection="1">
      <alignment vertical="top" wrapText="1"/>
      <protection locked="0"/>
    </xf>
    <xf numFmtId="2" fontId="24" fillId="0" borderId="0" xfId="0" applyNumberFormat="1" applyFont="1" applyFill="1" applyBorder="1" applyAlignment="1" applyProtection="1">
      <alignment horizontal="left" vertical="center"/>
      <protection hidden="1"/>
    </xf>
    <xf numFmtId="55" fontId="38" fillId="0" borderId="0" xfId="0" applyNumberFormat="1" applyFont="1" applyFill="1" applyBorder="1" applyAlignment="1" applyProtection="1">
      <alignment vertical="center"/>
      <protection hidden="1"/>
    </xf>
    <xf numFmtId="179" fontId="38" fillId="0" borderId="0" xfId="0" applyNumberFormat="1" applyFont="1" applyFill="1" applyBorder="1" applyAlignment="1" applyProtection="1">
      <alignment horizontal="right" vertical="center"/>
      <protection hidden="1"/>
    </xf>
    <xf numFmtId="0" fontId="0" fillId="0" borderId="0" xfId="0" applyFill="1" applyBorder="1" applyAlignment="1" applyProtection="1">
      <alignment vertical="center"/>
      <protection hidden="1"/>
    </xf>
    <xf numFmtId="3" fontId="37" fillId="0" borderId="0" xfId="0" applyNumberFormat="1" applyFont="1" applyFill="1" applyBorder="1" applyAlignment="1" applyProtection="1">
      <alignment horizontal="left" vertical="center"/>
      <protection hidden="1"/>
    </xf>
    <xf numFmtId="0" fontId="32" fillId="0" borderId="0" xfId="0" applyFont="1" applyFill="1" applyAlignment="1" applyProtection="1">
      <alignment vertical="center"/>
      <protection hidden="1"/>
    </xf>
    <xf numFmtId="49" fontId="32" fillId="0" borderId="19" xfId="0" applyNumberFormat="1" applyFont="1" applyFill="1" applyBorder="1" applyAlignment="1" applyProtection="1">
      <alignment vertical="center" wrapText="1"/>
      <protection hidden="1"/>
    </xf>
    <xf numFmtId="49" fontId="32" fillId="0" borderId="33" xfId="0" applyNumberFormat="1" applyFont="1" applyFill="1" applyBorder="1" applyAlignment="1" applyProtection="1">
      <alignment vertical="center" wrapText="1"/>
      <protection hidden="1"/>
    </xf>
    <xf numFmtId="49" fontId="32" fillId="0" borderId="50" xfId="0" applyNumberFormat="1" applyFont="1" applyFill="1" applyBorder="1" applyAlignment="1" applyProtection="1">
      <alignment vertical="center" wrapText="1"/>
      <protection hidden="1"/>
    </xf>
    <xf numFmtId="49" fontId="32" fillId="0" borderId="51" xfId="0" applyNumberFormat="1" applyFont="1" applyFill="1" applyBorder="1" applyAlignment="1" applyProtection="1">
      <alignment vertical="center" wrapText="1"/>
      <protection hidden="1"/>
    </xf>
    <xf numFmtId="49" fontId="32" fillId="0" borderId="18" xfId="0" applyNumberFormat="1" applyFont="1" applyFill="1" applyBorder="1" applyAlignment="1" applyProtection="1">
      <alignment vertical="center" wrapText="1"/>
      <protection hidden="1"/>
    </xf>
    <xf numFmtId="37" fontId="47" fillId="0" borderId="52" xfId="0" applyNumberFormat="1" applyFont="1" applyFill="1" applyBorder="1" applyAlignment="1" applyProtection="1">
      <alignment vertical="center"/>
      <protection hidden="1"/>
    </xf>
    <xf numFmtId="0" fontId="16" fillId="0" borderId="19" xfId="0" applyFont="1" applyFill="1" applyBorder="1" applyAlignment="1" applyProtection="1">
      <alignment horizontal="left" vertical="center"/>
      <protection hidden="1"/>
    </xf>
    <xf numFmtId="0" fontId="28" fillId="35" borderId="10" xfId="0" applyFont="1" applyFill="1" applyBorder="1" applyAlignment="1" applyProtection="1">
      <alignment vertical="center"/>
      <protection hidden="1"/>
    </xf>
    <xf numFmtId="0" fontId="28" fillId="35" borderId="11" xfId="0" applyFont="1" applyFill="1" applyBorder="1" applyAlignment="1" applyProtection="1">
      <alignment vertical="center"/>
      <protection hidden="1"/>
    </xf>
    <xf numFmtId="0" fontId="59" fillId="35" borderId="11" xfId="0" applyFont="1" applyFill="1" applyBorder="1" applyAlignment="1" applyProtection="1">
      <alignment horizontal="left" vertical="center"/>
      <protection hidden="1"/>
    </xf>
    <xf numFmtId="182" fontId="29" fillId="36" borderId="48" xfId="0" applyNumberFormat="1" applyFont="1" applyFill="1" applyBorder="1" applyAlignment="1" applyProtection="1">
      <alignment horizontal="center" vertical="center"/>
      <protection locked="0"/>
    </xf>
    <xf numFmtId="0" fontId="43" fillId="42" borderId="44" xfId="0" applyFont="1" applyFill="1" applyBorder="1" applyAlignment="1" applyProtection="1">
      <alignment horizontal="center" vertical="center"/>
      <protection hidden="1"/>
    </xf>
    <xf numFmtId="0" fontId="43" fillId="43" borderId="44" xfId="0" applyFont="1" applyFill="1" applyBorder="1" applyAlignment="1" applyProtection="1">
      <alignment horizontal="center" vertical="center"/>
      <protection hidden="1"/>
    </xf>
    <xf numFmtId="0" fontId="43" fillId="44" borderId="22" xfId="0" applyFont="1" applyFill="1" applyBorder="1" applyAlignment="1" applyProtection="1">
      <alignment horizontal="center" vertical="center"/>
      <protection hidden="1"/>
    </xf>
    <xf numFmtId="0" fontId="43" fillId="45" borderId="44" xfId="0" applyFont="1" applyFill="1" applyBorder="1" applyAlignment="1" applyProtection="1">
      <alignment horizontal="center" vertical="center"/>
      <protection hidden="1"/>
    </xf>
    <xf numFmtId="0" fontId="43" fillId="46" borderId="44" xfId="0" applyFont="1" applyFill="1" applyBorder="1" applyAlignment="1" applyProtection="1">
      <alignment horizontal="center" vertical="center" wrapText="1"/>
      <protection hidden="1"/>
    </xf>
    <xf numFmtId="0" fontId="43" fillId="47" borderId="44" xfId="0" applyFont="1" applyFill="1" applyBorder="1" applyAlignment="1" applyProtection="1">
      <alignment horizontal="center" vertical="center" wrapText="1"/>
      <protection hidden="1"/>
    </xf>
    <xf numFmtId="0" fontId="79" fillId="48" borderId="44" xfId="0" applyFont="1" applyFill="1" applyBorder="1" applyAlignment="1" applyProtection="1">
      <alignment horizontal="center" vertical="center" wrapText="1"/>
      <protection hidden="1"/>
    </xf>
    <xf numFmtId="0" fontId="43" fillId="45" borderId="44" xfId="0" applyFont="1" applyFill="1" applyBorder="1" applyAlignment="1" applyProtection="1">
      <alignment vertical="center"/>
      <protection hidden="1"/>
    </xf>
    <xf numFmtId="0" fontId="43" fillId="46" borderId="44" xfId="0" applyFont="1" applyFill="1" applyBorder="1" applyAlignment="1" applyProtection="1">
      <alignment vertical="center"/>
      <protection hidden="1"/>
    </xf>
    <xf numFmtId="0" fontId="43" fillId="47" borderId="44" xfId="0" applyFont="1" applyFill="1" applyBorder="1" applyAlignment="1" applyProtection="1">
      <alignment horizontal="center" vertical="center"/>
      <protection hidden="1"/>
    </xf>
    <xf numFmtId="0" fontId="79" fillId="48" borderId="44" xfId="0" applyFont="1" applyFill="1" applyBorder="1" applyAlignment="1" applyProtection="1">
      <alignment horizontal="center" vertical="center"/>
      <protection hidden="1"/>
    </xf>
    <xf numFmtId="0" fontId="80" fillId="46" borderId="44" xfId="0" applyFont="1" applyFill="1" applyBorder="1" applyAlignment="1" applyProtection="1">
      <alignment vertical="center"/>
      <protection hidden="1"/>
    </xf>
    <xf numFmtId="0" fontId="80" fillId="47" borderId="44" xfId="0" applyFont="1" applyFill="1" applyBorder="1" applyAlignment="1" applyProtection="1">
      <alignment vertical="center"/>
      <protection hidden="1"/>
    </xf>
    <xf numFmtId="0" fontId="80" fillId="42" borderId="44" xfId="0" applyFont="1" applyFill="1" applyBorder="1" applyAlignment="1" applyProtection="1">
      <alignment horizontal="center" vertical="center"/>
      <protection hidden="1"/>
    </xf>
    <xf numFmtId="176" fontId="80" fillId="45" borderId="44" xfId="0" applyNumberFormat="1" applyFont="1" applyFill="1" applyBorder="1" applyAlignment="1" applyProtection="1">
      <alignment vertical="center"/>
      <protection hidden="1"/>
    </xf>
    <xf numFmtId="0" fontId="81" fillId="48" borderId="44" xfId="0" applyFont="1" applyFill="1" applyBorder="1" applyAlignment="1" applyProtection="1">
      <alignment horizontal="center" vertical="center"/>
      <protection hidden="1"/>
    </xf>
    <xf numFmtId="0" fontId="80" fillId="45" borderId="44" xfId="0" applyFont="1" applyFill="1" applyBorder="1" applyAlignment="1" applyProtection="1">
      <alignment vertical="center"/>
      <protection hidden="1"/>
    </xf>
    <xf numFmtId="181" fontId="43" fillId="43" borderId="44" xfId="0" applyNumberFormat="1" applyFont="1" applyFill="1" applyBorder="1" applyAlignment="1" applyProtection="1">
      <alignment horizontal="center" vertical="center"/>
      <protection hidden="1"/>
    </xf>
    <xf numFmtId="181" fontId="80" fillId="44" borderId="22" xfId="0" applyNumberFormat="1" applyFont="1" applyFill="1" applyBorder="1" applyAlignment="1" applyProtection="1">
      <alignment horizontal="center" vertical="center"/>
      <protection hidden="1"/>
    </xf>
    <xf numFmtId="181" fontId="80" fillId="45" borderId="44" xfId="0" applyNumberFormat="1" applyFont="1" applyFill="1" applyBorder="1" applyAlignment="1" applyProtection="1">
      <alignment vertical="center"/>
      <protection hidden="1"/>
    </xf>
    <xf numFmtId="0" fontId="80" fillId="49" borderId="0" xfId="0" applyFont="1" applyFill="1" applyAlignment="1" applyProtection="1">
      <alignment vertical="center"/>
      <protection hidden="1"/>
    </xf>
    <xf numFmtId="0" fontId="81" fillId="34" borderId="0" xfId="0" applyFont="1" applyFill="1" applyBorder="1" applyAlignment="1" applyProtection="1">
      <alignment vertical="center"/>
      <protection hidden="1"/>
    </xf>
    <xf numFmtId="177" fontId="81" fillId="34" borderId="0" xfId="0" applyNumberFormat="1" applyFont="1" applyFill="1" applyBorder="1" applyAlignment="1" applyProtection="1">
      <alignment vertical="center"/>
      <protection hidden="1"/>
    </xf>
    <xf numFmtId="0" fontId="82" fillId="49" borderId="0" xfId="43" applyNumberFormat="1" applyFont="1" applyFill="1" applyBorder="1" applyAlignment="1" applyProtection="1">
      <alignment horizontal="center" vertical="center"/>
      <protection hidden="1"/>
    </xf>
    <xf numFmtId="0" fontId="83" fillId="40" borderId="0" xfId="0" applyFont="1" applyFill="1" applyBorder="1" applyAlignment="1" applyProtection="1">
      <alignment vertical="center"/>
      <protection hidden="1"/>
    </xf>
    <xf numFmtId="0" fontId="84" fillId="50" borderId="10" xfId="0" applyFont="1" applyFill="1" applyBorder="1" applyAlignment="1" applyProtection="1">
      <alignment vertical="center" wrapText="1"/>
      <protection hidden="1"/>
    </xf>
    <xf numFmtId="0" fontId="131" fillId="39" borderId="53" xfId="0" applyFont="1" applyFill="1" applyBorder="1" applyAlignment="1" applyProtection="1">
      <alignment vertical="center"/>
      <protection locked="0"/>
    </xf>
    <xf numFmtId="0" fontId="79" fillId="34" borderId="0" xfId="0" applyFont="1" applyFill="1" applyBorder="1" applyAlignment="1" applyProtection="1">
      <alignment vertical="center"/>
      <protection hidden="1"/>
    </xf>
    <xf numFmtId="3" fontId="85" fillId="34" borderId="0" xfId="0" applyNumberFormat="1" applyFont="1" applyFill="1" applyBorder="1" applyAlignment="1" applyProtection="1">
      <alignment horizontal="left" vertical="center"/>
      <protection hidden="1"/>
    </xf>
    <xf numFmtId="3" fontId="85" fillId="34" borderId="0" xfId="0" applyNumberFormat="1" applyFont="1" applyFill="1" applyBorder="1" applyAlignment="1" applyProtection="1">
      <alignment horizontal="center" vertical="center"/>
      <protection hidden="1"/>
    </xf>
    <xf numFmtId="0" fontId="83" fillId="49" borderId="0" xfId="0" applyFont="1" applyFill="1" applyBorder="1" applyAlignment="1" applyProtection="1">
      <alignment vertical="center"/>
      <protection hidden="1"/>
    </xf>
    <xf numFmtId="0" fontId="132" fillId="49" borderId="0" xfId="0" applyFont="1" applyFill="1" applyAlignment="1" applyProtection="1">
      <alignment vertical="center"/>
      <protection hidden="1"/>
    </xf>
    <xf numFmtId="0" fontId="43" fillId="34" borderId="0" xfId="0" applyFont="1" applyFill="1" applyBorder="1" applyAlignment="1" applyProtection="1">
      <alignment vertical="center"/>
      <protection hidden="1"/>
    </xf>
    <xf numFmtId="3" fontId="79" fillId="34" borderId="0" xfId="0" applyNumberFormat="1" applyFont="1" applyFill="1" applyBorder="1" applyAlignment="1" applyProtection="1">
      <alignment horizontal="left" vertical="center"/>
      <protection hidden="1"/>
    </xf>
    <xf numFmtId="0" fontId="79" fillId="34" borderId="0" xfId="0" applyFont="1" applyFill="1" applyBorder="1" applyAlignment="1" applyProtection="1">
      <alignment horizontal="left" vertical="center"/>
      <protection hidden="1"/>
    </xf>
    <xf numFmtId="0" fontId="79" fillId="34" borderId="0" xfId="0" applyFont="1" applyFill="1" applyBorder="1" applyAlignment="1" applyProtection="1">
      <alignment horizontal="left"/>
      <protection hidden="1"/>
    </xf>
    <xf numFmtId="177" fontId="43" fillId="34" borderId="0" xfId="0" applyNumberFormat="1" applyFont="1" applyFill="1" applyBorder="1" applyAlignment="1" applyProtection="1">
      <alignment vertical="center"/>
      <protection hidden="1"/>
    </xf>
    <xf numFmtId="3" fontId="82" fillId="34" borderId="0" xfId="0" applyNumberFormat="1" applyFont="1" applyFill="1" applyBorder="1" applyAlignment="1" applyProtection="1">
      <alignment horizontal="left" vertical="center"/>
      <protection hidden="1"/>
    </xf>
    <xf numFmtId="0" fontId="43" fillId="34" borderId="18" xfId="0" applyFont="1" applyFill="1" applyBorder="1" applyAlignment="1" applyProtection="1">
      <alignment vertical="center"/>
      <protection hidden="1"/>
    </xf>
    <xf numFmtId="0" fontId="132" fillId="49" borderId="0" xfId="0" applyFont="1" applyFill="1" applyBorder="1" applyAlignment="1" applyProtection="1">
      <alignment vertical="center"/>
      <protection hidden="1"/>
    </xf>
    <xf numFmtId="0" fontId="133" fillId="49" borderId="0" xfId="0" applyFont="1" applyFill="1" applyAlignment="1" applyProtection="1">
      <alignment vertical="center"/>
      <protection hidden="1"/>
    </xf>
    <xf numFmtId="176" fontId="81" fillId="34" borderId="0" xfId="0" applyNumberFormat="1" applyFont="1" applyFill="1" applyBorder="1" applyAlignment="1" applyProtection="1">
      <alignment horizontal="right" vertical="center"/>
      <protection hidden="1"/>
    </xf>
    <xf numFmtId="0" fontId="79" fillId="49" borderId="0" xfId="0" applyFont="1" applyFill="1" applyBorder="1" applyAlignment="1" applyProtection="1">
      <alignment vertical="center"/>
      <protection hidden="1"/>
    </xf>
    <xf numFmtId="176" fontId="81" fillId="34" borderId="0" xfId="0" applyNumberFormat="1" applyFont="1" applyFill="1" applyBorder="1" applyAlignment="1" applyProtection="1">
      <alignment vertical="center"/>
      <protection hidden="1"/>
    </xf>
    <xf numFmtId="0" fontId="81" fillId="49" borderId="0" xfId="0" applyFont="1" applyFill="1" applyBorder="1" applyAlignment="1" applyProtection="1">
      <alignment vertical="center"/>
      <protection hidden="1"/>
    </xf>
    <xf numFmtId="176" fontId="81" fillId="34" borderId="0" xfId="0" applyNumberFormat="1" applyFont="1" applyFill="1" applyBorder="1" applyAlignment="1" applyProtection="1">
      <alignment horizontal="right"/>
      <protection hidden="1"/>
    </xf>
    <xf numFmtId="0" fontId="81" fillId="34" borderId="0" xfId="0" applyFont="1" applyFill="1" applyBorder="1" applyAlignment="1" applyProtection="1">
      <alignment horizontal="center" vertical="center"/>
      <protection hidden="1"/>
    </xf>
    <xf numFmtId="3" fontId="43" fillId="34" borderId="0" xfId="0" applyNumberFormat="1" applyFont="1" applyFill="1" applyBorder="1" applyAlignment="1" applyProtection="1">
      <alignment vertical="top" wrapText="1"/>
      <protection hidden="1"/>
    </xf>
    <xf numFmtId="0" fontId="43" fillId="34" borderId="0" xfId="0" applyFont="1" applyFill="1" applyBorder="1" applyAlignment="1" applyProtection="1">
      <alignment horizontal="center" vertical="center" wrapText="1"/>
      <protection hidden="1"/>
    </xf>
    <xf numFmtId="0" fontId="43" fillId="34" borderId="0" xfId="0" applyFont="1" applyFill="1" applyBorder="1" applyAlignment="1" applyProtection="1">
      <alignment vertical="center" wrapText="1"/>
      <protection hidden="1"/>
    </xf>
    <xf numFmtId="0" fontId="79" fillId="34" borderId="0" xfId="0" applyFont="1" applyFill="1" applyAlignment="1" applyProtection="1">
      <alignment vertical="center"/>
      <protection hidden="1"/>
    </xf>
    <xf numFmtId="3" fontId="43" fillId="49" borderId="0" xfId="0" applyNumberFormat="1" applyFont="1" applyFill="1" applyBorder="1" applyAlignment="1" applyProtection="1">
      <alignment vertical="top" wrapText="1"/>
      <protection hidden="1"/>
    </xf>
    <xf numFmtId="0" fontId="80" fillId="49" borderId="0" xfId="0" applyFont="1" applyFill="1" applyBorder="1" applyAlignment="1" applyProtection="1">
      <alignment vertical="center"/>
      <protection hidden="1"/>
    </xf>
    <xf numFmtId="0" fontId="134" fillId="37" borderId="13" xfId="0" applyFont="1" applyFill="1" applyBorder="1" applyAlignment="1" applyProtection="1">
      <alignment horizontal="center" vertical="center"/>
      <protection hidden="1"/>
    </xf>
    <xf numFmtId="0" fontId="135" fillId="37" borderId="13" xfId="0" applyFont="1" applyFill="1" applyBorder="1" applyAlignment="1" applyProtection="1">
      <alignment vertical="center"/>
      <protection hidden="1"/>
    </xf>
    <xf numFmtId="0" fontId="63" fillId="35" borderId="28" xfId="0" applyFont="1" applyFill="1" applyBorder="1" applyAlignment="1" applyProtection="1">
      <alignment horizontal="left" vertical="center"/>
      <protection hidden="1"/>
    </xf>
    <xf numFmtId="0" fontId="63" fillId="35" borderId="10" xfId="0" applyFont="1" applyFill="1" applyBorder="1" applyAlignment="1" applyProtection="1">
      <alignment horizontal="left" vertical="center"/>
      <protection hidden="1"/>
    </xf>
    <xf numFmtId="0" fontId="68" fillId="28" borderId="40" xfId="0" applyFont="1" applyFill="1" applyBorder="1" applyAlignment="1" applyProtection="1">
      <alignment horizontal="center" vertical="center" wrapText="1"/>
      <protection hidden="1"/>
    </xf>
    <xf numFmtId="182" fontId="80" fillId="45" borderId="44" xfId="0" applyNumberFormat="1" applyFont="1" applyFill="1" applyBorder="1" applyAlignment="1" applyProtection="1">
      <alignment horizontal="center" vertical="center"/>
      <protection hidden="1"/>
    </xf>
    <xf numFmtId="0" fontId="136" fillId="51" borderId="13" xfId="0" applyFont="1" applyFill="1" applyBorder="1" applyAlignment="1" applyProtection="1">
      <alignment horizontal="center" vertical="center"/>
      <protection hidden="1"/>
    </xf>
    <xf numFmtId="176" fontId="68" fillId="38" borderId="30" xfId="0" applyNumberFormat="1" applyFont="1" applyFill="1" applyBorder="1" applyAlignment="1" applyProtection="1">
      <alignment horizontal="center" vertical="center" wrapText="1"/>
      <protection hidden="1"/>
    </xf>
    <xf numFmtId="176" fontId="80" fillId="46" borderId="44" xfId="0" applyNumberFormat="1" applyFont="1" applyFill="1" applyBorder="1" applyAlignment="1" applyProtection="1">
      <alignment vertical="center"/>
      <protection hidden="1"/>
    </xf>
    <xf numFmtId="176" fontId="68" fillId="28" borderId="54" xfId="0" applyNumberFormat="1" applyFont="1" applyFill="1" applyBorder="1" applyAlignment="1" applyProtection="1">
      <alignment horizontal="center" vertical="center" wrapText="1"/>
      <protection locked="0"/>
    </xf>
    <xf numFmtId="0" fontId="137" fillId="51" borderId="13" xfId="0" applyFont="1" applyFill="1" applyBorder="1" applyAlignment="1" applyProtection="1">
      <alignment vertical="center"/>
      <protection hidden="1"/>
    </xf>
    <xf numFmtId="0" fontId="76" fillId="51" borderId="13" xfId="0" applyFont="1" applyFill="1" applyBorder="1" applyAlignment="1" applyProtection="1">
      <alignment vertical="center"/>
      <protection hidden="1"/>
    </xf>
    <xf numFmtId="0" fontId="138" fillId="51" borderId="13" xfId="0" applyFont="1" applyFill="1" applyBorder="1" applyAlignment="1" applyProtection="1">
      <alignment vertical="center"/>
      <protection hidden="1"/>
    </xf>
    <xf numFmtId="0" fontId="138" fillId="51" borderId="41" xfId="0" applyFont="1" applyFill="1" applyBorder="1" applyAlignment="1" applyProtection="1">
      <alignment vertical="center"/>
      <protection hidden="1"/>
    </xf>
    <xf numFmtId="49" fontId="32" fillId="0" borderId="49" xfId="0" applyNumberFormat="1" applyFont="1" applyFill="1" applyBorder="1" applyAlignment="1" applyProtection="1">
      <alignment horizontal="left" vertical="center" wrapText="1"/>
      <protection hidden="1"/>
    </xf>
    <xf numFmtId="49" fontId="32" fillId="0" borderId="47" xfId="0" applyNumberFormat="1" applyFont="1" applyFill="1" applyBorder="1" applyAlignment="1" applyProtection="1">
      <alignment horizontal="left" vertical="center" wrapText="1"/>
      <protection hidden="1"/>
    </xf>
    <xf numFmtId="49" fontId="32" fillId="0" borderId="48" xfId="0" applyNumberFormat="1" applyFont="1" applyFill="1" applyBorder="1" applyAlignment="1" applyProtection="1">
      <alignment horizontal="left" vertical="center" wrapText="1"/>
      <protection hidden="1"/>
    </xf>
    <xf numFmtId="49" fontId="32" fillId="0" borderId="15" xfId="0" applyNumberFormat="1" applyFont="1" applyFill="1" applyBorder="1" applyAlignment="1" applyProtection="1">
      <alignment horizontal="left" vertical="center" wrapText="1"/>
      <protection hidden="1"/>
    </xf>
    <xf numFmtId="49" fontId="32" fillId="0" borderId="16" xfId="0" applyNumberFormat="1" applyFont="1" applyFill="1" applyBorder="1" applyAlignment="1" applyProtection="1">
      <alignment horizontal="left" vertical="center" wrapText="1"/>
      <protection hidden="1"/>
    </xf>
    <xf numFmtId="49" fontId="32" fillId="0" borderId="38" xfId="0" applyNumberFormat="1" applyFont="1" applyFill="1" applyBorder="1" applyAlignment="1" applyProtection="1">
      <alignment horizontal="left" vertical="center" wrapText="1"/>
      <protection hidden="1"/>
    </xf>
    <xf numFmtId="3" fontId="32" fillId="0" borderId="30" xfId="0" applyNumberFormat="1" applyFont="1" applyFill="1" applyBorder="1" applyAlignment="1" applyProtection="1">
      <alignment horizontal="center" vertical="center" wrapText="1"/>
      <protection hidden="1"/>
    </xf>
    <xf numFmtId="3" fontId="32" fillId="0" borderId="20" xfId="0" applyNumberFormat="1" applyFont="1" applyFill="1" applyBorder="1" applyAlignment="1" applyProtection="1">
      <alignment horizontal="center" vertical="center" wrapText="1"/>
      <protection hidden="1"/>
    </xf>
    <xf numFmtId="3" fontId="32" fillId="0" borderId="22" xfId="0" applyNumberFormat="1" applyFont="1" applyFill="1" applyBorder="1" applyAlignment="1" applyProtection="1">
      <alignment horizontal="center" vertical="center" wrapText="1"/>
      <protection hidden="1"/>
    </xf>
    <xf numFmtId="3" fontId="32" fillId="0" borderId="54" xfId="0" applyNumberFormat="1" applyFont="1" applyFill="1" applyBorder="1" applyAlignment="1" applyProtection="1">
      <alignment horizontal="left" vertical="top" wrapText="1"/>
      <protection hidden="1"/>
    </xf>
    <xf numFmtId="3" fontId="32" fillId="0" borderId="47" xfId="0" applyNumberFormat="1" applyFont="1" applyFill="1" applyBorder="1" applyAlignment="1" applyProtection="1">
      <alignment horizontal="left" vertical="top" wrapText="1"/>
      <protection hidden="1"/>
    </xf>
    <xf numFmtId="3" fontId="32" fillId="0" borderId="17" xfId="0" applyNumberFormat="1" applyFont="1" applyFill="1" applyBorder="1" applyAlignment="1" applyProtection="1">
      <alignment horizontal="left" vertical="top" wrapText="1"/>
      <protection hidden="1"/>
    </xf>
    <xf numFmtId="3" fontId="32" fillId="0" borderId="16" xfId="0" applyNumberFormat="1" applyFont="1" applyFill="1" applyBorder="1" applyAlignment="1" applyProtection="1">
      <alignment horizontal="left" vertical="top" wrapText="1"/>
      <protection hidden="1"/>
    </xf>
    <xf numFmtId="49" fontId="16" fillId="52" borderId="31" xfId="0" applyNumberFormat="1" applyFont="1" applyFill="1" applyBorder="1" applyAlignment="1" applyProtection="1">
      <alignment horizontal="left" vertical="center" wrapText="1"/>
      <protection hidden="1"/>
    </xf>
    <xf numFmtId="49" fontId="16" fillId="52" borderId="0" xfId="0" applyNumberFormat="1" applyFont="1" applyFill="1" applyBorder="1" applyAlignment="1" applyProtection="1">
      <alignment horizontal="left" vertical="center" wrapText="1"/>
      <protection hidden="1"/>
    </xf>
    <xf numFmtId="49" fontId="16" fillId="52" borderId="32" xfId="0" applyNumberFormat="1" applyFont="1" applyFill="1" applyBorder="1" applyAlignment="1" applyProtection="1">
      <alignment horizontal="left" vertical="center" wrapText="1"/>
      <protection hidden="1"/>
    </xf>
    <xf numFmtId="3" fontId="32" fillId="0" borderId="30" xfId="0" applyNumberFormat="1" applyFont="1" applyFill="1" applyBorder="1" applyAlignment="1" applyProtection="1">
      <alignment vertical="center" wrapText="1"/>
      <protection hidden="1"/>
    </xf>
    <xf numFmtId="3" fontId="32" fillId="0" borderId="20" xfId="0" applyNumberFormat="1" applyFont="1" applyFill="1" applyBorder="1" applyAlignment="1" applyProtection="1">
      <alignment vertical="center" wrapText="1"/>
      <protection hidden="1"/>
    </xf>
    <xf numFmtId="3" fontId="32" fillId="0" borderId="22" xfId="0" applyNumberFormat="1" applyFont="1" applyFill="1" applyBorder="1" applyAlignment="1" applyProtection="1">
      <alignment vertical="center" wrapText="1"/>
      <protection hidden="1"/>
    </xf>
    <xf numFmtId="49" fontId="32" fillId="0" borderId="31" xfId="0" applyNumberFormat="1" applyFont="1" applyFill="1" applyBorder="1" applyAlignment="1" applyProtection="1">
      <alignment horizontal="left" vertical="center" wrapText="1"/>
      <protection hidden="1"/>
    </xf>
    <xf numFmtId="49" fontId="32" fillId="0" borderId="0" xfId="0" applyNumberFormat="1" applyFont="1" applyFill="1" applyBorder="1" applyAlignment="1" applyProtection="1">
      <alignment horizontal="left" vertical="center" wrapText="1"/>
      <protection hidden="1"/>
    </xf>
    <xf numFmtId="49" fontId="32" fillId="0" borderId="37" xfId="0" applyNumberFormat="1" applyFont="1" applyFill="1" applyBorder="1" applyAlignment="1" applyProtection="1">
      <alignment horizontal="left" vertical="center" wrapText="1"/>
      <protection hidden="1"/>
    </xf>
    <xf numFmtId="49" fontId="32" fillId="0" borderId="33" xfId="0" applyNumberFormat="1" applyFont="1" applyFill="1" applyBorder="1" applyAlignment="1" applyProtection="1">
      <alignment horizontal="left" vertical="center" wrapText="1"/>
      <protection hidden="1"/>
    </xf>
    <xf numFmtId="49" fontId="32" fillId="0" borderId="18" xfId="0" applyNumberFormat="1" applyFont="1" applyFill="1" applyBorder="1" applyAlignment="1" applyProtection="1">
      <alignment horizontal="left" vertical="center" wrapText="1"/>
      <protection hidden="1"/>
    </xf>
    <xf numFmtId="49" fontId="32" fillId="0" borderId="55" xfId="0" applyNumberFormat="1" applyFont="1" applyFill="1" applyBorder="1" applyAlignment="1" applyProtection="1">
      <alignment horizontal="left" vertical="center" wrapText="1"/>
      <protection hidden="1"/>
    </xf>
    <xf numFmtId="0" fontId="47" fillId="0" borderId="56" xfId="0" applyNumberFormat="1" applyFont="1" applyFill="1" applyBorder="1" applyAlignment="1" applyProtection="1">
      <alignment horizontal="center" vertical="center"/>
      <protection hidden="1"/>
    </xf>
    <xf numFmtId="0" fontId="47" fillId="0" borderId="27" xfId="0" applyNumberFormat="1" applyFont="1" applyFill="1" applyBorder="1" applyAlignment="1" applyProtection="1">
      <alignment horizontal="center" vertical="center"/>
      <protection hidden="1"/>
    </xf>
    <xf numFmtId="182" fontId="70" fillId="0" borderId="44" xfId="0" applyNumberFormat="1" applyFont="1" applyFill="1" applyBorder="1" applyAlignment="1" applyProtection="1">
      <alignment horizontal="center" vertical="center" wrapText="1"/>
      <protection hidden="1"/>
    </xf>
    <xf numFmtId="3" fontId="32" fillId="0" borderId="44" xfId="0" applyNumberFormat="1" applyFont="1" applyFill="1" applyBorder="1" applyAlignment="1" applyProtection="1">
      <alignment horizontal="left" vertical="center" wrapText="1"/>
      <protection hidden="1"/>
    </xf>
    <xf numFmtId="0" fontId="66" fillId="0" borderId="11" xfId="0" applyNumberFormat="1" applyFont="1" applyFill="1" applyBorder="1" applyAlignment="1" applyProtection="1">
      <alignment horizontal="left" vertical="center" shrinkToFit="1"/>
      <protection hidden="1"/>
    </xf>
    <xf numFmtId="0" fontId="32" fillId="0" borderId="51" xfId="0" applyFont="1" applyFill="1" applyBorder="1" applyAlignment="1" applyProtection="1">
      <alignment horizontal="left" vertical="center"/>
      <protection hidden="1"/>
    </xf>
    <xf numFmtId="0" fontId="32" fillId="0" borderId="57" xfId="0" applyFont="1" applyFill="1" applyBorder="1" applyAlignment="1" applyProtection="1">
      <alignment horizontal="left" vertical="center"/>
      <protection hidden="1"/>
    </xf>
    <xf numFmtId="0" fontId="32" fillId="0" borderId="18" xfId="0" applyFont="1" applyFill="1" applyBorder="1" applyAlignment="1" applyProtection="1">
      <alignment horizontal="left" vertical="center"/>
      <protection hidden="1"/>
    </xf>
    <xf numFmtId="0" fontId="32" fillId="0" borderId="55" xfId="0" applyFont="1" applyFill="1" applyBorder="1" applyAlignment="1" applyProtection="1">
      <alignment horizontal="left" vertical="center"/>
      <protection hidden="1"/>
    </xf>
    <xf numFmtId="176" fontId="74" fillId="0" borderId="30" xfId="0" applyNumberFormat="1" applyFont="1" applyFill="1" applyBorder="1" applyAlignment="1" applyProtection="1">
      <alignment horizontal="center" vertical="center"/>
      <protection hidden="1"/>
    </xf>
    <xf numFmtId="176" fontId="74" fillId="0" borderId="20" xfId="0" applyNumberFormat="1" applyFont="1" applyFill="1" applyBorder="1" applyAlignment="1" applyProtection="1">
      <alignment horizontal="center" vertical="center"/>
      <protection hidden="1"/>
    </xf>
    <xf numFmtId="176" fontId="74" fillId="0" borderId="54" xfId="0" applyNumberFormat="1" applyFont="1" applyFill="1" applyBorder="1" applyAlignment="1" applyProtection="1">
      <alignment horizontal="center" vertical="center"/>
      <protection hidden="1"/>
    </xf>
    <xf numFmtId="176" fontId="74" fillId="0" borderId="47" xfId="0" applyNumberFormat="1" applyFont="1" applyFill="1" applyBorder="1" applyAlignment="1" applyProtection="1">
      <alignment horizontal="center" vertical="center"/>
      <protection hidden="1"/>
    </xf>
    <xf numFmtId="176" fontId="74" fillId="0" borderId="58" xfId="0" applyNumberFormat="1" applyFont="1" applyFill="1" applyBorder="1" applyAlignment="1" applyProtection="1">
      <alignment horizontal="center" vertical="center"/>
      <protection hidden="1"/>
    </xf>
    <xf numFmtId="176" fontId="74" fillId="0" borderId="0" xfId="0" applyNumberFormat="1" applyFont="1" applyFill="1" applyBorder="1" applyAlignment="1" applyProtection="1">
      <alignment horizontal="center" vertical="center"/>
      <protection hidden="1"/>
    </xf>
    <xf numFmtId="176" fontId="74" fillId="0" borderId="59" xfId="0" applyNumberFormat="1" applyFont="1" applyFill="1" applyBorder="1" applyAlignment="1" applyProtection="1">
      <alignment horizontal="center" vertical="center"/>
      <protection hidden="1"/>
    </xf>
    <xf numFmtId="176" fontId="74" fillId="0" borderId="18" xfId="0" applyNumberFormat="1" applyFont="1" applyFill="1" applyBorder="1" applyAlignment="1" applyProtection="1">
      <alignment horizontal="center" vertical="center"/>
      <protection hidden="1"/>
    </xf>
    <xf numFmtId="3" fontId="75" fillId="0" borderId="60" xfId="0" applyNumberFormat="1" applyFont="1" applyFill="1" applyBorder="1" applyAlignment="1" applyProtection="1">
      <alignment horizontal="center" vertical="center" shrinkToFit="1"/>
      <protection hidden="1"/>
    </xf>
    <xf numFmtId="3" fontId="75" fillId="0" borderId="51" xfId="0" applyNumberFormat="1" applyFont="1" applyFill="1" applyBorder="1" applyAlignment="1" applyProtection="1">
      <alignment horizontal="center" vertical="center" shrinkToFit="1"/>
      <protection hidden="1"/>
    </xf>
    <xf numFmtId="3" fontId="75" fillId="0" borderId="59" xfId="0" applyNumberFormat="1" applyFont="1" applyFill="1" applyBorder="1" applyAlignment="1" applyProtection="1">
      <alignment horizontal="center" vertical="center" shrinkToFit="1"/>
      <protection hidden="1"/>
    </xf>
    <xf numFmtId="3" fontId="75" fillId="0" borderId="18" xfId="0" applyNumberFormat="1" applyFont="1" applyFill="1" applyBorder="1" applyAlignment="1" applyProtection="1">
      <alignment horizontal="center" vertical="center" shrinkToFit="1"/>
      <protection hidden="1"/>
    </xf>
    <xf numFmtId="3" fontId="66" fillId="0" borderId="10" xfId="0" applyNumberFormat="1" applyFont="1" applyFill="1" applyBorder="1" applyAlignment="1" applyProtection="1">
      <alignment horizontal="center" vertical="center" wrapText="1"/>
      <protection hidden="1"/>
    </xf>
    <xf numFmtId="0" fontId="66" fillId="0" borderId="11" xfId="0" applyFont="1" applyFill="1" applyBorder="1" applyAlignment="1" applyProtection="1">
      <alignment horizontal="center" vertical="center" wrapText="1"/>
      <protection hidden="1"/>
    </xf>
    <xf numFmtId="0" fontId="66" fillId="33" borderId="10" xfId="0" applyFont="1" applyFill="1" applyBorder="1" applyAlignment="1" applyProtection="1">
      <alignment horizontal="center" vertical="center" wrapText="1"/>
      <protection hidden="1"/>
    </xf>
    <xf numFmtId="0" fontId="66" fillId="33" borderId="11" xfId="0" applyFont="1" applyFill="1" applyBorder="1" applyAlignment="1" applyProtection="1">
      <alignment horizontal="center" vertical="center"/>
      <protection hidden="1"/>
    </xf>
    <xf numFmtId="0" fontId="32" fillId="0" borderId="61" xfId="0" applyFont="1" applyFill="1" applyBorder="1" applyAlignment="1" applyProtection="1">
      <alignment horizontal="left" vertical="center"/>
      <protection hidden="1"/>
    </xf>
    <xf numFmtId="0" fontId="32" fillId="0" borderId="44" xfId="0" applyFont="1" applyFill="1" applyBorder="1" applyAlignment="1" applyProtection="1">
      <alignment horizontal="left" vertical="center"/>
      <protection hidden="1"/>
    </xf>
    <xf numFmtId="3" fontId="32" fillId="0" borderId="60" xfId="0" applyNumberFormat="1" applyFont="1" applyFill="1" applyBorder="1" applyAlignment="1" applyProtection="1">
      <alignment horizontal="center" vertical="center" wrapText="1"/>
      <protection hidden="1"/>
    </xf>
    <xf numFmtId="3" fontId="32" fillId="0" borderId="51" xfId="0" applyNumberFormat="1" applyFont="1" applyFill="1" applyBorder="1" applyAlignment="1" applyProtection="1">
      <alignment horizontal="center" vertical="center" wrapText="1"/>
      <protection hidden="1"/>
    </xf>
    <xf numFmtId="3" fontId="32" fillId="0" borderId="57" xfId="0" applyNumberFormat="1" applyFont="1" applyFill="1" applyBorder="1" applyAlignment="1" applyProtection="1">
      <alignment horizontal="center" vertical="center" wrapText="1"/>
      <protection hidden="1"/>
    </xf>
    <xf numFmtId="3" fontId="32" fillId="0" borderId="59" xfId="0" applyNumberFormat="1" applyFont="1" applyFill="1" applyBorder="1" applyAlignment="1" applyProtection="1">
      <alignment horizontal="center" vertical="center" wrapText="1"/>
      <protection hidden="1"/>
    </xf>
    <xf numFmtId="3" fontId="32" fillId="0" borderId="18" xfId="0" applyNumberFormat="1" applyFont="1" applyFill="1" applyBorder="1" applyAlignment="1" applyProtection="1">
      <alignment horizontal="center" vertical="center" wrapText="1"/>
      <protection hidden="1"/>
    </xf>
    <xf numFmtId="3" fontId="32" fillId="0" borderId="55" xfId="0" applyNumberFormat="1" applyFont="1" applyFill="1" applyBorder="1" applyAlignment="1" applyProtection="1">
      <alignment horizontal="center" vertical="center" wrapText="1"/>
      <protection hidden="1"/>
    </xf>
    <xf numFmtId="0" fontId="16" fillId="0" borderId="0" xfId="43" applyNumberFormat="1" applyFont="1" applyFill="1" applyBorder="1" applyAlignment="1" applyProtection="1">
      <alignment horizontal="center" vertical="center"/>
      <protection hidden="1"/>
    </xf>
    <xf numFmtId="0" fontId="27" fillId="0" borderId="11" xfId="0" applyFont="1" applyFill="1" applyBorder="1" applyAlignment="1" applyProtection="1">
      <alignment horizontal="right" vertical="center"/>
      <protection hidden="1"/>
    </xf>
    <xf numFmtId="0" fontId="31" fillId="0" borderId="13" xfId="0" applyFont="1" applyFill="1" applyBorder="1" applyAlignment="1" applyProtection="1">
      <alignment vertical="center"/>
      <protection hidden="1"/>
    </xf>
    <xf numFmtId="14" fontId="28" fillId="0" borderId="11" xfId="0" applyNumberFormat="1" applyFont="1" applyFill="1" applyBorder="1" applyAlignment="1" applyProtection="1">
      <alignment horizontal="center" vertical="center"/>
      <protection hidden="1"/>
    </xf>
    <xf numFmtId="0" fontId="31" fillId="33" borderId="13" xfId="0" applyFont="1" applyFill="1" applyBorder="1" applyAlignment="1" applyProtection="1">
      <alignment vertical="center"/>
      <protection hidden="1"/>
    </xf>
    <xf numFmtId="0" fontId="61" fillId="37" borderId="16" xfId="0" applyFont="1" applyFill="1" applyBorder="1" applyAlignment="1" applyProtection="1">
      <alignment horizontal="center" vertical="center" shrinkToFit="1"/>
      <protection hidden="1"/>
    </xf>
    <xf numFmtId="3" fontId="32" fillId="0" borderId="30" xfId="0" applyNumberFormat="1" applyFont="1" applyFill="1" applyBorder="1" applyAlignment="1" applyProtection="1">
      <alignment horizontal="center" vertical="center"/>
      <protection hidden="1"/>
    </xf>
    <xf numFmtId="3" fontId="32" fillId="0" borderId="20" xfId="0" applyNumberFormat="1" applyFont="1" applyFill="1" applyBorder="1" applyAlignment="1" applyProtection="1">
      <alignment horizontal="center" vertical="center"/>
      <protection hidden="1"/>
    </xf>
    <xf numFmtId="3" fontId="32" fillId="0" borderId="44" xfId="0" applyNumberFormat="1" applyFont="1" applyFill="1" applyBorder="1" applyAlignment="1" applyProtection="1">
      <alignment horizontal="center" vertical="center"/>
      <protection hidden="1"/>
    </xf>
    <xf numFmtId="49" fontId="32" fillId="0" borderId="19" xfId="0" applyNumberFormat="1" applyFont="1" applyFill="1" applyBorder="1" applyAlignment="1" applyProtection="1">
      <alignment horizontal="center" vertical="center"/>
      <protection hidden="1"/>
    </xf>
    <xf numFmtId="49" fontId="32" fillId="0" borderId="20" xfId="0" applyNumberFormat="1" applyFont="1" applyFill="1" applyBorder="1" applyAlignment="1" applyProtection="1">
      <alignment horizontal="center" vertical="center"/>
      <protection hidden="1"/>
    </xf>
    <xf numFmtId="49" fontId="32" fillId="0" borderId="22" xfId="0" applyNumberFormat="1" applyFont="1" applyFill="1" applyBorder="1" applyAlignment="1" applyProtection="1">
      <alignment horizontal="center" vertical="center"/>
      <protection hidden="1"/>
    </xf>
    <xf numFmtId="0" fontId="66" fillId="0" borderId="11" xfId="0" applyFont="1" applyBorder="1" applyAlignment="1" applyProtection="1">
      <alignment horizontal="left" vertical="center" shrinkToFit="1"/>
      <protection hidden="1"/>
    </xf>
    <xf numFmtId="0" fontId="66" fillId="53" borderId="16" xfId="0" applyFont="1" applyFill="1" applyBorder="1" applyAlignment="1" applyProtection="1">
      <alignment horizontal="center" vertical="center" shrinkToFit="1"/>
      <protection hidden="1"/>
    </xf>
    <xf numFmtId="0" fontId="66" fillId="53" borderId="34" xfId="0" applyFont="1" applyFill="1" applyBorder="1" applyAlignment="1" applyProtection="1">
      <alignment horizontal="center" vertical="center" shrinkToFit="1"/>
      <protection hidden="1"/>
    </xf>
    <xf numFmtId="0" fontId="66" fillId="47" borderId="13" xfId="0" applyFont="1" applyFill="1" applyBorder="1" applyAlignment="1" applyProtection="1">
      <alignment horizontal="center" vertical="center" wrapText="1"/>
      <protection hidden="1"/>
    </xf>
    <xf numFmtId="0" fontId="66" fillId="47" borderId="13" xfId="0" applyFont="1" applyFill="1" applyBorder="1" applyAlignment="1" applyProtection="1">
      <alignment horizontal="center" vertical="center"/>
      <protection hidden="1"/>
    </xf>
    <xf numFmtId="0" fontId="66" fillId="47" borderId="41" xfId="0" applyFont="1" applyFill="1" applyBorder="1" applyAlignment="1" applyProtection="1">
      <alignment horizontal="center" vertical="center"/>
      <protection hidden="1"/>
    </xf>
    <xf numFmtId="0" fontId="66" fillId="54" borderId="11" xfId="0" applyFont="1" applyFill="1" applyBorder="1" applyAlignment="1" applyProtection="1">
      <alignment horizontal="center" vertical="center" wrapText="1"/>
      <protection hidden="1"/>
    </xf>
    <xf numFmtId="0" fontId="66" fillId="54" borderId="11" xfId="0" applyFont="1" applyFill="1" applyBorder="1" applyAlignment="1" applyProtection="1">
      <alignment horizontal="center" vertical="center"/>
      <protection hidden="1"/>
    </xf>
    <xf numFmtId="0" fontId="66" fillId="54" borderId="29" xfId="0" applyFont="1" applyFill="1" applyBorder="1" applyAlignment="1" applyProtection="1">
      <alignment horizontal="center" vertical="center"/>
      <protection hidden="1"/>
    </xf>
    <xf numFmtId="37" fontId="64" fillId="33" borderId="10" xfId="0" applyNumberFormat="1" applyFont="1" applyFill="1" applyBorder="1" applyAlignment="1" applyProtection="1">
      <alignment horizontal="center" vertical="center" shrinkToFit="1"/>
      <protection hidden="1"/>
    </xf>
    <xf numFmtId="37" fontId="64" fillId="33" borderId="11" xfId="0" applyNumberFormat="1" applyFont="1" applyFill="1" applyBorder="1" applyAlignment="1" applyProtection="1">
      <alignment horizontal="center" vertical="center" shrinkToFit="1"/>
      <protection hidden="1"/>
    </xf>
    <xf numFmtId="195" fontId="64" fillId="33" borderId="10" xfId="0" applyNumberFormat="1" applyFont="1" applyFill="1" applyBorder="1" applyAlignment="1" applyProtection="1">
      <alignment horizontal="center" vertical="center" shrinkToFit="1"/>
      <protection hidden="1"/>
    </xf>
    <xf numFmtId="195" fontId="64" fillId="33" borderId="11" xfId="0" applyNumberFormat="1" applyFont="1" applyFill="1" applyBorder="1" applyAlignment="1" applyProtection="1">
      <alignment horizontal="center" vertical="center" shrinkToFit="1"/>
      <protection hidden="1"/>
    </xf>
    <xf numFmtId="0" fontId="66" fillId="44" borderId="11" xfId="0" applyFont="1" applyFill="1" applyBorder="1" applyAlignment="1" applyProtection="1">
      <alignment horizontal="center" vertical="center"/>
      <protection hidden="1"/>
    </xf>
    <xf numFmtId="0" fontId="66" fillId="44" borderId="29" xfId="0" applyFont="1" applyFill="1" applyBorder="1" applyAlignment="1" applyProtection="1">
      <alignment horizontal="center" vertical="center"/>
      <protection hidden="1"/>
    </xf>
    <xf numFmtId="0" fontId="129" fillId="33" borderId="36" xfId="0" applyNumberFormat="1" applyFont="1" applyFill="1" applyBorder="1" applyAlignment="1" applyProtection="1">
      <alignment horizontal="center" vertical="center" shrinkToFit="1"/>
      <protection hidden="1"/>
    </xf>
    <xf numFmtId="0" fontId="129" fillId="33" borderId="23" xfId="0" applyNumberFormat="1" applyFont="1" applyFill="1" applyBorder="1" applyAlignment="1" applyProtection="1">
      <alignment horizontal="center" vertical="center" shrinkToFit="1"/>
      <protection hidden="1"/>
    </xf>
    <xf numFmtId="0" fontId="129" fillId="33" borderId="42" xfId="0" applyNumberFormat="1" applyFont="1" applyFill="1" applyBorder="1" applyAlignment="1" applyProtection="1">
      <alignment horizontal="center" vertical="center" shrinkToFit="1"/>
      <protection hidden="1"/>
    </xf>
    <xf numFmtId="0" fontId="129" fillId="0" borderId="62" xfId="0" applyFont="1" applyFill="1" applyBorder="1" applyAlignment="1" applyProtection="1">
      <alignment horizontal="center" vertical="center" shrinkToFit="1"/>
      <protection hidden="1"/>
    </xf>
    <xf numFmtId="0" fontId="129" fillId="0" borderId="23" xfId="0" applyFont="1" applyFill="1" applyBorder="1" applyAlignment="1" applyProtection="1">
      <alignment horizontal="center" vertical="center" shrinkToFit="1"/>
      <protection hidden="1"/>
    </xf>
    <xf numFmtId="0" fontId="129" fillId="0" borderId="42" xfId="0" applyFont="1" applyFill="1" applyBorder="1" applyAlignment="1" applyProtection="1">
      <alignment horizontal="center" vertical="center" shrinkToFit="1"/>
      <protection hidden="1"/>
    </xf>
    <xf numFmtId="0" fontId="66" fillId="47" borderId="16" xfId="0" applyFont="1" applyFill="1" applyBorder="1" applyAlignment="1" applyProtection="1">
      <alignment horizontal="center" vertical="center" wrapText="1"/>
      <protection hidden="1"/>
    </xf>
    <xf numFmtId="0" fontId="66" fillId="47" borderId="16" xfId="0" applyFont="1" applyFill="1" applyBorder="1" applyAlignment="1" applyProtection="1">
      <alignment horizontal="center" vertical="center"/>
      <protection hidden="1"/>
    </xf>
    <xf numFmtId="0" fontId="66" fillId="47" borderId="34" xfId="0" applyFont="1" applyFill="1" applyBorder="1" applyAlignment="1" applyProtection="1">
      <alignment horizontal="center" vertical="center"/>
      <protection hidden="1"/>
    </xf>
    <xf numFmtId="0" fontId="66" fillId="55" borderId="16" xfId="0" applyFont="1" applyFill="1" applyBorder="1" applyAlignment="1" applyProtection="1">
      <alignment horizontal="center" vertical="center" shrinkToFit="1"/>
      <protection hidden="1"/>
    </xf>
    <xf numFmtId="0" fontId="66" fillId="55" borderId="34" xfId="0" applyFont="1" applyFill="1" applyBorder="1" applyAlignment="1" applyProtection="1">
      <alignment horizontal="center" vertical="center" shrinkToFit="1"/>
      <protection hidden="1"/>
    </xf>
    <xf numFmtId="0" fontId="66" fillId="48" borderId="13" xfId="0" applyFont="1" applyFill="1" applyBorder="1" applyAlignment="1" applyProtection="1">
      <alignment horizontal="center" vertical="center" wrapText="1"/>
      <protection hidden="1"/>
    </xf>
    <xf numFmtId="0" fontId="66" fillId="48" borderId="13" xfId="0" applyFont="1" applyFill="1" applyBorder="1" applyAlignment="1" applyProtection="1">
      <alignment horizontal="center" vertical="center"/>
      <protection hidden="1"/>
    </xf>
    <xf numFmtId="0" fontId="66" fillId="48" borderId="41" xfId="0" applyFont="1" applyFill="1" applyBorder="1" applyAlignment="1" applyProtection="1">
      <alignment horizontal="center" vertical="center"/>
      <protection hidden="1"/>
    </xf>
    <xf numFmtId="195" fontId="78" fillId="33" borderId="10" xfId="0" applyNumberFormat="1" applyFont="1" applyFill="1" applyBorder="1" applyAlignment="1" applyProtection="1">
      <alignment horizontal="center" vertical="center" shrinkToFit="1"/>
      <protection hidden="1"/>
    </xf>
    <xf numFmtId="195" fontId="78" fillId="33" borderId="11" xfId="0" applyNumberFormat="1" applyFont="1" applyFill="1" applyBorder="1" applyAlignment="1" applyProtection="1">
      <alignment horizontal="center" vertical="center" shrinkToFit="1"/>
      <protection hidden="1"/>
    </xf>
    <xf numFmtId="0" fontId="32" fillId="0" borderId="30" xfId="0" applyFont="1" applyFill="1" applyBorder="1" applyAlignment="1" applyProtection="1">
      <alignment horizontal="center" vertical="center"/>
      <protection hidden="1"/>
    </xf>
    <xf numFmtId="0" fontId="32" fillId="0" borderId="20" xfId="0" applyFont="1" applyFill="1" applyBorder="1" applyAlignment="1" applyProtection="1">
      <alignment horizontal="center" vertical="center"/>
      <protection hidden="1"/>
    </xf>
    <xf numFmtId="0" fontId="32" fillId="0" borderId="21" xfId="0" applyFont="1" applyFill="1" applyBorder="1" applyAlignment="1" applyProtection="1">
      <alignment horizontal="center" vertical="center"/>
      <protection hidden="1"/>
    </xf>
    <xf numFmtId="0" fontId="129" fillId="0" borderId="10" xfId="0" applyFont="1" applyFill="1" applyBorder="1" applyAlignment="1" applyProtection="1">
      <alignment horizontal="center" vertical="center" shrinkToFit="1"/>
      <protection hidden="1"/>
    </xf>
    <xf numFmtId="0" fontId="129" fillId="0" borderId="11" xfId="0" applyFont="1" applyFill="1" applyBorder="1" applyAlignment="1" applyProtection="1">
      <alignment horizontal="center" vertical="center" shrinkToFit="1"/>
      <protection hidden="1"/>
    </xf>
    <xf numFmtId="0" fontId="129" fillId="0" borderId="63" xfId="0" applyFont="1" applyFill="1" applyBorder="1" applyAlignment="1" applyProtection="1">
      <alignment horizontal="center" vertical="center" shrinkToFit="1"/>
      <protection hidden="1"/>
    </xf>
    <xf numFmtId="0" fontId="66" fillId="0" borderId="10" xfId="0" applyFont="1" applyFill="1" applyBorder="1" applyAlignment="1" applyProtection="1">
      <alignment horizontal="center" vertical="center"/>
      <protection hidden="1"/>
    </xf>
    <xf numFmtId="0" fontId="66" fillId="0" borderId="11" xfId="0" applyFont="1" applyFill="1" applyBorder="1" applyAlignment="1" applyProtection="1">
      <alignment horizontal="center" vertical="center"/>
      <protection hidden="1"/>
    </xf>
    <xf numFmtId="0" fontId="66" fillId="0" borderId="29" xfId="0" applyFont="1" applyFill="1" applyBorder="1" applyAlignment="1" applyProtection="1">
      <alignment horizontal="center" vertical="center"/>
      <protection hidden="1"/>
    </xf>
    <xf numFmtId="0" fontId="129" fillId="0" borderId="64" xfId="0" applyFont="1" applyFill="1" applyBorder="1" applyAlignment="1" applyProtection="1">
      <alignment horizontal="center" vertical="center" shrinkToFit="1"/>
      <protection hidden="1"/>
    </xf>
    <xf numFmtId="0" fontId="129" fillId="0" borderId="25" xfId="0" applyFont="1" applyFill="1" applyBorder="1" applyAlignment="1" applyProtection="1">
      <alignment horizontal="center" vertical="center" shrinkToFit="1"/>
      <protection hidden="1"/>
    </xf>
    <xf numFmtId="0" fontId="129" fillId="0" borderId="43" xfId="0" applyFont="1" applyFill="1" applyBorder="1" applyAlignment="1" applyProtection="1">
      <alignment horizontal="center" vertical="center" shrinkToFit="1"/>
      <protection hidden="1"/>
    </xf>
    <xf numFmtId="49" fontId="32" fillId="0" borderId="20" xfId="0" applyNumberFormat="1" applyFont="1" applyFill="1" applyBorder="1" applyAlignment="1" applyProtection="1">
      <alignment horizontal="left" vertical="center" wrapText="1"/>
      <protection hidden="1"/>
    </xf>
    <xf numFmtId="49" fontId="32" fillId="0" borderId="22" xfId="0" applyNumberFormat="1" applyFont="1" applyFill="1" applyBorder="1" applyAlignment="1" applyProtection="1">
      <alignment horizontal="left" vertical="center" wrapText="1"/>
      <protection hidden="1"/>
    </xf>
    <xf numFmtId="49" fontId="16" fillId="0" borderId="19" xfId="0" applyNumberFormat="1" applyFont="1" applyFill="1" applyBorder="1" applyAlignment="1" applyProtection="1">
      <alignment horizontal="left" vertical="center" wrapText="1"/>
      <protection hidden="1"/>
    </xf>
    <xf numFmtId="49" fontId="16" fillId="0" borderId="20" xfId="0"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protection hidden="1"/>
    </xf>
    <xf numFmtId="49" fontId="16" fillId="0" borderId="19" xfId="0" applyNumberFormat="1" applyFont="1" applyFill="1" applyBorder="1" applyAlignment="1" applyProtection="1">
      <alignment horizontal="left" vertical="center"/>
      <protection hidden="1"/>
    </xf>
    <xf numFmtId="49" fontId="16" fillId="0" borderId="20" xfId="0" applyNumberFormat="1" applyFont="1" applyFill="1" applyBorder="1" applyAlignment="1" applyProtection="1">
      <alignment horizontal="left" vertical="center"/>
      <protection hidden="1"/>
    </xf>
    <xf numFmtId="49" fontId="16" fillId="0" borderId="22" xfId="0" applyNumberFormat="1" applyFont="1" applyFill="1" applyBorder="1" applyAlignment="1" applyProtection="1">
      <alignment horizontal="left" vertical="center"/>
      <protection hidden="1"/>
    </xf>
    <xf numFmtId="49" fontId="16" fillId="0" borderId="31" xfId="0" applyNumberFormat="1" applyFont="1" applyFill="1" applyBorder="1" applyAlignment="1" applyProtection="1">
      <alignment horizontal="left" vertical="center"/>
      <protection hidden="1"/>
    </xf>
    <xf numFmtId="49" fontId="16" fillId="0" borderId="0" xfId="0" applyNumberFormat="1" applyFont="1" applyFill="1" applyBorder="1" applyAlignment="1" applyProtection="1">
      <alignment horizontal="left" vertical="center"/>
      <protection hidden="1"/>
    </xf>
    <xf numFmtId="49" fontId="16" fillId="0" borderId="37" xfId="0" applyNumberFormat="1" applyFont="1" applyFill="1" applyBorder="1" applyAlignment="1" applyProtection="1">
      <alignment horizontal="left" vertical="center"/>
      <protection hidden="1"/>
    </xf>
    <xf numFmtId="0" fontId="31" fillId="33" borderId="11" xfId="0" applyFont="1" applyFill="1" applyBorder="1" applyAlignment="1" applyProtection="1">
      <alignment vertical="center"/>
      <protection hidden="1"/>
    </xf>
    <xf numFmtId="0" fontId="45" fillId="37" borderId="39" xfId="0" applyFont="1" applyFill="1" applyBorder="1" applyAlignment="1" applyProtection="1">
      <alignment vertical="center"/>
      <protection hidden="1"/>
    </xf>
    <xf numFmtId="0" fontId="45" fillId="37" borderId="25" xfId="0" applyFont="1" applyFill="1" applyBorder="1" applyAlignment="1" applyProtection="1">
      <alignment vertical="center"/>
      <protection hidden="1"/>
    </xf>
    <xf numFmtId="3" fontId="38" fillId="34" borderId="30" xfId="0" applyNumberFormat="1" applyFont="1" applyFill="1" applyBorder="1" applyAlignment="1" applyProtection="1">
      <alignment horizontal="left" vertical="center"/>
      <protection hidden="1"/>
    </xf>
    <xf numFmtId="3" fontId="38" fillId="34" borderId="20" xfId="0" applyNumberFormat="1" applyFont="1" applyFill="1" applyBorder="1" applyAlignment="1" applyProtection="1">
      <alignment horizontal="left" vertical="center"/>
      <protection hidden="1"/>
    </xf>
    <xf numFmtId="3" fontId="38" fillId="34" borderId="22" xfId="0" applyNumberFormat="1" applyFont="1" applyFill="1" applyBorder="1" applyAlignment="1" applyProtection="1">
      <alignment horizontal="left" vertical="center"/>
      <protection hidden="1"/>
    </xf>
    <xf numFmtId="49" fontId="0" fillId="34" borderId="33" xfId="0" applyNumberFormat="1" applyFont="1" applyFill="1" applyBorder="1" applyAlignment="1" applyProtection="1">
      <alignment horizontal="center" vertical="center"/>
      <protection hidden="1"/>
    </xf>
    <xf numFmtId="49" fontId="0" fillId="34" borderId="18" xfId="0" applyNumberFormat="1" applyFont="1" applyFill="1" applyBorder="1" applyAlignment="1" applyProtection="1">
      <alignment horizontal="center" vertical="center"/>
      <protection hidden="1"/>
    </xf>
    <xf numFmtId="49" fontId="0" fillId="34" borderId="55" xfId="0" applyNumberFormat="1" applyFont="1" applyFill="1" applyBorder="1" applyAlignment="1" applyProtection="1">
      <alignment horizontal="center" vertical="center"/>
      <protection hidden="1"/>
    </xf>
    <xf numFmtId="0" fontId="8" fillId="36" borderId="44" xfId="0" applyFont="1" applyFill="1" applyBorder="1" applyAlignment="1" applyProtection="1">
      <alignment vertical="center"/>
      <protection locked="0"/>
    </xf>
    <xf numFmtId="14" fontId="28" fillId="35" borderId="12" xfId="0" applyNumberFormat="1" applyFont="1" applyFill="1" applyBorder="1" applyAlignment="1" applyProtection="1">
      <alignment horizontal="right" vertical="center"/>
      <protection hidden="1"/>
    </xf>
    <xf numFmtId="14" fontId="28" fillId="35" borderId="11" xfId="0" applyNumberFormat="1" applyFont="1" applyFill="1" applyBorder="1" applyAlignment="1" applyProtection="1">
      <alignment horizontal="right" vertical="center"/>
      <protection hidden="1"/>
    </xf>
    <xf numFmtId="0" fontId="45" fillId="37" borderId="36" xfId="0" applyFont="1" applyFill="1" applyBorder="1" applyAlignment="1" applyProtection="1">
      <alignment vertical="center"/>
      <protection hidden="1"/>
    </xf>
    <xf numFmtId="0" fontId="45" fillId="37" borderId="23" xfId="0" applyFont="1" applyFill="1" applyBorder="1" applyAlignment="1" applyProtection="1">
      <alignment vertical="center"/>
      <protection hidden="1"/>
    </xf>
    <xf numFmtId="0" fontId="45" fillId="37" borderId="30" xfId="0" applyFont="1" applyFill="1" applyBorder="1" applyAlignment="1" applyProtection="1">
      <alignment vertical="center"/>
      <protection hidden="1"/>
    </xf>
    <xf numFmtId="0" fontId="45" fillId="37" borderId="20" xfId="0" applyFont="1" applyFill="1" applyBorder="1" applyAlignment="1" applyProtection="1">
      <alignment vertical="center"/>
      <protection hidden="1"/>
    </xf>
    <xf numFmtId="3" fontId="69" fillId="34" borderId="30" xfId="0" applyNumberFormat="1" applyFont="1" applyFill="1" applyBorder="1" applyAlignment="1" applyProtection="1">
      <alignment horizontal="left" vertical="center" wrapText="1"/>
      <protection hidden="1"/>
    </xf>
    <xf numFmtId="3" fontId="69" fillId="34" borderId="22" xfId="0" applyNumberFormat="1" applyFont="1" applyFill="1" applyBorder="1" applyAlignment="1" applyProtection="1">
      <alignment horizontal="left" vertical="center"/>
      <protection hidden="1"/>
    </xf>
    <xf numFmtId="0" fontId="139" fillId="51" borderId="13" xfId="0" applyFont="1" applyFill="1" applyBorder="1" applyAlignment="1" applyProtection="1">
      <alignment horizontal="center" vertical="center"/>
      <protection locked="0"/>
    </xf>
    <xf numFmtId="0" fontId="139" fillId="51" borderId="41" xfId="0" applyFont="1" applyFill="1" applyBorder="1" applyAlignment="1" applyProtection="1">
      <alignment horizontal="center" vertical="center"/>
      <protection locked="0"/>
    </xf>
    <xf numFmtId="3" fontId="29" fillId="36" borderId="28" xfId="0" applyNumberFormat="1" applyFont="1" applyFill="1" applyBorder="1" applyAlignment="1" applyProtection="1">
      <alignment horizontal="left" vertical="center" shrinkToFit="1"/>
      <protection locked="0"/>
    </xf>
    <xf numFmtId="3" fontId="29" fillId="36" borderId="13" xfId="0" applyNumberFormat="1" applyFont="1" applyFill="1" applyBorder="1" applyAlignment="1" applyProtection="1">
      <alignment horizontal="left" vertical="center" shrinkToFit="1"/>
      <protection locked="0"/>
    </xf>
    <xf numFmtId="3" fontId="29" fillId="36" borderId="41" xfId="0" applyNumberFormat="1" applyFont="1" applyFill="1" applyBorder="1" applyAlignment="1" applyProtection="1">
      <alignment horizontal="left" vertical="center" shrinkToFit="1"/>
      <protection locked="0"/>
    </xf>
    <xf numFmtId="176" fontId="29" fillId="36" borderId="11" xfId="0" applyNumberFormat="1" applyFont="1" applyFill="1" applyBorder="1" applyAlignment="1" applyProtection="1">
      <alignment horizontal="center" vertical="center"/>
      <protection locked="0"/>
    </xf>
    <xf numFmtId="0" fontId="29" fillId="34" borderId="11" xfId="0" applyFont="1" applyFill="1" applyBorder="1" applyAlignment="1" applyProtection="1">
      <alignment horizontal="center" vertical="center"/>
      <protection hidden="1"/>
    </xf>
    <xf numFmtId="3" fontId="29" fillId="36" borderId="64" xfId="0" applyNumberFormat="1" applyFont="1" applyFill="1" applyBorder="1" applyAlignment="1" applyProtection="1">
      <alignment horizontal="left" vertical="center" shrinkToFit="1"/>
      <protection locked="0"/>
    </xf>
    <xf numFmtId="3" fontId="29" fillId="36" borderId="25" xfId="0" applyNumberFormat="1" applyFont="1" applyFill="1" applyBorder="1" applyAlignment="1" applyProtection="1">
      <alignment horizontal="left" vertical="center" shrinkToFit="1"/>
      <protection locked="0"/>
    </xf>
    <xf numFmtId="3" fontId="29" fillId="36" borderId="26" xfId="0" applyNumberFormat="1" applyFont="1" applyFill="1" applyBorder="1" applyAlignment="1" applyProtection="1">
      <alignment horizontal="left" vertical="center" shrinkToFit="1"/>
      <protection locked="0"/>
    </xf>
    <xf numFmtId="0" fontId="31" fillId="33" borderId="29" xfId="0" applyFont="1" applyFill="1" applyBorder="1" applyAlignment="1" applyProtection="1">
      <alignment vertical="center"/>
      <protection hidden="1"/>
    </xf>
    <xf numFmtId="14" fontId="28" fillId="35" borderId="12" xfId="0" applyNumberFormat="1" applyFont="1" applyFill="1" applyBorder="1" applyAlignment="1" applyProtection="1">
      <alignment vertical="center"/>
      <protection hidden="1"/>
    </xf>
    <xf numFmtId="14" fontId="28" fillId="35" borderId="11" xfId="0" applyNumberFormat="1" applyFont="1" applyFill="1" applyBorder="1" applyAlignment="1" applyProtection="1">
      <alignment vertical="center"/>
      <protection hidden="1"/>
    </xf>
    <xf numFmtId="0" fontId="8" fillId="36" borderId="36" xfId="0" applyFont="1" applyFill="1" applyBorder="1" applyAlignment="1" applyProtection="1">
      <alignment vertical="center"/>
      <protection locked="0"/>
    </xf>
    <xf numFmtId="0" fontId="8" fillId="36" borderId="42" xfId="0" applyFont="1" applyFill="1" applyBorder="1" applyAlignment="1" applyProtection="1">
      <alignment vertical="center"/>
      <protection locked="0"/>
    </xf>
    <xf numFmtId="3" fontId="38" fillId="34" borderId="30" xfId="0" applyNumberFormat="1" applyFont="1" applyFill="1" applyBorder="1" applyAlignment="1" applyProtection="1">
      <alignment horizontal="center" vertical="center"/>
      <protection hidden="1"/>
    </xf>
    <xf numFmtId="3" fontId="38" fillId="34" borderId="20" xfId="0" applyNumberFormat="1" applyFont="1" applyFill="1" applyBorder="1" applyAlignment="1" applyProtection="1">
      <alignment horizontal="center" vertical="center"/>
      <protection hidden="1"/>
    </xf>
    <xf numFmtId="3" fontId="38" fillId="34" borderId="22" xfId="0" applyNumberFormat="1" applyFont="1" applyFill="1" applyBorder="1" applyAlignment="1" applyProtection="1">
      <alignment horizontal="center" vertical="center"/>
      <protection hidden="1"/>
    </xf>
    <xf numFmtId="3" fontId="0" fillId="34" borderId="44" xfId="0" applyNumberFormat="1" applyFont="1" applyFill="1" applyBorder="1" applyAlignment="1" applyProtection="1">
      <alignment horizontal="center" vertical="center"/>
      <protection hidden="1"/>
    </xf>
    <xf numFmtId="3" fontId="0" fillId="34" borderId="30" xfId="0" applyNumberFormat="1" applyFont="1" applyFill="1" applyBorder="1" applyAlignment="1" applyProtection="1">
      <alignment horizontal="center" vertical="center"/>
      <protection hidden="1"/>
    </xf>
    <xf numFmtId="3" fontId="0" fillId="34" borderId="21" xfId="0" applyNumberFormat="1" applyFont="1" applyFill="1" applyBorder="1" applyAlignment="1" applyProtection="1">
      <alignment horizontal="center" vertical="center"/>
      <protection hidden="1"/>
    </xf>
    <xf numFmtId="3" fontId="38" fillId="34" borderId="65" xfId="0" applyNumberFormat="1" applyFont="1" applyFill="1" applyBorder="1" applyAlignment="1" applyProtection="1">
      <alignment horizontal="center" vertical="center"/>
      <protection hidden="1"/>
    </xf>
    <xf numFmtId="3" fontId="38" fillId="34" borderId="66"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wrapText="1"/>
      <protection locked="0"/>
    </xf>
    <xf numFmtId="49" fontId="16" fillId="52" borderId="67" xfId="0" applyNumberFormat="1" applyFont="1" applyFill="1" applyBorder="1" applyAlignment="1" applyProtection="1">
      <alignment horizontal="center" vertical="center" wrapText="1"/>
      <protection hidden="1"/>
    </xf>
    <xf numFmtId="49" fontId="16" fillId="52" borderId="68" xfId="0" applyNumberFormat="1" applyFont="1" applyFill="1" applyBorder="1" applyAlignment="1" applyProtection="1">
      <alignment horizontal="center" vertical="center" wrapText="1"/>
      <protection hidden="1"/>
    </xf>
    <xf numFmtId="49" fontId="16" fillId="52" borderId="69" xfId="0" applyNumberFormat="1" applyFont="1" applyFill="1" applyBorder="1" applyAlignment="1" applyProtection="1">
      <alignment horizontal="center" vertical="center" wrapText="1"/>
      <protection hidden="1"/>
    </xf>
    <xf numFmtId="0" fontId="38" fillId="34" borderId="65" xfId="0" applyFont="1" applyFill="1" applyBorder="1" applyAlignment="1" applyProtection="1">
      <alignment horizontal="left" vertical="center"/>
      <protection hidden="1"/>
    </xf>
    <xf numFmtId="0" fontId="38" fillId="34" borderId="70" xfId="0" applyFont="1" applyFill="1" applyBorder="1" applyAlignment="1" applyProtection="1">
      <alignment horizontal="left" vertical="center"/>
      <protection hidden="1"/>
    </xf>
    <xf numFmtId="0" fontId="38" fillId="34" borderId="66" xfId="0" applyFont="1" applyFill="1" applyBorder="1" applyAlignment="1" applyProtection="1">
      <alignment horizontal="left" vertical="center"/>
      <protection hidden="1"/>
    </xf>
    <xf numFmtId="176" fontId="68" fillId="38" borderId="54" xfId="0" applyNumberFormat="1" applyFont="1" applyFill="1" applyBorder="1" applyAlignment="1" applyProtection="1">
      <alignment horizontal="center" vertical="center" wrapText="1"/>
      <protection hidden="1"/>
    </xf>
    <xf numFmtId="176" fontId="68" fillId="38" borderId="58" xfId="0" applyNumberFormat="1" applyFont="1" applyFill="1" applyBorder="1" applyAlignment="1" applyProtection="1">
      <alignment horizontal="center" vertical="center" wrapText="1"/>
      <protection hidden="1"/>
    </xf>
    <xf numFmtId="49" fontId="32" fillId="0" borderId="0" xfId="0" applyNumberFormat="1" applyFont="1" applyFill="1" applyBorder="1" applyAlignment="1" applyProtection="1">
      <alignment horizontal="center" vertical="center" wrapText="1"/>
      <protection hidden="1"/>
    </xf>
    <xf numFmtId="49" fontId="16" fillId="0" borderId="0" xfId="0" applyNumberFormat="1" applyFont="1" applyFill="1" applyBorder="1" applyAlignment="1" applyProtection="1">
      <alignment vertical="center" wrapText="1"/>
      <protection hidden="1"/>
    </xf>
    <xf numFmtId="49" fontId="32" fillId="40" borderId="71" xfId="0" applyNumberFormat="1" applyFont="1" applyFill="1" applyBorder="1" applyAlignment="1" applyProtection="1">
      <alignment horizontal="center" vertical="center" wrapText="1"/>
      <protection hidden="1"/>
    </xf>
    <xf numFmtId="49" fontId="32" fillId="40" borderId="44" xfId="0" applyNumberFormat="1" applyFont="1" applyFill="1" applyBorder="1" applyAlignment="1" applyProtection="1">
      <alignment horizontal="center" vertical="center" wrapText="1"/>
      <protection hidden="1"/>
    </xf>
    <xf numFmtId="49" fontId="32" fillId="0" borderId="0" xfId="0" applyNumberFormat="1" applyFont="1" applyFill="1" applyBorder="1" applyAlignment="1" applyProtection="1">
      <alignment horizontal="center" vertical="center" wrapText="1"/>
      <protection locked="0"/>
    </xf>
    <xf numFmtId="49" fontId="38" fillId="34" borderId="30" xfId="0" applyNumberFormat="1" applyFont="1" applyFill="1" applyBorder="1" applyAlignment="1" applyProtection="1">
      <alignment horizontal="left" vertical="center" wrapText="1"/>
      <protection hidden="1"/>
    </xf>
    <xf numFmtId="49" fontId="38" fillId="34" borderId="20" xfId="0" applyNumberFormat="1" applyFont="1" applyFill="1" applyBorder="1" applyAlignment="1" applyProtection="1">
      <alignment horizontal="left" vertical="center" wrapText="1"/>
      <protection hidden="1"/>
    </xf>
    <xf numFmtId="49" fontId="38" fillId="34" borderId="22" xfId="0" applyNumberFormat="1" applyFont="1" applyFill="1" applyBorder="1" applyAlignment="1" applyProtection="1">
      <alignment horizontal="left" vertical="center" wrapText="1"/>
      <protection hidden="1"/>
    </xf>
    <xf numFmtId="3" fontId="38" fillId="34" borderId="19" xfId="0" applyNumberFormat="1" applyFont="1" applyFill="1" applyBorder="1" applyAlignment="1" applyProtection="1">
      <alignment horizontal="left" vertical="center"/>
      <protection hidden="1"/>
    </xf>
    <xf numFmtId="49" fontId="16" fillId="52" borderId="72" xfId="0" applyNumberFormat="1" applyFont="1" applyFill="1" applyBorder="1" applyAlignment="1" applyProtection="1">
      <alignment vertical="center" wrapText="1"/>
      <protection hidden="1"/>
    </xf>
    <xf numFmtId="49" fontId="16" fillId="52" borderId="68" xfId="0" applyNumberFormat="1" applyFont="1" applyFill="1" applyBorder="1" applyAlignment="1" applyProtection="1">
      <alignment vertical="center" wrapText="1"/>
      <protection hidden="1"/>
    </xf>
    <xf numFmtId="49" fontId="16" fillId="52" borderId="73" xfId="0" applyNumberFormat="1" applyFont="1" applyFill="1" applyBorder="1" applyAlignment="1" applyProtection="1">
      <alignment vertical="center" wrapText="1"/>
      <protection hidden="1"/>
    </xf>
    <xf numFmtId="3" fontId="32" fillId="0" borderId="0" xfId="0" applyNumberFormat="1" applyFont="1" applyFill="1" applyBorder="1" applyAlignment="1" applyProtection="1">
      <alignment horizontal="center" vertical="center" wrapText="1"/>
      <protection hidden="1"/>
    </xf>
    <xf numFmtId="49" fontId="16" fillId="0" borderId="0" xfId="0" applyNumberFormat="1" applyFont="1" applyFill="1" applyBorder="1" applyAlignment="1" applyProtection="1">
      <alignment horizontal="center" vertical="center" wrapText="1"/>
      <protection hidden="1"/>
    </xf>
    <xf numFmtId="49" fontId="38" fillId="34" borderId="74" xfId="0" applyNumberFormat="1" applyFont="1" applyFill="1" applyBorder="1" applyAlignment="1" applyProtection="1">
      <alignment horizontal="left" vertical="center" wrapText="1"/>
      <protection hidden="1"/>
    </xf>
    <xf numFmtId="49" fontId="38" fillId="34" borderId="75" xfId="0" applyNumberFormat="1" applyFont="1" applyFill="1" applyBorder="1" applyAlignment="1" applyProtection="1">
      <alignment horizontal="left" vertical="center" wrapText="1"/>
      <protection hidden="1"/>
    </xf>
    <xf numFmtId="49" fontId="38" fillId="34" borderId="76" xfId="0" applyNumberFormat="1" applyFont="1" applyFill="1" applyBorder="1" applyAlignment="1" applyProtection="1">
      <alignment horizontal="left" vertical="center" wrapText="1"/>
      <protection hidden="1"/>
    </xf>
    <xf numFmtId="3" fontId="38" fillId="34" borderId="44" xfId="0" applyNumberFormat="1" applyFont="1" applyFill="1" applyBorder="1" applyAlignment="1" applyProtection="1">
      <alignment horizontal="left" vertical="center" wrapText="1"/>
      <protection hidden="1"/>
    </xf>
    <xf numFmtId="182" fontId="29" fillId="36" borderId="30" xfId="0" applyNumberFormat="1" applyFont="1" applyFill="1" applyBorder="1" applyAlignment="1" applyProtection="1">
      <alignment horizontal="center" vertical="center"/>
      <protection locked="0"/>
    </xf>
    <xf numFmtId="182" fontId="29" fillId="36" borderId="20" xfId="0" applyNumberFormat="1" applyFont="1" applyFill="1" applyBorder="1" applyAlignment="1" applyProtection="1">
      <alignment horizontal="center" vertical="center"/>
      <protection locked="0"/>
    </xf>
    <xf numFmtId="182" fontId="29" fillId="36" borderId="22" xfId="0" applyNumberFormat="1" applyFont="1" applyFill="1" applyBorder="1" applyAlignment="1" applyProtection="1">
      <alignment horizontal="center" vertical="center"/>
      <protection locked="0"/>
    </xf>
    <xf numFmtId="3" fontId="38" fillId="34" borderId="54" xfId="0" applyNumberFormat="1" applyFont="1" applyFill="1" applyBorder="1" applyAlignment="1" applyProtection="1">
      <alignment horizontal="left" vertical="center"/>
      <protection hidden="1"/>
    </xf>
    <xf numFmtId="3" fontId="38" fillId="34" borderId="47" xfId="0" applyNumberFormat="1" applyFont="1" applyFill="1" applyBorder="1" applyAlignment="1" applyProtection="1">
      <alignment horizontal="left" vertical="center"/>
      <protection hidden="1"/>
    </xf>
    <xf numFmtId="182" fontId="86" fillId="56" borderId="54" xfId="0" applyNumberFormat="1" applyFont="1" applyFill="1" applyBorder="1" applyAlignment="1" applyProtection="1">
      <alignment horizontal="left" vertical="center" wrapText="1"/>
      <protection hidden="1"/>
    </xf>
    <xf numFmtId="182" fontId="86" fillId="56" borderId="48" xfId="0" applyNumberFormat="1" applyFont="1" applyFill="1" applyBorder="1" applyAlignment="1" applyProtection="1">
      <alignment horizontal="left" vertical="center"/>
      <protection hidden="1"/>
    </xf>
    <xf numFmtId="3" fontId="38" fillId="34" borderId="77" xfId="0" applyNumberFormat="1" applyFont="1" applyFill="1" applyBorder="1" applyAlignment="1" applyProtection="1">
      <alignment horizontal="left" vertical="center"/>
      <protection hidden="1"/>
    </xf>
    <xf numFmtId="3" fontId="38" fillId="34" borderId="70" xfId="0" applyNumberFormat="1" applyFont="1" applyFill="1" applyBorder="1" applyAlignment="1" applyProtection="1">
      <alignment horizontal="left" vertical="center"/>
      <protection hidden="1"/>
    </xf>
    <xf numFmtId="3" fontId="38" fillId="34" borderId="66" xfId="0" applyNumberFormat="1" applyFont="1" applyFill="1" applyBorder="1" applyAlignment="1" applyProtection="1">
      <alignment horizontal="left" vertical="center"/>
      <protection hidden="1"/>
    </xf>
    <xf numFmtId="182" fontId="29" fillId="36" borderId="65" xfId="0" applyNumberFormat="1" applyFont="1" applyFill="1" applyBorder="1" applyAlignment="1" applyProtection="1">
      <alignment horizontal="center" vertical="center"/>
      <protection locked="0"/>
    </xf>
    <xf numFmtId="182" fontId="29" fillId="36" borderId="70" xfId="0" applyNumberFormat="1" applyFont="1" applyFill="1" applyBorder="1" applyAlignment="1" applyProtection="1">
      <alignment horizontal="center" vertical="center"/>
      <protection locked="0"/>
    </xf>
    <xf numFmtId="182" fontId="29" fillId="36" borderId="66" xfId="0" applyNumberFormat="1" applyFont="1" applyFill="1" applyBorder="1" applyAlignment="1" applyProtection="1">
      <alignment horizontal="center" vertical="center"/>
      <protection locked="0"/>
    </xf>
    <xf numFmtId="3" fontId="32" fillId="40" borderId="30" xfId="0" applyNumberFormat="1" applyFont="1" applyFill="1" applyBorder="1" applyAlignment="1" applyProtection="1">
      <alignment horizontal="center" vertical="center" wrapText="1"/>
      <protection hidden="1"/>
    </xf>
    <xf numFmtId="3" fontId="32" fillId="40" borderId="20" xfId="0" applyNumberFormat="1" applyFont="1" applyFill="1" applyBorder="1" applyAlignment="1" applyProtection="1">
      <alignment horizontal="center" vertical="center" wrapText="1"/>
      <protection hidden="1"/>
    </xf>
    <xf numFmtId="3" fontId="32" fillId="40" borderId="22" xfId="0" applyNumberFormat="1" applyFont="1" applyFill="1" applyBorder="1" applyAlignment="1" applyProtection="1">
      <alignment horizontal="center" vertical="center" wrapText="1"/>
      <protection hidden="1"/>
    </xf>
    <xf numFmtId="3" fontId="32" fillId="40" borderId="21" xfId="0" applyNumberFormat="1" applyFont="1" applyFill="1" applyBorder="1" applyAlignment="1" applyProtection="1">
      <alignment horizontal="center" vertical="center" wrapText="1"/>
      <protection hidden="1"/>
    </xf>
    <xf numFmtId="3" fontId="32" fillId="39" borderId="30" xfId="0" applyNumberFormat="1" applyFont="1" applyFill="1" applyBorder="1" applyAlignment="1" applyProtection="1">
      <alignment vertical="center" wrapText="1"/>
      <protection locked="0"/>
    </xf>
    <xf numFmtId="3" fontId="32" fillId="39" borderId="20" xfId="0" applyNumberFormat="1" applyFont="1" applyFill="1" applyBorder="1" applyAlignment="1" applyProtection="1">
      <alignment vertical="center" wrapText="1"/>
      <protection locked="0"/>
    </xf>
    <xf numFmtId="3" fontId="32" fillId="39" borderId="22" xfId="0" applyNumberFormat="1" applyFont="1" applyFill="1" applyBorder="1" applyAlignment="1" applyProtection="1">
      <alignment vertical="center" wrapText="1"/>
      <protection locked="0"/>
    </xf>
    <xf numFmtId="49" fontId="32" fillId="39" borderId="30" xfId="0" applyNumberFormat="1" applyFont="1" applyFill="1" applyBorder="1" applyAlignment="1" applyProtection="1">
      <alignment horizontal="center" vertical="center" wrapText="1"/>
      <protection locked="0"/>
    </xf>
    <xf numFmtId="49" fontId="32" fillId="39" borderId="22" xfId="0" applyNumberFormat="1" applyFont="1" applyFill="1" applyBorder="1" applyAlignment="1" applyProtection="1">
      <alignment horizontal="center" vertical="center" wrapText="1"/>
      <protection locked="0"/>
    </xf>
    <xf numFmtId="182" fontId="29" fillId="56" borderId="30" xfId="0" applyNumberFormat="1" applyFont="1" applyFill="1" applyBorder="1" applyAlignment="1" applyProtection="1">
      <alignment horizontal="center" vertical="center"/>
      <protection hidden="1"/>
    </xf>
    <xf numFmtId="182" fontId="29" fillId="56" borderId="22" xfId="0" applyNumberFormat="1" applyFont="1" applyFill="1" applyBorder="1" applyAlignment="1" applyProtection="1">
      <alignment horizontal="center" vertical="center"/>
      <protection hidden="1"/>
    </xf>
    <xf numFmtId="0" fontId="32" fillId="36" borderId="10" xfId="0" applyFont="1" applyFill="1" applyBorder="1" applyAlignment="1" applyProtection="1">
      <alignment horizontal="center" vertical="center"/>
      <protection hidden="1"/>
    </xf>
    <xf numFmtId="0" fontId="32" fillId="36" borderId="11" xfId="0" applyFont="1" applyFill="1" applyBorder="1" applyAlignment="1" applyProtection="1">
      <alignment horizontal="center" vertical="center"/>
      <protection hidden="1"/>
    </xf>
    <xf numFmtId="0" fontId="32" fillId="36" borderId="29" xfId="0" applyFont="1" applyFill="1" applyBorder="1" applyAlignment="1" applyProtection="1">
      <alignment horizontal="center" vertical="center"/>
      <protection hidden="1"/>
    </xf>
    <xf numFmtId="49" fontId="32" fillId="0" borderId="49" xfId="0" applyNumberFormat="1" applyFont="1" applyFill="1" applyBorder="1" applyAlignment="1" applyProtection="1">
      <alignment horizontal="center" vertical="center" wrapText="1"/>
      <protection hidden="1"/>
    </xf>
    <xf numFmtId="49" fontId="32" fillId="0" borderId="47" xfId="0" applyNumberFormat="1" applyFont="1" applyFill="1" applyBorder="1" applyAlignment="1" applyProtection="1">
      <alignment horizontal="center" vertical="center" wrapText="1"/>
      <protection hidden="1"/>
    </xf>
    <xf numFmtId="49" fontId="32" fillId="0" borderId="48" xfId="0" applyNumberFormat="1" applyFont="1" applyFill="1" applyBorder="1" applyAlignment="1" applyProtection="1">
      <alignment horizontal="center" vertical="center" wrapText="1"/>
      <protection hidden="1"/>
    </xf>
    <xf numFmtId="49" fontId="32" fillId="0" borderId="31" xfId="0" applyNumberFormat="1" applyFont="1" applyFill="1" applyBorder="1" applyAlignment="1" applyProtection="1">
      <alignment horizontal="center" vertical="center" wrapText="1"/>
      <protection hidden="1"/>
    </xf>
    <xf numFmtId="49" fontId="32" fillId="0" borderId="37" xfId="0" applyNumberFormat="1" applyFont="1" applyFill="1" applyBorder="1" applyAlignment="1" applyProtection="1">
      <alignment horizontal="center" vertical="center" wrapText="1"/>
      <protection hidden="1"/>
    </xf>
    <xf numFmtId="3" fontId="32" fillId="39" borderId="54" xfId="0" applyNumberFormat="1" applyFont="1" applyFill="1" applyBorder="1" applyAlignment="1" applyProtection="1">
      <alignment horizontal="left" vertical="top" wrapText="1"/>
      <protection locked="0"/>
    </xf>
    <xf numFmtId="3" fontId="32" fillId="39" borderId="47" xfId="0" applyNumberFormat="1" applyFont="1" applyFill="1" applyBorder="1" applyAlignment="1" applyProtection="1">
      <alignment horizontal="left" vertical="top" wrapText="1"/>
      <protection locked="0"/>
    </xf>
    <xf numFmtId="3" fontId="32" fillId="39" borderId="58" xfId="0" applyNumberFormat="1" applyFont="1" applyFill="1" applyBorder="1" applyAlignment="1" applyProtection="1">
      <alignment horizontal="left" vertical="top" wrapText="1"/>
      <protection locked="0"/>
    </xf>
    <xf numFmtId="3" fontId="32" fillId="39" borderId="0" xfId="0" applyNumberFormat="1" applyFont="1" applyFill="1" applyBorder="1" applyAlignment="1" applyProtection="1">
      <alignment horizontal="left" vertical="top" wrapText="1"/>
      <protection locked="0"/>
    </xf>
    <xf numFmtId="3" fontId="32" fillId="39" borderId="17" xfId="0" applyNumberFormat="1" applyFont="1" applyFill="1" applyBorder="1" applyAlignment="1" applyProtection="1">
      <alignment horizontal="left" vertical="top" wrapText="1"/>
      <protection locked="0"/>
    </xf>
    <xf numFmtId="3" fontId="32" fillId="39" borderId="16" xfId="0" applyNumberFormat="1" applyFont="1" applyFill="1" applyBorder="1" applyAlignment="1" applyProtection="1">
      <alignment horizontal="left"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選定シートV1.0" xfId="61"/>
    <cellStyle name="Followed Hyperlink" xfId="62"/>
    <cellStyle name="良い" xfId="63"/>
  </cellStyles>
  <dxfs count="21">
    <dxf>
      <font>
        <color auto="1"/>
      </font>
      <fill>
        <patternFill patternType="lightTrellis">
          <bgColor indexed="22"/>
        </patternFill>
      </fill>
    </dxf>
    <dxf>
      <font>
        <color auto="1"/>
      </font>
      <fill>
        <patternFill patternType="lightTrellis">
          <bgColor indexed="22"/>
        </patternFill>
      </fill>
    </dxf>
    <dxf>
      <font>
        <color theme="0" tint="-0.24993999302387238"/>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theme="0" tint="-0.24993999302387238"/>
      </font>
    </dxf>
    <dxf>
      <font>
        <color auto="1"/>
      </font>
      <fill>
        <patternFill patternType="lightGray">
          <fgColor indexed="8"/>
        </patternFill>
      </fill>
    </dxf>
    <dxf>
      <font>
        <color auto="1"/>
      </font>
      <fill>
        <patternFill patternType="lightGray">
          <fgColor indexed="8"/>
          <bgColor indexed="9"/>
        </patternFill>
      </fill>
    </dxf>
    <dxf>
      <fill>
        <patternFill patternType="lightGray">
          <fgColor indexed="8"/>
        </patternFill>
      </fill>
    </dxf>
    <dxf>
      <fill>
        <patternFill patternType="lightGray"/>
      </fill>
    </dxf>
    <dxf>
      <font>
        <color auto="1"/>
      </font>
      <fill>
        <patternFill patternType="lightTrellis">
          <bgColor indexed="22"/>
        </patternFill>
      </fill>
    </dxf>
    <dxf>
      <font>
        <color auto="1"/>
      </font>
      <fill>
        <patternFill patternType="lightTrellis">
          <bgColor rgb="FFC0C0C0"/>
        </patternFill>
      </fill>
      <border/>
    </dxf>
    <dxf>
      <font>
        <color auto="1"/>
      </font>
      <fill>
        <patternFill patternType="lightGray">
          <fgColor rgb="FF000000"/>
          <bgColor rgb="FFFFFFFF"/>
        </patternFill>
      </fill>
      <border/>
    </dxf>
    <dxf>
      <font>
        <color theme="0" tint="-0.24993999302387238"/>
      </font>
      <border/>
    </dxf>
    <dxf>
      <font>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charts/_rels/chart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charts/_rels/chart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s>
</file>

<file path=xl/charts/_rels/chart4.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s>
</file>

<file path=xl/charts/_rels/chart5.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s>
</file>

<file path=xl/charts/_rels/chart6.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18.png" /></Relationships>
</file>

<file path=xl/charts/_rels/chart7.xml.rels><?xml version="1.0" encoding="utf-8" standalone="yes"?><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9625"/>
          <c:w val="0.951"/>
          <c:h val="0.774"/>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3</c:v>
                </c:pt>
              </c:numCache>
            </c:numRef>
          </c:val>
        </c:ser>
        <c:overlap val="100"/>
        <c:gapWidth val="0"/>
        <c:axId val="23593350"/>
        <c:axId val="11013559"/>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-2</c:v>
                </c:pt>
              </c:numCache>
            </c:numRef>
          </c:val>
        </c:ser>
        <c:overlap val="100"/>
        <c:gapWidth val="0"/>
        <c:axId val="32013168"/>
        <c:axId val="19683057"/>
      </c:barChart>
      <c:catAx>
        <c:axId val="23593350"/>
        <c:scaling>
          <c:orientation val="minMax"/>
        </c:scaling>
        <c:axPos val="l"/>
        <c:delete val="1"/>
        <c:majorTickMark val="out"/>
        <c:minorTickMark val="none"/>
        <c:tickLblPos val="nextTo"/>
        <c:crossAx val="11013559"/>
        <c:crosses val="autoZero"/>
        <c:auto val="1"/>
        <c:lblOffset val="100"/>
        <c:tickLblSkip val="1"/>
        <c:noMultiLvlLbl val="0"/>
      </c:catAx>
      <c:valAx>
        <c:axId val="11013559"/>
        <c:scaling>
          <c:orientation val="minMax"/>
          <c:max val="5"/>
          <c:min val="0"/>
        </c:scaling>
        <c:axPos val="b"/>
        <c:delete val="0"/>
        <c:numFmt formatCode="General" sourceLinked="1"/>
        <c:majorTickMark val="out"/>
        <c:minorTickMark val="none"/>
        <c:tickLblPos val="none"/>
        <c:spPr>
          <a:ln w="3175">
            <a:noFill/>
          </a:ln>
        </c:spPr>
        <c:crossAx val="23593350"/>
        <c:crossesAt val="1"/>
        <c:crossBetween val="between"/>
        <c:dispUnits/>
      </c:valAx>
      <c:catAx>
        <c:axId val="32013168"/>
        <c:scaling>
          <c:orientation val="minMax"/>
        </c:scaling>
        <c:axPos val="l"/>
        <c:delete val="1"/>
        <c:majorTickMark val="out"/>
        <c:minorTickMark val="none"/>
        <c:tickLblPos val="nextTo"/>
        <c:crossAx val="19683057"/>
        <c:crosses val="autoZero"/>
        <c:auto val="1"/>
        <c:lblOffset val="100"/>
        <c:tickLblSkip val="1"/>
        <c:noMultiLvlLbl val="0"/>
      </c:catAx>
      <c:valAx>
        <c:axId val="19683057"/>
        <c:scaling>
          <c:orientation val="minMax"/>
          <c:max val="0"/>
          <c:min val="-5"/>
        </c:scaling>
        <c:axPos val="b"/>
        <c:delete val="0"/>
        <c:numFmt formatCode="General" sourceLinked="1"/>
        <c:majorTickMark val="out"/>
        <c:minorTickMark val="none"/>
        <c:tickLblPos val="none"/>
        <c:spPr>
          <a:ln w="3175">
            <a:noFill/>
          </a:ln>
        </c:spPr>
        <c:crossAx val="32013168"/>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7"/>
          <c:w val="0.951"/>
          <c:h val="0.74925"/>
        </c:manualLayout>
      </c:layout>
      <c:barChart>
        <c:barDir val="bar"/>
        <c:grouping val="stacked"/>
        <c:varyColors val="0"/>
        <c:ser>
          <c:idx val="0"/>
          <c:order val="0"/>
          <c:tx>
            <c:strRef>
              <c:f>'重点評価入力'!$T$21</c:f>
              <c:strCache>
                <c:ptCount val="1"/>
                <c:pt idx="0">
                  <c:v>①CO2(pink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'重点評価入力'!$U$21</c:f>
              <c:numCache>
                <c:ptCount val="1"/>
                <c:pt idx="0">
                  <c:v>3</c:v>
                </c:pt>
              </c:numCache>
            </c:numRef>
          </c:val>
        </c:ser>
        <c:overlap val="100"/>
        <c:gapWidth val="0"/>
        <c:axId val="42929786"/>
        <c:axId val="50823755"/>
      </c:barChart>
      <c:barChart>
        <c:barDir val="bar"/>
        <c:grouping val="stacked"/>
        <c:varyColors val="0"/>
        <c:ser>
          <c:idx val="1"/>
          <c:order val="1"/>
          <c:tx>
            <c:strRef>
              <c:f>'重点評価入力'!$T$22</c:f>
              <c:strCache>
                <c:ptCount val="1"/>
                <c:pt idx="0">
                  <c:v>①CO2(white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'重点評価入力'!$U$22</c:f>
              <c:numCache>
                <c:ptCount val="1"/>
                <c:pt idx="0">
                  <c:v>-2</c:v>
                </c:pt>
              </c:numCache>
            </c:numRef>
          </c:val>
        </c:ser>
        <c:overlap val="100"/>
        <c:gapWidth val="0"/>
        <c:axId val="54760612"/>
        <c:axId val="23083461"/>
      </c:barChart>
      <c:catAx>
        <c:axId val="42929786"/>
        <c:scaling>
          <c:orientation val="minMax"/>
        </c:scaling>
        <c:axPos val="l"/>
        <c:delete val="1"/>
        <c:majorTickMark val="out"/>
        <c:minorTickMark val="none"/>
        <c:tickLblPos val="nextTo"/>
        <c:crossAx val="50823755"/>
        <c:crosses val="autoZero"/>
        <c:auto val="1"/>
        <c:lblOffset val="100"/>
        <c:tickLblSkip val="1"/>
        <c:noMultiLvlLbl val="0"/>
      </c:catAx>
      <c:valAx>
        <c:axId val="50823755"/>
        <c:scaling>
          <c:orientation val="minMax"/>
          <c:max val="5"/>
          <c:min val="0"/>
        </c:scaling>
        <c:axPos val="b"/>
        <c:delete val="0"/>
        <c:numFmt formatCode="General" sourceLinked="1"/>
        <c:majorTickMark val="out"/>
        <c:minorTickMark val="none"/>
        <c:tickLblPos val="none"/>
        <c:spPr>
          <a:ln w="3175">
            <a:noFill/>
          </a:ln>
        </c:spPr>
        <c:crossAx val="42929786"/>
        <c:crossesAt val="1"/>
        <c:crossBetween val="between"/>
        <c:dispUnits/>
      </c:valAx>
      <c:catAx>
        <c:axId val="54760612"/>
        <c:scaling>
          <c:orientation val="minMax"/>
        </c:scaling>
        <c:axPos val="l"/>
        <c:delete val="1"/>
        <c:majorTickMark val="out"/>
        <c:minorTickMark val="none"/>
        <c:tickLblPos val="nextTo"/>
        <c:crossAx val="23083461"/>
        <c:crosses val="autoZero"/>
        <c:auto val="1"/>
        <c:lblOffset val="100"/>
        <c:tickLblSkip val="1"/>
        <c:noMultiLvlLbl val="0"/>
      </c:catAx>
      <c:valAx>
        <c:axId val="23083461"/>
        <c:scaling>
          <c:orientation val="minMax"/>
          <c:max val="0"/>
          <c:min val="-5"/>
        </c:scaling>
        <c:axPos val="b"/>
        <c:delete val="0"/>
        <c:numFmt formatCode="General" sourceLinked="1"/>
        <c:majorTickMark val="out"/>
        <c:minorTickMark val="none"/>
        <c:tickLblPos val="none"/>
        <c:spPr>
          <a:ln w="3175">
            <a:noFill/>
          </a:ln>
        </c:spPr>
        <c:crossAx val="54760612"/>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335"/>
          <c:w val="0.949"/>
          <c:h val="0.08975"/>
        </c:manualLayout>
      </c:layout>
      <c:barChart>
        <c:barDir val="bar"/>
        <c:grouping val="stacked"/>
        <c:varyColors val="0"/>
        <c:ser>
          <c:idx val="0"/>
          <c:order val="0"/>
          <c:tx>
            <c:strRef>
              <c:f>'重点評価入力'!$T$26</c:f>
              <c:strCache>
                <c:ptCount val="1"/>
                <c:pt idx="0">
                  <c:v>③DANNETU(pink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-2</c:v>
                </c:pt>
              </c:numCache>
            </c:numRef>
          </c:val>
        </c:ser>
        <c:overlap val="100"/>
        <c:gapWidth val="0"/>
        <c:axId val="6424558"/>
        <c:axId val="57821023"/>
      </c:barChart>
      <c:barChart>
        <c:barDir val="bar"/>
        <c:grouping val="stacked"/>
        <c:varyColors val="0"/>
        <c:ser>
          <c:idx val="1"/>
          <c:order val="1"/>
          <c:tx>
            <c:strRef>
              <c:f>'重点評価入力'!$T$27</c:f>
              <c:strCache>
                <c:ptCount val="1"/>
                <c:pt idx="0">
                  <c:v>③DANNETU(white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dPt>
            <c:idx val="0"/>
            <c:invertIfNegative val="0"/>
            <c:spPr>
              <a:blipFill>
                <a:blip r:embed="rId3"/>
                <a:srcRect/>
                <a:stretch>
                  <a:fillRect/>
                </a:stretch>
              </a:blipFill>
              <a:ln w="3175">
                <a:noFill/>
              </a:ln>
            </c:spPr>
          </c:dPt>
          <c:val>
            <c:numRef>
              <c:f>'重点評価入力'!$U$24</c:f>
              <c:numCache>
                <c:ptCount val="1"/>
                <c:pt idx="0">
                  <c:v>3</c:v>
                </c:pt>
              </c:numCache>
            </c:numRef>
          </c:val>
        </c:ser>
        <c:overlap val="100"/>
        <c:gapWidth val="0"/>
        <c:axId val="50627160"/>
        <c:axId val="52991257"/>
      </c:barChart>
      <c:catAx>
        <c:axId val="6424558"/>
        <c:scaling>
          <c:orientation val="minMax"/>
        </c:scaling>
        <c:axPos val="l"/>
        <c:delete val="1"/>
        <c:majorTickMark val="out"/>
        <c:minorTickMark val="none"/>
        <c:tickLblPos val="nextTo"/>
        <c:crossAx val="57821023"/>
        <c:crosses val="autoZero"/>
        <c:auto val="1"/>
        <c:lblOffset val="100"/>
        <c:tickLblSkip val="1"/>
        <c:noMultiLvlLbl val="0"/>
      </c:catAx>
      <c:valAx>
        <c:axId val="57821023"/>
        <c:scaling>
          <c:orientation val="minMax"/>
          <c:max val="5"/>
          <c:min val="0"/>
        </c:scaling>
        <c:axPos val="b"/>
        <c:delete val="0"/>
        <c:numFmt formatCode="General" sourceLinked="1"/>
        <c:majorTickMark val="out"/>
        <c:minorTickMark val="none"/>
        <c:tickLblPos val="none"/>
        <c:spPr>
          <a:ln w="3175">
            <a:noFill/>
          </a:ln>
        </c:spPr>
        <c:crossAx val="6424558"/>
        <c:crossesAt val="1"/>
        <c:crossBetween val="between"/>
        <c:dispUnits/>
      </c:valAx>
      <c:catAx>
        <c:axId val="50627160"/>
        <c:scaling>
          <c:orientation val="minMax"/>
        </c:scaling>
        <c:axPos val="l"/>
        <c:delete val="1"/>
        <c:majorTickMark val="out"/>
        <c:minorTickMark val="none"/>
        <c:tickLblPos val="nextTo"/>
        <c:crossAx val="52991257"/>
        <c:crosses val="autoZero"/>
        <c:auto val="1"/>
        <c:lblOffset val="100"/>
        <c:tickLblSkip val="1"/>
        <c:noMultiLvlLbl val="0"/>
      </c:catAx>
      <c:valAx>
        <c:axId val="52991257"/>
        <c:scaling>
          <c:orientation val="minMax"/>
          <c:max val="0"/>
          <c:min val="-5"/>
        </c:scaling>
        <c:axPos val="b"/>
        <c:delete val="0"/>
        <c:numFmt formatCode="General" sourceLinked="1"/>
        <c:majorTickMark val="out"/>
        <c:minorTickMark val="none"/>
        <c:tickLblPos val="none"/>
        <c:spPr>
          <a:ln w="3175">
            <a:noFill/>
          </a:ln>
        </c:spPr>
        <c:crossAx val="50627160"/>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335"/>
          <c:w val="0.949"/>
          <c:h val="0.08975"/>
        </c:manualLayout>
      </c:layout>
      <c:barChart>
        <c:barDir val="bar"/>
        <c:grouping val="stacked"/>
        <c:varyColors val="0"/>
        <c:ser>
          <c:idx val="0"/>
          <c:order val="0"/>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Lit>
              <c:ptCount val="1"/>
              <c:pt idx="0">
                <c:v>0</c:v>
              </c:pt>
            </c:numLit>
          </c:val>
        </c:ser>
        <c:overlap val="100"/>
        <c:gapWidth val="0"/>
        <c:axId val="7159266"/>
        <c:axId val="64433395"/>
      </c:barChart>
      <c:barChart>
        <c:barDir val="bar"/>
        <c:grouping val="stacked"/>
        <c:varyColors val="0"/>
        <c:ser>
          <c:idx val="1"/>
          <c:order val="1"/>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Lit>
              <c:ptCount val="1"/>
              <c:pt idx="0">
                <c:v>0</c:v>
              </c:pt>
            </c:numLit>
          </c:val>
        </c:ser>
        <c:overlap val="100"/>
        <c:gapWidth val="0"/>
        <c:axId val="43029644"/>
        <c:axId val="51722477"/>
      </c:barChart>
      <c:catAx>
        <c:axId val="7159266"/>
        <c:scaling>
          <c:orientation val="minMax"/>
        </c:scaling>
        <c:axPos val="l"/>
        <c:delete val="1"/>
        <c:majorTickMark val="out"/>
        <c:minorTickMark val="none"/>
        <c:tickLblPos val="nextTo"/>
        <c:crossAx val="64433395"/>
        <c:crosses val="autoZero"/>
        <c:auto val="1"/>
        <c:lblOffset val="100"/>
        <c:tickLblSkip val="1"/>
        <c:noMultiLvlLbl val="0"/>
      </c:catAx>
      <c:valAx>
        <c:axId val="64433395"/>
        <c:scaling>
          <c:orientation val="minMax"/>
          <c:max val="5"/>
          <c:min val="0"/>
        </c:scaling>
        <c:axPos val="b"/>
        <c:delete val="0"/>
        <c:numFmt formatCode="General" sourceLinked="1"/>
        <c:majorTickMark val="out"/>
        <c:minorTickMark val="none"/>
        <c:tickLblPos val="none"/>
        <c:spPr>
          <a:ln w="3175">
            <a:noFill/>
          </a:ln>
        </c:spPr>
        <c:crossAx val="7159266"/>
        <c:crossesAt val="1"/>
        <c:crossBetween val="between"/>
        <c:dispUnits/>
      </c:valAx>
      <c:catAx>
        <c:axId val="43029644"/>
        <c:scaling>
          <c:orientation val="minMax"/>
        </c:scaling>
        <c:axPos val="l"/>
        <c:delete val="1"/>
        <c:majorTickMark val="out"/>
        <c:minorTickMark val="none"/>
        <c:tickLblPos val="nextTo"/>
        <c:crossAx val="51722477"/>
        <c:crosses val="autoZero"/>
        <c:auto val="1"/>
        <c:lblOffset val="100"/>
        <c:tickLblSkip val="1"/>
        <c:noMultiLvlLbl val="0"/>
      </c:catAx>
      <c:valAx>
        <c:axId val="51722477"/>
        <c:scaling>
          <c:orientation val="minMax"/>
          <c:max val="0"/>
          <c:min val="-5"/>
        </c:scaling>
        <c:axPos val="b"/>
        <c:delete val="0"/>
        <c:numFmt formatCode="General" sourceLinked="1"/>
        <c:majorTickMark val="out"/>
        <c:minorTickMark val="none"/>
        <c:tickLblPos val="none"/>
        <c:spPr>
          <a:ln w="3175">
            <a:noFill/>
          </a:ln>
        </c:spPr>
        <c:crossAx val="43029644"/>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425"/>
          <c:w val="0.952"/>
          <c:h val="0.75475"/>
        </c:manualLayout>
      </c:layout>
      <c:barChart>
        <c:barDir val="bar"/>
        <c:grouping val="stacked"/>
        <c:varyColors val="0"/>
        <c:ser>
          <c:idx val="0"/>
          <c:order val="0"/>
          <c:tx>
            <c:strRef>
              <c:f>'重点評価入力'!$T$24</c:f>
              <c:strCache>
                <c:ptCount val="1"/>
                <c:pt idx="0">
                  <c:v>②MIDORI(pink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3</c:v>
                </c:pt>
              </c:numCache>
            </c:numRef>
          </c:val>
        </c:ser>
        <c:overlap val="100"/>
        <c:gapWidth val="0"/>
        <c:axId val="62849110"/>
        <c:axId val="28771079"/>
      </c:barChart>
      <c:barChart>
        <c:barDir val="bar"/>
        <c:grouping val="stacked"/>
        <c:varyColors val="0"/>
        <c:ser>
          <c:idx val="1"/>
          <c:order val="1"/>
          <c:tx>
            <c:strRef>
              <c:f>'重点評価入力'!$T$25</c:f>
              <c:strCache>
                <c:ptCount val="1"/>
                <c:pt idx="0">
                  <c:v>②MIDORI(white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-2</c:v>
                </c:pt>
              </c:numCache>
            </c:numRef>
          </c:val>
        </c:ser>
        <c:overlap val="100"/>
        <c:gapWidth val="0"/>
        <c:axId val="57613120"/>
        <c:axId val="48756033"/>
      </c:barChart>
      <c:catAx>
        <c:axId val="62849110"/>
        <c:scaling>
          <c:orientation val="minMax"/>
        </c:scaling>
        <c:axPos val="l"/>
        <c:delete val="1"/>
        <c:majorTickMark val="out"/>
        <c:minorTickMark val="none"/>
        <c:tickLblPos val="nextTo"/>
        <c:crossAx val="28771079"/>
        <c:crosses val="autoZero"/>
        <c:auto val="1"/>
        <c:lblOffset val="100"/>
        <c:tickLblSkip val="1"/>
        <c:noMultiLvlLbl val="0"/>
      </c:catAx>
      <c:valAx>
        <c:axId val="28771079"/>
        <c:scaling>
          <c:orientation val="minMax"/>
          <c:max val="5"/>
          <c:min val="0"/>
        </c:scaling>
        <c:axPos val="b"/>
        <c:delete val="0"/>
        <c:numFmt formatCode="General" sourceLinked="1"/>
        <c:majorTickMark val="out"/>
        <c:minorTickMark val="none"/>
        <c:tickLblPos val="none"/>
        <c:spPr>
          <a:ln w="3175">
            <a:noFill/>
          </a:ln>
        </c:spPr>
        <c:crossAx val="62849110"/>
        <c:crossesAt val="1"/>
        <c:crossBetween val="between"/>
        <c:dispUnits/>
      </c:valAx>
      <c:catAx>
        <c:axId val="57613120"/>
        <c:scaling>
          <c:orientation val="minMax"/>
        </c:scaling>
        <c:axPos val="l"/>
        <c:delete val="1"/>
        <c:majorTickMark val="out"/>
        <c:minorTickMark val="none"/>
        <c:tickLblPos val="nextTo"/>
        <c:crossAx val="48756033"/>
        <c:crosses val="autoZero"/>
        <c:auto val="1"/>
        <c:lblOffset val="100"/>
        <c:tickLblSkip val="1"/>
        <c:noMultiLvlLbl val="0"/>
      </c:catAx>
      <c:valAx>
        <c:axId val="48756033"/>
        <c:scaling>
          <c:orientation val="minMax"/>
          <c:max val="0"/>
          <c:min val="-5"/>
        </c:scaling>
        <c:axPos val="b"/>
        <c:delete val="0"/>
        <c:numFmt formatCode="General" sourceLinked="1"/>
        <c:majorTickMark val="out"/>
        <c:minorTickMark val="none"/>
        <c:tickLblPos val="none"/>
        <c:spPr>
          <a:ln w="3175">
            <a:noFill/>
          </a:ln>
        </c:spPr>
        <c:crossAx val="57613120"/>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05"/>
          <c:w val="0.95075"/>
          <c:h val="0.764"/>
        </c:manualLayout>
      </c:layout>
      <c:barChart>
        <c:barDir val="bar"/>
        <c:grouping val="stacked"/>
        <c:varyColors val="0"/>
        <c:ser>
          <c:idx val="0"/>
          <c:order val="0"/>
          <c:tx>
            <c:strRef>
              <c:f>'重点評価入力'!$T$26</c:f>
              <c:strCache>
                <c:ptCount val="1"/>
                <c:pt idx="0">
                  <c:v>③DANNETU(pink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'重点評価入力'!$U$26</c:f>
              <c:numCache>
                <c:ptCount val="1"/>
                <c:pt idx="0">
                  <c:v>3</c:v>
                </c:pt>
              </c:numCache>
            </c:numRef>
          </c:val>
        </c:ser>
        <c:overlap val="100"/>
        <c:gapWidth val="0"/>
        <c:axId val="36151114"/>
        <c:axId val="56924571"/>
      </c:barChart>
      <c:barChart>
        <c:barDir val="bar"/>
        <c:grouping val="stacked"/>
        <c:varyColors val="0"/>
        <c:ser>
          <c:idx val="1"/>
          <c:order val="1"/>
          <c:tx>
            <c:strRef>
              <c:f>'重点評価入力'!$T$27</c:f>
              <c:strCache>
                <c:ptCount val="1"/>
                <c:pt idx="0">
                  <c:v>③DANNETU(white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'重点評価入力'!$U$27</c:f>
              <c:numCache>
                <c:ptCount val="1"/>
                <c:pt idx="0">
                  <c:v>-2</c:v>
                </c:pt>
              </c:numCache>
            </c:numRef>
          </c:val>
        </c:ser>
        <c:overlap val="100"/>
        <c:gapWidth val="0"/>
        <c:axId val="42559092"/>
        <c:axId val="47487509"/>
      </c:barChart>
      <c:catAx>
        <c:axId val="36151114"/>
        <c:scaling>
          <c:orientation val="minMax"/>
        </c:scaling>
        <c:axPos val="l"/>
        <c:delete val="1"/>
        <c:majorTickMark val="out"/>
        <c:minorTickMark val="none"/>
        <c:tickLblPos val="nextTo"/>
        <c:crossAx val="56924571"/>
        <c:crosses val="autoZero"/>
        <c:auto val="1"/>
        <c:lblOffset val="100"/>
        <c:tickLblSkip val="1"/>
        <c:noMultiLvlLbl val="0"/>
      </c:catAx>
      <c:valAx>
        <c:axId val="56924571"/>
        <c:scaling>
          <c:orientation val="minMax"/>
          <c:max val="5"/>
          <c:min val="0"/>
        </c:scaling>
        <c:axPos val="b"/>
        <c:delete val="0"/>
        <c:numFmt formatCode="General" sourceLinked="1"/>
        <c:majorTickMark val="out"/>
        <c:minorTickMark val="none"/>
        <c:tickLblPos val="none"/>
        <c:spPr>
          <a:ln w="3175">
            <a:noFill/>
          </a:ln>
        </c:spPr>
        <c:crossAx val="36151114"/>
        <c:crossesAt val="1"/>
        <c:crossBetween val="between"/>
        <c:dispUnits/>
      </c:valAx>
      <c:catAx>
        <c:axId val="42559092"/>
        <c:scaling>
          <c:orientation val="minMax"/>
        </c:scaling>
        <c:axPos val="l"/>
        <c:delete val="1"/>
        <c:majorTickMark val="out"/>
        <c:minorTickMark val="none"/>
        <c:tickLblPos val="nextTo"/>
        <c:crossAx val="47487509"/>
        <c:crosses val="autoZero"/>
        <c:auto val="1"/>
        <c:lblOffset val="100"/>
        <c:tickLblSkip val="1"/>
        <c:noMultiLvlLbl val="0"/>
      </c:catAx>
      <c:valAx>
        <c:axId val="47487509"/>
        <c:scaling>
          <c:orientation val="minMax"/>
          <c:max val="0"/>
          <c:min val="-5"/>
        </c:scaling>
        <c:axPos val="b"/>
        <c:delete val="0"/>
        <c:numFmt formatCode="General" sourceLinked="1"/>
        <c:majorTickMark val="out"/>
        <c:minorTickMark val="none"/>
        <c:tickLblPos val="none"/>
        <c:spPr>
          <a:ln w="3175">
            <a:noFill/>
          </a:ln>
        </c:spPr>
        <c:crossAx val="42559092"/>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55"/>
          <c:w val="0.951"/>
          <c:h val="0.752"/>
        </c:manualLayout>
      </c:layout>
      <c:barChart>
        <c:barDir val="bar"/>
        <c:grouping val="stacked"/>
        <c:varyColors val="0"/>
        <c:ser>
          <c:idx val="0"/>
          <c:order val="0"/>
          <c:tx>
            <c:strRef>
              <c:f>'重点評価入力'!$T$28</c:f>
              <c:strCache>
                <c:ptCount val="1"/>
                <c:pt idx="0">
                  <c:v>④SAKUGEN(pink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'重点評価入力'!$U$28</c:f>
              <c:numCache>
                <c:ptCount val="1"/>
                <c:pt idx="0">
                  <c:v>3</c:v>
                </c:pt>
              </c:numCache>
            </c:numRef>
          </c:val>
        </c:ser>
        <c:overlap val="100"/>
        <c:gapWidth val="0"/>
        <c:axId val="24734398"/>
        <c:axId val="21282991"/>
      </c:barChart>
      <c:barChart>
        <c:barDir val="bar"/>
        <c:grouping val="stacked"/>
        <c:varyColors val="0"/>
        <c:ser>
          <c:idx val="1"/>
          <c:order val="1"/>
          <c:tx>
            <c:strRef>
              <c:f>'重点評価入力'!$T$29</c:f>
              <c:strCache>
                <c:ptCount val="1"/>
                <c:pt idx="0">
                  <c:v>④SAKUGEN(white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'重点評価入力'!$U$29</c:f>
              <c:numCache>
                <c:ptCount val="1"/>
                <c:pt idx="0">
                  <c:v>-2</c:v>
                </c:pt>
              </c:numCache>
            </c:numRef>
          </c:val>
        </c:ser>
        <c:overlap val="100"/>
        <c:gapWidth val="0"/>
        <c:axId val="57329192"/>
        <c:axId val="46200681"/>
      </c:barChart>
      <c:catAx>
        <c:axId val="24734398"/>
        <c:scaling>
          <c:orientation val="minMax"/>
        </c:scaling>
        <c:axPos val="l"/>
        <c:delete val="1"/>
        <c:majorTickMark val="out"/>
        <c:minorTickMark val="none"/>
        <c:tickLblPos val="nextTo"/>
        <c:crossAx val="21282991"/>
        <c:crosses val="autoZero"/>
        <c:auto val="1"/>
        <c:lblOffset val="100"/>
        <c:tickLblSkip val="1"/>
        <c:noMultiLvlLbl val="0"/>
      </c:catAx>
      <c:valAx>
        <c:axId val="21282991"/>
        <c:scaling>
          <c:orientation val="minMax"/>
          <c:max val="5"/>
          <c:min val="0"/>
        </c:scaling>
        <c:axPos val="b"/>
        <c:delete val="0"/>
        <c:numFmt formatCode="General" sourceLinked="1"/>
        <c:majorTickMark val="out"/>
        <c:minorTickMark val="none"/>
        <c:tickLblPos val="none"/>
        <c:spPr>
          <a:ln w="3175">
            <a:noFill/>
          </a:ln>
        </c:spPr>
        <c:crossAx val="24734398"/>
        <c:crossesAt val="1"/>
        <c:crossBetween val="between"/>
        <c:dispUnits/>
      </c:valAx>
      <c:catAx>
        <c:axId val="57329192"/>
        <c:scaling>
          <c:orientation val="minMax"/>
        </c:scaling>
        <c:axPos val="l"/>
        <c:delete val="1"/>
        <c:majorTickMark val="out"/>
        <c:minorTickMark val="none"/>
        <c:tickLblPos val="nextTo"/>
        <c:crossAx val="46200681"/>
        <c:crosses val="autoZero"/>
        <c:auto val="1"/>
        <c:lblOffset val="100"/>
        <c:tickLblSkip val="1"/>
        <c:noMultiLvlLbl val="0"/>
      </c:catAx>
      <c:valAx>
        <c:axId val="46200681"/>
        <c:scaling>
          <c:orientation val="minMax"/>
          <c:max val="0"/>
          <c:min val="-5"/>
        </c:scaling>
        <c:axPos val="b"/>
        <c:delete val="0"/>
        <c:numFmt formatCode="General" sourceLinked="1"/>
        <c:majorTickMark val="out"/>
        <c:minorTickMark val="none"/>
        <c:tickLblPos val="none"/>
        <c:spPr>
          <a:ln w="3175">
            <a:noFill/>
          </a:ln>
        </c:spPr>
        <c:crossAx val="57329192"/>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49</xdr:row>
      <xdr:rowOff>0</xdr:rowOff>
    </xdr:from>
    <xdr:to>
      <xdr:col>16</xdr:col>
      <xdr:colOff>47625</xdr:colOff>
      <xdr:row>49</xdr:row>
      <xdr:rowOff>0</xdr:rowOff>
    </xdr:to>
    <xdr:sp>
      <xdr:nvSpPr>
        <xdr:cNvPr id="1" name="Text Box 34"/>
        <xdr:cNvSpPr txBox="1">
          <a:spLocks noChangeArrowheads="1"/>
        </xdr:cNvSpPr>
      </xdr:nvSpPr>
      <xdr:spPr>
        <a:xfrm>
          <a:off x="5257800" y="16078200"/>
          <a:ext cx="3933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3. </a:t>
          </a:r>
          <a:r>
            <a:rPr lang="en-US" cap="none" sz="1400" b="1" i="0" u="none" baseline="0">
              <a:solidFill>
                <a:srgbClr val="000000"/>
              </a:solidFill>
              <a:latin typeface="ＭＳ Ｐゴシック"/>
              <a:ea typeface="ＭＳ Ｐゴシック"/>
              <a:cs typeface="ＭＳ Ｐゴシック"/>
            </a:rPr>
            <a:t>建築物表面及び敷地の高温化抑制</a:t>
          </a:r>
        </a:p>
      </xdr:txBody>
    </xdr:sp>
    <xdr:clientData/>
  </xdr:twoCellAnchor>
  <xdr:twoCellAnchor>
    <xdr:from>
      <xdr:col>1</xdr:col>
      <xdr:colOff>104775</xdr:colOff>
      <xdr:row>49</xdr:row>
      <xdr:rowOff>0</xdr:rowOff>
    </xdr:from>
    <xdr:to>
      <xdr:col>4</xdr:col>
      <xdr:colOff>371475</xdr:colOff>
      <xdr:row>49</xdr:row>
      <xdr:rowOff>0</xdr:rowOff>
    </xdr:to>
    <xdr:sp>
      <xdr:nvSpPr>
        <xdr:cNvPr id="2" name="Text Box 29"/>
        <xdr:cNvSpPr txBox="1">
          <a:spLocks noChangeArrowheads="1"/>
        </xdr:cNvSpPr>
      </xdr:nvSpPr>
      <xdr:spPr>
        <a:xfrm>
          <a:off x="161925" y="16078200"/>
          <a:ext cx="1476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2. </a:t>
          </a:r>
          <a:r>
            <a:rPr lang="en-US" cap="none" sz="1400" b="1" i="0" u="none" baseline="0">
              <a:solidFill>
                <a:srgbClr val="000000"/>
              </a:solidFill>
              <a:latin typeface="ＭＳ Ｐゴシック"/>
              <a:ea typeface="ＭＳ Ｐゴシック"/>
              <a:cs typeface="ＭＳ Ｐゴシック"/>
            </a:rPr>
            <a:t>緑化</a:t>
          </a:r>
        </a:p>
      </xdr:txBody>
    </xdr:sp>
    <xdr:clientData/>
  </xdr:twoCellAnchor>
  <xdr:twoCellAnchor>
    <xdr:from>
      <xdr:col>1</xdr:col>
      <xdr:colOff>123825</xdr:colOff>
      <xdr:row>49</xdr:row>
      <xdr:rowOff>0</xdr:rowOff>
    </xdr:from>
    <xdr:to>
      <xdr:col>6</xdr:col>
      <xdr:colOff>219075</xdr:colOff>
      <xdr:row>49</xdr:row>
      <xdr:rowOff>0</xdr:rowOff>
    </xdr:to>
    <xdr:sp>
      <xdr:nvSpPr>
        <xdr:cNvPr id="3" name="Text Box 27"/>
        <xdr:cNvSpPr txBox="1">
          <a:spLocks noChangeArrowheads="1"/>
        </xdr:cNvSpPr>
      </xdr:nvSpPr>
      <xdr:spPr>
        <a:xfrm>
          <a:off x="180975" y="16078200"/>
          <a:ext cx="24288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省エネルギー対策</a:t>
          </a:r>
        </a:p>
      </xdr:txBody>
    </xdr:sp>
    <xdr:clientData/>
  </xdr:twoCellAnchor>
  <xdr:twoCellAnchor>
    <xdr:from>
      <xdr:col>3</xdr:col>
      <xdr:colOff>104775</xdr:colOff>
      <xdr:row>49</xdr:row>
      <xdr:rowOff>0</xdr:rowOff>
    </xdr:from>
    <xdr:to>
      <xdr:col>4</xdr:col>
      <xdr:colOff>133350</xdr:colOff>
      <xdr:row>49</xdr:row>
      <xdr:rowOff>0</xdr:rowOff>
    </xdr:to>
    <xdr:sp>
      <xdr:nvSpPr>
        <xdr:cNvPr id="4" name="Text Box 19"/>
        <xdr:cNvSpPr txBox="1">
          <a:spLocks noChangeArrowheads="1"/>
        </xdr:cNvSpPr>
      </xdr:nvSpPr>
      <xdr:spPr>
        <a:xfrm>
          <a:off x="714375" y="16078200"/>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緑地の確保に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努める</a:t>
          </a:r>
        </a:p>
      </xdr:txBody>
    </xdr:sp>
    <xdr:clientData/>
  </xdr:twoCellAnchor>
  <xdr:twoCellAnchor>
    <xdr:from>
      <xdr:col>5</xdr:col>
      <xdr:colOff>561975</xdr:colOff>
      <xdr:row>49</xdr:row>
      <xdr:rowOff>0</xdr:rowOff>
    </xdr:from>
    <xdr:to>
      <xdr:col>7</xdr:col>
      <xdr:colOff>180975</xdr:colOff>
      <xdr:row>49</xdr:row>
      <xdr:rowOff>0</xdr:rowOff>
    </xdr:to>
    <xdr:sp>
      <xdr:nvSpPr>
        <xdr:cNvPr id="5" name="Text Box 20"/>
        <xdr:cNvSpPr txBox="1">
          <a:spLocks noChangeArrowheads="1"/>
        </xdr:cNvSpPr>
      </xdr:nvSpPr>
      <xdr:spPr>
        <a:xfrm>
          <a:off x="2238375" y="16078200"/>
          <a:ext cx="21431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ボリュームある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緑化に努める</a:t>
          </a:r>
        </a:p>
      </xdr:txBody>
    </xdr:sp>
    <xdr:clientData/>
  </xdr:twoCellAnchor>
  <xdr:twoCellAnchor>
    <xdr:from>
      <xdr:col>3</xdr:col>
      <xdr:colOff>104775</xdr:colOff>
      <xdr:row>49</xdr:row>
      <xdr:rowOff>0</xdr:rowOff>
    </xdr:from>
    <xdr:to>
      <xdr:col>5</xdr:col>
      <xdr:colOff>19050</xdr:colOff>
      <xdr:row>49</xdr:row>
      <xdr:rowOff>0</xdr:rowOff>
    </xdr:to>
    <xdr:sp>
      <xdr:nvSpPr>
        <xdr:cNvPr id="6" name="Text Box 68"/>
        <xdr:cNvSpPr txBox="1">
          <a:spLocks noChangeArrowheads="1"/>
        </xdr:cNvSpPr>
      </xdr:nvSpPr>
      <xdr:spPr>
        <a:xfrm>
          <a:off x="714375" y="16078200"/>
          <a:ext cx="9810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緑化基準に対する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緑化面積の割合</a:t>
          </a:r>
        </a:p>
      </xdr:txBody>
    </xdr:sp>
    <xdr:clientData/>
  </xdr:twoCellAnchor>
  <xdr:twoCellAnchor>
    <xdr:from>
      <xdr:col>9</xdr:col>
      <xdr:colOff>352425</xdr:colOff>
      <xdr:row>49</xdr:row>
      <xdr:rowOff>0</xdr:rowOff>
    </xdr:from>
    <xdr:to>
      <xdr:col>13</xdr:col>
      <xdr:colOff>257175</xdr:colOff>
      <xdr:row>49</xdr:row>
      <xdr:rowOff>0</xdr:rowOff>
    </xdr:to>
    <xdr:sp>
      <xdr:nvSpPr>
        <xdr:cNvPr id="7" name="Text Box 31"/>
        <xdr:cNvSpPr txBox="1">
          <a:spLocks noChangeArrowheads="1"/>
        </xdr:cNvSpPr>
      </xdr:nvSpPr>
      <xdr:spPr>
        <a:xfrm>
          <a:off x="5257800" y="16078200"/>
          <a:ext cx="2305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日射反射率、長波放射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率の高い建物外皮材料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の選定等に努める</a:t>
          </a:r>
        </a:p>
      </xdr:txBody>
    </xdr:sp>
    <xdr:clientData/>
  </xdr:twoCellAnchor>
  <xdr:twoCellAnchor>
    <xdr:from>
      <xdr:col>14</xdr:col>
      <xdr:colOff>0</xdr:colOff>
      <xdr:row>49</xdr:row>
      <xdr:rowOff>0</xdr:rowOff>
    </xdr:from>
    <xdr:to>
      <xdr:col>16</xdr:col>
      <xdr:colOff>333375</xdr:colOff>
      <xdr:row>49</xdr:row>
      <xdr:rowOff>0</xdr:rowOff>
    </xdr:to>
    <xdr:sp>
      <xdr:nvSpPr>
        <xdr:cNvPr id="8" name="Text Box 32"/>
        <xdr:cNvSpPr txBox="1">
          <a:spLocks noChangeArrowheads="1"/>
        </xdr:cNvSpPr>
      </xdr:nvSpPr>
      <xdr:spPr>
        <a:xfrm>
          <a:off x="8267700" y="16078200"/>
          <a:ext cx="1209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保水性や透水性、日射反射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率、長波放射率の高い敷地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被覆材の選定等に努める</a:t>
          </a:r>
        </a:p>
      </xdr:txBody>
    </xdr:sp>
    <xdr:clientData/>
  </xdr:twoCellAnchor>
  <xdr:twoCellAnchor>
    <xdr:from>
      <xdr:col>10</xdr:col>
      <xdr:colOff>0</xdr:colOff>
      <xdr:row>49</xdr:row>
      <xdr:rowOff>0</xdr:rowOff>
    </xdr:from>
    <xdr:to>
      <xdr:col>12</xdr:col>
      <xdr:colOff>0</xdr:colOff>
      <xdr:row>49</xdr:row>
      <xdr:rowOff>0</xdr:rowOff>
    </xdr:to>
    <xdr:sp>
      <xdr:nvSpPr>
        <xdr:cNvPr id="9" name="Text Box 79"/>
        <xdr:cNvSpPr txBox="1">
          <a:spLocks noChangeArrowheads="1"/>
        </xdr:cNvSpPr>
      </xdr:nvSpPr>
      <xdr:spPr>
        <a:xfrm>
          <a:off x="5257800" y="16078200"/>
          <a:ext cx="15049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5</xdr:col>
      <xdr:colOff>600075</xdr:colOff>
      <xdr:row>49</xdr:row>
      <xdr:rowOff>0</xdr:rowOff>
    </xdr:from>
    <xdr:to>
      <xdr:col>7</xdr:col>
      <xdr:colOff>257175</xdr:colOff>
      <xdr:row>49</xdr:row>
      <xdr:rowOff>0</xdr:rowOff>
    </xdr:to>
    <xdr:sp>
      <xdr:nvSpPr>
        <xdr:cNvPr id="10" name="Text Box 117"/>
        <xdr:cNvSpPr txBox="1">
          <a:spLocks noChangeArrowheads="1"/>
        </xdr:cNvSpPr>
      </xdr:nvSpPr>
      <xdr:spPr>
        <a:xfrm>
          <a:off x="2276475" y="16078200"/>
          <a:ext cx="2181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高木、中木の割合</a:t>
          </a:r>
        </a:p>
      </xdr:txBody>
    </xdr:sp>
    <xdr:clientData/>
  </xdr:twoCellAnchor>
  <xdr:twoCellAnchor>
    <xdr:from>
      <xdr:col>13</xdr:col>
      <xdr:colOff>962025</xdr:colOff>
      <xdr:row>49</xdr:row>
      <xdr:rowOff>0</xdr:rowOff>
    </xdr:from>
    <xdr:to>
      <xdr:col>16</xdr:col>
      <xdr:colOff>333375</xdr:colOff>
      <xdr:row>49</xdr:row>
      <xdr:rowOff>0</xdr:rowOff>
    </xdr:to>
    <xdr:sp>
      <xdr:nvSpPr>
        <xdr:cNvPr id="11" name="Text Box 124"/>
        <xdr:cNvSpPr txBox="1">
          <a:spLocks noChangeArrowheads="1"/>
        </xdr:cNvSpPr>
      </xdr:nvSpPr>
      <xdr:spPr>
        <a:xfrm>
          <a:off x="8267700" y="16078200"/>
          <a:ext cx="1209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6</xdr:col>
      <xdr:colOff>400050</xdr:colOff>
      <xdr:row>49</xdr:row>
      <xdr:rowOff>0</xdr:rowOff>
    </xdr:from>
    <xdr:to>
      <xdr:col>8</xdr:col>
      <xdr:colOff>57150</xdr:colOff>
      <xdr:row>49</xdr:row>
      <xdr:rowOff>0</xdr:rowOff>
    </xdr:to>
    <xdr:sp>
      <xdr:nvSpPr>
        <xdr:cNvPr id="12" name="Text Box 150"/>
        <xdr:cNvSpPr txBox="1">
          <a:spLocks noChangeArrowheads="1"/>
        </xdr:cNvSpPr>
      </xdr:nvSpPr>
      <xdr:spPr>
        <a:xfrm>
          <a:off x="2790825" y="16078200"/>
          <a:ext cx="1819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低減率は、ＣＡＳＢＥＥにおけるＬＲ３中の「地球温暖化への配慮」の内容を一般的な建物（参照値）と比べたライフサイクルＣＯ２排出量の目安で示したものです。</a:t>
          </a:r>
        </a:p>
      </xdr:txBody>
    </xdr:sp>
    <xdr:clientData/>
  </xdr:twoCellAnchor>
  <xdr:twoCellAnchor>
    <xdr:from>
      <xdr:col>3</xdr:col>
      <xdr:colOff>657225</xdr:colOff>
      <xdr:row>49</xdr:row>
      <xdr:rowOff>0</xdr:rowOff>
    </xdr:from>
    <xdr:to>
      <xdr:col>6</xdr:col>
      <xdr:colOff>142875</xdr:colOff>
      <xdr:row>49</xdr:row>
      <xdr:rowOff>0</xdr:rowOff>
    </xdr:to>
    <xdr:sp>
      <xdr:nvSpPr>
        <xdr:cNvPr id="13" name="Text Box 151"/>
        <xdr:cNvSpPr txBox="1">
          <a:spLocks noChangeArrowheads="1"/>
        </xdr:cNvSpPr>
      </xdr:nvSpPr>
      <xdr:spPr>
        <a:xfrm>
          <a:off x="1266825" y="16078200"/>
          <a:ext cx="1266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ＣＯ２の削減に努める</a:t>
          </a:r>
        </a:p>
      </xdr:txBody>
    </xdr:sp>
    <xdr:clientData/>
  </xdr:twoCellAnchor>
  <xdr:twoCellAnchor>
    <xdr:from>
      <xdr:col>8</xdr:col>
      <xdr:colOff>133350</xdr:colOff>
      <xdr:row>49</xdr:row>
      <xdr:rowOff>0</xdr:rowOff>
    </xdr:from>
    <xdr:to>
      <xdr:col>10</xdr:col>
      <xdr:colOff>85725</xdr:colOff>
      <xdr:row>49</xdr:row>
      <xdr:rowOff>0</xdr:rowOff>
    </xdr:to>
    <xdr:sp>
      <xdr:nvSpPr>
        <xdr:cNvPr id="14" name="Text Box 152"/>
        <xdr:cNvSpPr txBox="1">
          <a:spLocks noChangeArrowheads="1"/>
        </xdr:cNvSpPr>
      </xdr:nvSpPr>
      <xdr:spPr>
        <a:xfrm>
          <a:off x="4686300" y="16078200"/>
          <a:ext cx="657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住宅以外</a:t>
          </a:r>
        </a:p>
      </xdr:txBody>
    </xdr:sp>
    <xdr:clientData/>
  </xdr:twoCellAnchor>
  <xdr:twoCellAnchor>
    <xdr:from>
      <xdr:col>3</xdr:col>
      <xdr:colOff>647700</xdr:colOff>
      <xdr:row>49</xdr:row>
      <xdr:rowOff>0</xdr:rowOff>
    </xdr:from>
    <xdr:to>
      <xdr:col>7</xdr:col>
      <xdr:colOff>352425</xdr:colOff>
      <xdr:row>49</xdr:row>
      <xdr:rowOff>0</xdr:rowOff>
    </xdr:to>
    <xdr:sp>
      <xdr:nvSpPr>
        <xdr:cNvPr id="15" name="Text Box 153"/>
        <xdr:cNvSpPr txBox="1">
          <a:spLocks noChangeArrowheads="1"/>
        </xdr:cNvSpPr>
      </xdr:nvSpPr>
      <xdr:spPr>
        <a:xfrm>
          <a:off x="1257300" y="16078200"/>
          <a:ext cx="3295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「ＣＯ２削減率」による評価</a:t>
          </a:r>
        </a:p>
      </xdr:txBody>
    </xdr:sp>
    <xdr:clientData/>
  </xdr:twoCellAnchor>
  <xdr:twoCellAnchor>
    <xdr:from>
      <xdr:col>8</xdr:col>
      <xdr:colOff>219075</xdr:colOff>
      <xdr:row>49</xdr:row>
      <xdr:rowOff>0</xdr:rowOff>
    </xdr:from>
    <xdr:to>
      <xdr:col>13</xdr:col>
      <xdr:colOff>142875</xdr:colOff>
      <xdr:row>49</xdr:row>
      <xdr:rowOff>0</xdr:rowOff>
    </xdr:to>
    <xdr:sp>
      <xdr:nvSpPr>
        <xdr:cNvPr id="16" name="Text Box 154"/>
        <xdr:cNvSpPr txBox="1">
          <a:spLocks noChangeArrowheads="1"/>
        </xdr:cNvSpPr>
      </xdr:nvSpPr>
      <xdr:spPr>
        <a:xfrm>
          <a:off x="4772025" y="16078200"/>
          <a:ext cx="2676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ＣＡＳＢＥＥ「ＬＲ１」のスコアによる評価</a:t>
          </a:r>
        </a:p>
      </xdr:txBody>
    </xdr:sp>
    <xdr:clientData/>
  </xdr:twoCellAnchor>
  <xdr:twoCellAnchor>
    <xdr:from>
      <xdr:col>8</xdr:col>
      <xdr:colOff>247650</xdr:colOff>
      <xdr:row>49</xdr:row>
      <xdr:rowOff>0</xdr:rowOff>
    </xdr:from>
    <xdr:to>
      <xdr:col>10</xdr:col>
      <xdr:colOff>228600</xdr:colOff>
      <xdr:row>49</xdr:row>
      <xdr:rowOff>0</xdr:rowOff>
    </xdr:to>
    <xdr:sp>
      <xdr:nvSpPr>
        <xdr:cNvPr id="17" name="Text Box 155"/>
        <xdr:cNvSpPr txBox="1">
          <a:spLocks noChangeArrowheads="1"/>
        </xdr:cNvSpPr>
      </xdr:nvSpPr>
      <xdr:spPr>
        <a:xfrm>
          <a:off x="4800600" y="16078200"/>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設備システムの効率化に努める</a:t>
          </a:r>
        </a:p>
      </xdr:txBody>
    </xdr:sp>
    <xdr:clientData/>
  </xdr:twoCellAnchor>
  <xdr:twoCellAnchor>
    <xdr:from>
      <xdr:col>10</xdr:col>
      <xdr:colOff>266700</xdr:colOff>
      <xdr:row>49</xdr:row>
      <xdr:rowOff>0</xdr:rowOff>
    </xdr:from>
    <xdr:to>
      <xdr:col>13</xdr:col>
      <xdr:colOff>142875</xdr:colOff>
      <xdr:row>49</xdr:row>
      <xdr:rowOff>0</xdr:rowOff>
    </xdr:to>
    <xdr:sp>
      <xdr:nvSpPr>
        <xdr:cNvPr id="18" name="Text Box 156"/>
        <xdr:cNvSpPr txBox="1">
          <a:spLocks noChangeArrowheads="1"/>
        </xdr:cNvSpPr>
      </xdr:nvSpPr>
      <xdr:spPr>
        <a:xfrm>
          <a:off x="5524500" y="16078200"/>
          <a:ext cx="1924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エネルギー消費の実態把握に努める</a:t>
          </a:r>
        </a:p>
      </xdr:txBody>
    </xdr:sp>
    <xdr:clientData/>
  </xdr:twoCellAnchor>
  <xdr:twoCellAnchor>
    <xdr:from>
      <xdr:col>13</xdr:col>
      <xdr:colOff>133350</xdr:colOff>
      <xdr:row>49</xdr:row>
      <xdr:rowOff>0</xdr:rowOff>
    </xdr:from>
    <xdr:to>
      <xdr:col>13</xdr:col>
      <xdr:colOff>733425</xdr:colOff>
      <xdr:row>49</xdr:row>
      <xdr:rowOff>0</xdr:rowOff>
    </xdr:to>
    <xdr:sp>
      <xdr:nvSpPr>
        <xdr:cNvPr id="19" name="Text Box 157"/>
        <xdr:cNvSpPr txBox="1">
          <a:spLocks noChangeArrowheads="1"/>
        </xdr:cNvSpPr>
      </xdr:nvSpPr>
      <xdr:spPr>
        <a:xfrm>
          <a:off x="7439025" y="16078200"/>
          <a:ext cx="6000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住宅</a:t>
          </a:r>
        </a:p>
      </xdr:txBody>
    </xdr:sp>
    <xdr:clientData/>
  </xdr:twoCellAnchor>
  <xdr:twoCellAnchor>
    <xdr:from>
      <xdr:col>13</xdr:col>
      <xdr:colOff>342900</xdr:colOff>
      <xdr:row>49</xdr:row>
      <xdr:rowOff>0</xdr:rowOff>
    </xdr:from>
    <xdr:to>
      <xdr:col>19</xdr:col>
      <xdr:colOff>76200</xdr:colOff>
      <xdr:row>49</xdr:row>
      <xdr:rowOff>0</xdr:rowOff>
    </xdr:to>
    <xdr:sp>
      <xdr:nvSpPr>
        <xdr:cNvPr id="20" name="Text Box 158"/>
        <xdr:cNvSpPr txBox="1">
          <a:spLocks noChangeArrowheads="1"/>
        </xdr:cNvSpPr>
      </xdr:nvSpPr>
      <xdr:spPr>
        <a:xfrm>
          <a:off x="7648575" y="16078200"/>
          <a:ext cx="2571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日本住宅性能表示基準よる評価</a:t>
          </a:r>
        </a:p>
      </xdr:txBody>
    </xdr:sp>
    <xdr:clientData/>
  </xdr:twoCellAnchor>
  <xdr:twoCellAnchor>
    <xdr:from>
      <xdr:col>13</xdr:col>
      <xdr:colOff>514350</xdr:colOff>
      <xdr:row>49</xdr:row>
      <xdr:rowOff>0</xdr:rowOff>
    </xdr:from>
    <xdr:to>
      <xdr:col>14</xdr:col>
      <xdr:colOff>266700</xdr:colOff>
      <xdr:row>49</xdr:row>
      <xdr:rowOff>0</xdr:rowOff>
    </xdr:to>
    <xdr:sp>
      <xdr:nvSpPr>
        <xdr:cNvPr id="21" name="Text Box 159"/>
        <xdr:cNvSpPr txBox="1">
          <a:spLocks noChangeArrowheads="1"/>
        </xdr:cNvSpPr>
      </xdr:nvSpPr>
      <xdr:spPr>
        <a:xfrm>
          <a:off x="7820025" y="16078200"/>
          <a:ext cx="7143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　建物の断熱性の向上に努める</a:t>
          </a:r>
        </a:p>
      </xdr:txBody>
    </xdr:sp>
    <xdr:clientData/>
  </xdr:twoCellAnchor>
  <xdr:twoCellAnchor>
    <xdr:from>
      <xdr:col>14</xdr:col>
      <xdr:colOff>542925</xdr:colOff>
      <xdr:row>49</xdr:row>
      <xdr:rowOff>0</xdr:rowOff>
    </xdr:from>
    <xdr:to>
      <xdr:col>16</xdr:col>
      <xdr:colOff>333375</xdr:colOff>
      <xdr:row>49</xdr:row>
      <xdr:rowOff>0</xdr:rowOff>
    </xdr:to>
    <xdr:sp>
      <xdr:nvSpPr>
        <xdr:cNvPr id="22" name="Text Box 160"/>
        <xdr:cNvSpPr txBox="1">
          <a:spLocks noChangeArrowheads="1"/>
        </xdr:cNvSpPr>
      </xdr:nvSpPr>
      <xdr:spPr>
        <a:xfrm>
          <a:off x="8810625" y="16078200"/>
          <a:ext cx="666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給湯設備の高効率化に努める</a:t>
          </a:r>
        </a:p>
      </xdr:txBody>
    </xdr:sp>
    <xdr:clientData/>
  </xdr:twoCellAnchor>
  <xdr:twoCellAnchor>
    <xdr:from>
      <xdr:col>7</xdr:col>
      <xdr:colOff>0</xdr:colOff>
      <xdr:row>8</xdr:row>
      <xdr:rowOff>476250</xdr:rowOff>
    </xdr:from>
    <xdr:to>
      <xdr:col>13</xdr:col>
      <xdr:colOff>962025</xdr:colOff>
      <xdr:row>12</xdr:row>
      <xdr:rowOff>57150</xdr:rowOff>
    </xdr:to>
    <xdr:graphicFrame>
      <xdr:nvGraphicFramePr>
        <xdr:cNvPr id="23" name="グラフ 1"/>
        <xdr:cNvGraphicFramePr/>
      </xdr:nvGraphicFramePr>
      <xdr:xfrm>
        <a:off x="4200525" y="2886075"/>
        <a:ext cx="4067175" cy="942975"/>
      </xdr:xfrm>
      <a:graphic>
        <a:graphicData uri="http://schemas.openxmlformats.org/drawingml/2006/chart">
          <c:chart xmlns:c="http://schemas.openxmlformats.org/drawingml/2006/chart" r:id="rId1"/>
        </a:graphicData>
      </a:graphic>
    </xdr:graphicFrame>
    <xdr:clientData/>
  </xdr:twoCellAnchor>
  <xdr:twoCellAnchor>
    <xdr:from>
      <xdr:col>6</xdr:col>
      <xdr:colOff>1800225</xdr:colOff>
      <xdr:row>11</xdr:row>
      <xdr:rowOff>9525</xdr:rowOff>
    </xdr:from>
    <xdr:to>
      <xdr:col>14</xdr:col>
      <xdr:colOff>9525</xdr:colOff>
      <xdr:row>14</xdr:row>
      <xdr:rowOff>9525</xdr:rowOff>
    </xdr:to>
    <xdr:graphicFrame>
      <xdr:nvGraphicFramePr>
        <xdr:cNvPr id="24" name="グラフ 1"/>
        <xdr:cNvGraphicFramePr/>
      </xdr:nvGraphicFramePr>
      <xdr:xfrm>
        <a:off x="4191000" y="3733800"/>
        <a:ext cx="4086225" cy="857250"/>
      </xdr:xfrm>
      <a:graphic>
        <a:graphicData uri="http://schemas.openxmlformats.org/drawingml/2006/chart">
          <c:chart xmlns:c="http://schemas.openxmlformats.org/drawingml/2006/chart" r:id="rId2"/>
        </a:graphicData>
      </a:graphic>
    </xdr:graphicFrame>
    <xdr:clientData/>
  </xdr:twoCellAnchor>
  <xdr:twoCellAnchor>
    <xdr:from>
      <xdr:col>7</xdr:col>
      <xdr:colOff>85725</xdr:colOff>
      <xdr:row>12</xdr:row>
      <xdr:rowOff>733425</xdr:rowOff>
    </xdr:from>
    <xdr:to>
      <xdr:col>13</xdr:col>
      <xdr:colOff>904875</xdr:colOff>
      <xdr:row>14</xdr:row>
      <xdr:rowOff>47625</xdr:rowOff>
    </xdr:to>
    <xdr:graphicFrame>
      <xdr:nvGraphicFramePr>
        <xdr:cNvPr id="25" name="グラフ 1"/>
        <xdr:cNvGraphicFramePr/>
      </xdr:nvGraphicFramePr>
      <xdr:xfrm>
        <a:off x="4286250" y="4505325"/>
        <a:ext cx="3924300" cy="123825"/>
      </xdr:xfrm>
      <a:graphic>
        <a:graphicData uri="http://schemas.openxmlformats.org/drawingml/2006/chart">
          <c:chart xmlns:c="http://schemas.openxmlformats.org/drawingml/2006/chart" r:id="rId3"/>
        </a:graphicData>
      </a:graphic>
    </xdr:graphicFrame>
    <xdr:clientData/>
  </xdr:twoCellAnchor>
  <xdr:twoCellAnchor>
    <xdr:from>
      <xdr:col>7</xdr:col>
      <xdr:colOff>9525</xdr:colOff>
      <xdr:row>17</xdr:row>
      <xdr:rowOff>9525</xdr:rowOff>
    </xdr:from>
    <xdr:to>
      <xdr:col>13</xdr:col>
      <xdr:colOff>828675</xdr:colOff>
      <xdr:row>18</xdr:row>
      <xdr:rowOff>19050</xdr:rowOff>
    </xdr:to>
    <xdr:graphicFrame>
      <xdr:nvGraphicFramePr>
        <xdr:cNvPr id="26" name="グラフ 1"/>
        <xdr:cNvGraphicFramePr/>
      </xdr:nvGraphicFramePr>
      <xdr:xfrm>
        <a:off x="4210050" y="6162675"/>
        <a:ext cx="3924300" cy="57150"/>
      </xdr:xfrm>
      <a:graphic>
        <a:graphicData uri="http://schemas.openxmlformats.org/drawingml/2006/chart">
          <c:chart xmlns:c="http://schemas.openxmlformats.org/drawingml/2006/chart" r:id="rId4"/>
        </a:graphicData>
      </a:graphic>
    </xdr:graphicFrame>
    <xdr:clientData/>
  </xdr:twoCellAnchor>
  <xdr:twoCellAnchor>
    <xdr:from>
      <xdr:col>6</xdr:col>
      <xdr:colOff>1771650</xdr:colOff>
      <xdr:row>12</xdr:row>
      <xdr:rowOff>742950</xdr:rowOff>
    </xdr:from>
    <xdr:to>
      <xdr:col>14</xdr:col>
      <xdr:colOff>0</xdr:colOff>
      <xdr:row>16</xdr:row>
      <xdr:rowOff>0</xdr:rowOff>
    </xdr:to>
    <xdr:graphicFrame>
      <xdr:nvGraphicFramePr>
        <xdr:cNvPr id="27" name="グラフ 1"/>
        <xdr:cNvGraphicFramePr/>
      </xdr:nvGraphicFramePr>
      <xdr:xfrm>
        <a:off x="4162425" y="4514850"/>
        <a:ext cx="4105275" cy="876300"/>
      </xdr:xfrm>
      <a:graphic>
        <a:graphicData uri="http://schemas.openxmlformats.org/drawingml/2006/chart">
          <c:chart xmlns:c="http://schemas.openxmlformats.org/drawingml/2006/chart" r:id="rId5"/>
        </a:graphicData>
      </a:graphic>
    </xdr:graphicFrame>
    <xdr:clientData/>
  </xdr:twoCellAnchor>
  <xdr:twoCellAnchor>
    <xdr:from>
      <xdr:col>7</xdr:col>
      <xdr:colOff>9525</xdr:colOff>
      <xdr:row>14</xdr:row>
      <xdr:rowOff>714375</xdr:rowOff>
    </xdr:from>
    <xdr:to>
      <xdr:col>13</xdr:col>
      <xdr:colOff>962025</xdr:colOff>
      <xdr:row>17</xdr:row>
      <xdr:rowOff>47625</xdr:rowOff>
    </xdr:to>
    <xdr:graphicFrame>
      <xdr:nvGraphicFramePr>
        <xdr:cNvPr id="28" name="グラフ 1"/>
        <xdr:cNvGraphicFramePr/>
      </xdr:nvGraphicFramePr>
      <xdr:xfrm>
        <a:off x="4210050" y="5295900"/>
        <a:ext cx="4057650" cy="904875"/>
      </xdr:xfrm>
      <a:graphic>
        <a:graphicData uri="http://schemas.openxmlformats.org/drawingml/2006/chart">
          <c:chart xmlns:c="http://schemas.openxmlformats.org/drawingml/2006/chart" r:id="rId6"/>
        </a:graphicData>
      </a:graphic>
    </xdr:graphicFrame>
    <xdr:clientData/>
  </xdr:twoCellAnchor>
  <xdr:twoCellAnchor>
    <xdr:from>
      <xdr:col>6</xdr:col>
      <xdr:colOff>1800225</xdr:colOff>
      <xdr:row>17</xdr:row>
      <xdr:rowOff>0</xdr:rowOff>
    </xdr:from>
    <xdr:to>
      <xdr:col>13</xdr:col>
      <xdr:colOff>952500</xdr:colOff>
      <xdr:row>20</xdr:row>
      <xdr:rowOff>9525</xdr:rowOff>
    </xdr:to>
    <xdr:graphicFrame>
      <xdr:nvGraphicFramePr>
        <xdr:cNvPr id="29" name="グラフ 1"/>
        <xdr:cNvGraphicFramePr/>
      </xdr:nvGraphicFramePr>
      <xdr:xfrm>
        <a:off x="4191000" y="6153150"/>
        <a:ext cx="4067175" cy="8667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17</xdr:col>
      <xdr:colOff>657225</xdr:colOff>
      <xdr:row>35</xdr:row>
      <xdr:rowOff>161925</xdr:rowOff>
    </xdr:to>
    <xdr:sp>
      <xdr:nvSpPr>
        <xdr:cNvPr id="1" name="Text Box 1"/>
        <xdr:cNvSpPr txBox="1">
          <a:spLocks noChangeArrowheads="1"/>
        </xdr:cNvSpPr>
      </xdr:nvSpPr>
      <xdr:spPr>
        <a:xfrm>
          <a:off x="4400550" y="104775"/>
          <a:ext cx="7419975"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大阪府建築物環境配慮評価システム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大阪府重点評価　採点ソフト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Osakafu-</a:t>
          </a:r>
          <a:r>
            <a:rPr lang="en-US" cap="none" sz="1100" b="0" i="0" u="none" baseline="0">
              <a:solidFill>
                <a:srgbClr val="000000"/>
              </a:solidFill>
              <a:latin typeface="ＭＳ Ｐゴシック"/>
              <a:ea typeface="ＭＳ Ｐゴシック"/>
              <a:cs typeface="ＭＳ Ｐゴシック"/>
            </a:rPr>
            <a:t>新築・既存</a:t>
          </a:r>
          <a:r>
            <a:rPr lang="en-US" cap="none" sz="1100" b="0" i="0" u="none" baseline="0">
              <a:solidFill>
                <a:srgbClr val="000000"/>
              </a:solidFill>
              <a:latin typeface="ＭＳ Ｐゴシック"/>
              <a:ea typeface="ＭＳ Ｐゴシック"/>
              <a:cs typeface="ＭＳ Ｐゴシック"/>
            </a:rPr>
            <a:t>2018V1.0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月発行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ソフトの内容等に関する問い合わせ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本ソフトの内容に関するご質問は、下記連絡先まで</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にてお送りください。なお、回答までに日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数を要する場合がありますので、予めご了承ください。また、</a:t>
          </a:r>
          <a:r>
            <a:rPr lang="en-US" cap="none" sz="1100" b="0" i="0" u="none" baseline="0">
              <a:solidFill>
                <a:srgbClr val="000000"/>
              </a:solidFill>
              <a:latin typeface="ＭＳ Ｐゴシック"/>
              <a:ea typeface="ＭＳ Ｐゴシック"/>
              <a:cs typeface="ＭＳ Ｐゴシック"/>
            </a:rPr>
            <a:t>Microsoft Windows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Microsoft Excel 2002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for Windows Xp</a:t>
          </a:r>
          <a:r>
            <a:rPr lang="en-US" cap="none" sz="1100" b="0" i="0" u="none" baseline="0">
              <a:solidFill>
                <a:srgbClr val="000000"/>
              </a:solidFill>
              <a:latin typeface="ＭＳ Ｐゴシック"/>
              <a:ea typeface="ＭＳ Ｐゴシック"/>
              <a:cs typeface="ＭＳ Ｐゴシック"/>
            </a:rPr>
            <a:t>等の操作に関しては、それぞれの操作マニュアルをご覧ください。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大阪府住宅まちづくり部建築指導室審査指導課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559-8555</a:t>
          </a:r>
          <a:r>
            <a:rPr lang="en-US" cap="none" sz="1100" b="0" i="0" u="none" baseline="0">
              <a:solidFill>
                <a:srgbClr val="000000"/>
              </a:solidFill>
              <a:latin typeface="ＭＳ Ｐゴシック"/>
              <a:ea typeface="ＭＳ Ｐゴシック"/>
              <a:cs typeface="ＭＳ Ｐゴシック"/>
            </a:rPr>
            <a:t>　大阪市住之江区南港北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丁目</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番</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号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0</xdr:row>
      <xdr:rowOff>104775</xdr:rowOff>
    </xdr:from>
    <xdr:to>
      <xdr:col>7</xdr:col>
      <xdr:colOff>180975</xdr:colOff>
      <xdr:row>35</xdr:row>
      <xdr:rowOff>161925</xdr:rowOff>
    </xdr:to>
    <xdr:sp>
      <xdr:nvSpPr>
        <xdr:cNvPr id="2" name="Text Box 2"/>
        <xdr:cNvSpPr txBox="1">
          <a:spLocks noChangeArrowheads="1"/>
        </xdr:cNvSpPr>
      </xdr:nvSpPr>
      <xdr:spPr>
        <a:xfrm>
          <a:off x="114300" y="104775"/>
          <a:ext cx="4152900"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の米国およびその他の国におけ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る登録商標です。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その他、記載されている会社名、製品名はすべて各社の登録商標または商標です。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「大阪府重点評価　採点ソフト」は、</a:t>
          </a:r>
          <a:r>
            <a:rPr lang="en-US" cap="none" sz="1100" b="0" i="0" u="none" baseline="0">
              <a:solidFill>
                <a:srgbClr val="000000"/>
              </a:solidFill>
              <a:latin typeface="ＭＳ Ｐゴシック"/>
              <a:ea typeface="ＭＳ Ｐゴシック"/>
              <a:cs typeface="ＭＳ Ｐゴシック"/>
            </a:rPr>
            <a:t>Microsoft Excel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2002 for Windows Xp</a:t>
          </a:r>
          <a:r>
            <a:rPr lang="en-US" cap="none" sz="1100" b="0" i="0" u="none" baseline="0">
              <a:solidFill>
                <a:srgbClr val="000000"/>
              </a:solidFill>
              <a:latin typeface="ＭＳ Ｐゴシック"/>
              <a:ea typeface="ＭＳ Ｐゴシック"/>
              <a:cs typeface="ＭＳ Ｐゴシック"/>
            </a:rPr>
            <a:t>上で開発されたデータファイルです。これらのデータファイルは、著作権法上の保護を受けています。開発・著者、企画・発行者の許諾を得ず、無断で複製、転載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改造した場合も含む）することは禁止されております。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の許諾が必要になる場合がありますのでご注意ください。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この評価ソフトおよび操作マニュアルを運用した結果の影響については、いっさい責任を負いかねますのでご了承ください。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この評価ソフトの仕様および操作マニュアルの記載事項は、将来予告なしに変更することがあります。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 </a:t>
          </a:r>
          <a:r>
            <a:rPr lang="en-US" cap="none" sz="1100" b="0" i="0" u="none" baseline="0">
              <a:solidFill>
                <a:srgbClr val="000000"/>
              </a:solidFill>
              <a:latin typeface="ＭＳ Ｐゴシック"/>
              <a:ea typeface="ＭＳ Ｐゴシック"/>
              <a:cs typeface="ＭＳ Ｐゴシック"/>
            </a:rPr>
            <a:t>この評価ソフトは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で作成されたものであり、全てのコンピューター上での動作を保障するものではありません。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51"/>
  <sheetViews>
    <sheetView showGridLines="0" zoomScaleSheetLayoutView="100" zoomScalePageLayoutView="0" workbookViewId="0" topLeftCell="A1">
      <selection activeCell="B50" sqref="B50"/>
    </sheetView>
  </sheetViews>
  <sheetFormatPr defaultColWidth="0" defaultRowHeight="0" customHeight="1" zeroHeight="1"/>
  <cols>
    <col min="1" max="1" width="0.74609375" style="12" customWidth="1"/>
    <col min="2" max="3" width="3.625" style="20" customWidth="1"/>
    <col min="4" max="4" width="8.625" style="20" customWidth="1"/>
    <col min="5" max="5" width="5.375" style="28" customWidth="1"/>
    <col min="6" max="6" width="9.375" style="29" customWidth="1"/>
    <col min="7" max="7" width="23.75390625" style="15" customWidth="1"/>
    <col min="8" max="9" width="4.625" style="15" customWidth="1"/>
    <col min="10" max="10" width="4.625" style="16" customWidth="1"/>
    <col min="11" max="11" width="7.125" style="16" customWidth="1"/>
    <col min="12" max="12" width="12.625" style="15" customWidth="1"/>
    <col min="13" max="13" width="7.125" style="15" customWidth="1"/>
    <col min="14" max="14" width="12.625" style="15" customWidth="1"/>
    <col min="15" max="15" width="7.125" style="17" customWidth="1"/>
    <col min="16" max="16" width="4.375" style="17" customWidth="1"/>
    <col min="17" max="19" width="4.375" style="18" customWidth="1"/>
    <col min="20" max="20" width="5.75390625" style="17" customWidth="1"/>
    <col min="21" max="21" width="1.00390625" style="17" customWidth="1"/>
    <col min="22" max="22" width="0.74609375" style="12" customWidth="1"/>
    <col min="23" max="23" width="7.625" style="12" customWidth="1"/>
    <col min="24" max="255" width="9.00390625" style="4" hidden="1" customWidth="1"/>
    <col min="256" max="16384" width="2.375" style="4" hidden="1" customWidth="1"/>
  </cols>
  <sheetData>
    <row r="1" spans="1:23" s="5" customFormat="1" ht="22.5" customHeight="1" thickBot="1">
      <c r="A1" s="30"/>
      <c r="B1" s="31"/>
      <c r="C1" s="31"/>
      <c r="D1" s="32"/>
      <c r="E1" s="33"/>
      <c r="F1" s="34"/>
      <c r="G1" s="35"/>
      <c r="H1" s="35"/>
      <c r="I1" s="35"/>
      <c r="J1" s="36"/>
      <c r="K1" s="36"/>
      <c r="L1" s="35"/>
      <c r="M1" s="35"/>
      <c r="N1" s="37"/>
      <c r="O1" s="34"/>
      <c r="P1" s="34"/>
      <c r="Q1" s="34"/>
      <c r="R1" s="34"/>
      <c r="S1" s="34"/>
      <c r="T1" s="34"/>
      <c r="U1" s="30"/>
      <c r="V1" s="30"/>
      <c r="W1" s="38"/>
    </row>
    <row r="2" spans="1:23" ht="37.5" customHeight="1">
      <c r="A2" s="39"/>
      <c r="B2" s="179" t="str">
        <f>'重点評価入力'!B2</f>
        <v>大阪府建築物環境配慮評価システム（おおさか環境にやさしい建築賞応募用）</v>
      </c>
      <c r="C2" s="147"/>
      <c r="D2" s="148"/>
      <c r="E2" s="149"/>
      <c r="F2" s="150"/>
      <c r="G2" s="151"/>
      <c r="H2" s="151"/>
      <c r="I2" s="152"/>
      <c r="J2" s="151"/>
      <c r="K2" s="366"/>
      <c r="L2" s="365"/>
      <c r="M2" s="153"/>
      <c r="N2" s="375"/>
      <c r="O2" s="376"/>
      <c r="P2" s="377">
        <f>IF('重点評価入力'!O2="","",'重点評価入力'!O2)</f>
      </c>
      <c r="Q2" s="377"/>
      <c r="R2" s="377"/>
      <c r="S2" s="377"/>
      <c r="T2" s="377"/>
      <c r="U2" s="378"/>
      <c r="V2" s="39"/>
      <c r="W2" s="437"/>
    </row>
    <row r="3" spans="1:23" ht="39" customHeight="1" thickBot="1">
      <c r="A3" s="39"/>
      <c r="B3" s="249" t="s">
        <v>15</v>
      </c>
      <c r="C3" s="154"/>
      <c r="D3" s="155"/>
      <c r="E3" s="156"/>
      <c r="F3" s="157"/>
      <c r="G3" s="158"/>
      <c r="H3" s="157"/>
      <c r="I3" s="159"/>
      <c r="J3" s="160"/>
      <c r="K3" s="160"/>
      <c r="L3" s="159"/>
      <c r="M3" s="159"/>
      <c r="N3" s="159"/>
      <c r="O3" s="442" t="s">
        <v>127</v>
      </c>
      <c r="P3" s="442"/>
      <c r="Q3" s="442"/>
      <c r="R3" s="442"/>
      <c r="S3" s="442"/>
      <c r="T3" s="442"/>
      <c r="U3" s="161"/>
      <c r="V3" s="39"/>
      <c r="W3" s="437"/>
    </row>
    <row r="4" spans="1:23" ht="3.75" customHeight="1" thickBot="1">
      <c r="A4" s="39"/>
      <c r="B4" s="40"/>
      <c r="C4" s="40"/>
      <c r="D4" s="41"/>
      <c r="E4" s="42"/>
      <c r="F4" s="43"/>
      <c r="G4" s="1"/>
      <c r="H4" s="1"/>
      <c r="I4" s="1"/>
      <c r="J4" s="44"/>
      <c r="K4" s="45"/>
      <c r="L4" s="45"/>
      <c r="M4" s="45"/>
      <c r="N4" s="46"/>
      <c r="O4" s="43"/>
      <c r="P4" s="43"/>
      <c r="Q4" s="2"/>
      <c r="R4" s="2"/>
      <c r="S4" s="2"/>
      <c r="T4" s="43"/>
      <c r="U4" s="43"/>
      <c r="V4" s="39"/>
      <c r="W4" s="47"/>
    </row>
    <row r="5" spans="1:23" ht="39.75" customHeight="1" thickBot="1">
      <c r="A5" s="39"/>
      <c r="B5" s="367" t="s">
        <v>32</v>
      </c>
      <c r="C5" s="136"/>
      <c r="D5" s="52"/>
      <c r="E5" s="53"/>
      <c r="F5" s="131" t="s">
        <v>34</v>
      </c>
      <c r="G5" s="54"/>
      <c r="H5" s="244"/>
      <c r="I5" s="408" t="str">
        <f>IF('重点評価入力'!$L$5=""," ",'重点評価入力'!L5)</f>
        <v>○○住宅新築工事</v>
      </c>
      <c r="J5" s="408"/>
      <c r="K5" s="408"/>
      <c r="L5" s="408"/>
      <c r="M5" s="408"/>
      <c r="N5" s="408"/>
      <c r="O5" s="408"/>
      <c r="P5" s="408"/>
      <c r="Q5" s="408"/>
      <c r="R5" s="408"/>
      <c r="S5" s="408"/>
      <c r="T5" s="408"/>
      <c r="U5" s="146"/>
      <c r="V5" s="39"/>
      <c r="W5" s="47"/>
    </row>
    <row r="6" spans="1:23" ht="3.75" customHeight="1" thickBot="1">
      <c r="A6" s="39"/>
      <c r="B6" s="117"/>
      <c r="C6" s="117"/>
      <c r="D6" s="118"/>
      <c r="E6" s="119"/>
      <c r="F6" s="127"/>
      <c r="G6" s="120"/>
      <c r="H6" s="120"/>
      <c r="I6" s="120"/>
      <c r="J6" s="67"/>
      <c r="K6" s="67"/>
      <c r="L6" s="115"/>
      <c r="M6" s="115"/>
      <c r="N6" s="115"/>
      <c r="O6" s="115"/>
      <c r="P6" s="115"/>
      <c r="Q6" s="115"/>
      <c r="R6" s="115"/>
      <c r="S6" s="115"/>
      <c r="T6" s="115"/>
      <c r="U6" s="115"/>
      <c r="V6" s="39"/>
      <c r="W6" s="47"/>
    </row>
    <row r="7" spans="1:23" ht="39.75" customHeight="1" thickBot="1">
      <c r="A7" s="39"/>
      <c r="B7" s="116"/>
      <c r="C7" s="137"/>
      <c r="D7" s="59"/>
      <c r="E7" s="60"/>
      <c r="F7" s="132" t="s">
        <v>35</v>
      </c>
      <c r="G7" s="61"/>
      <c r="H7" s="244"/>
      <c r="I7" s="408" t="str">
        <f>IF('重点評価入力'!$L$6=""," ",'重点評価入力'!L6)</f>
        <v>○○市○○町○○１－１－１</v>
      </c>
      <c r="J7" s="408"/>
      <c r="K7" s="408"/>
      <c r="L7" s="408"/>
      <c r="M7" s="408"/>
      <c r="N7" s="408"/>
      <c r="O7" s="408"/>
      <c r="P7" s="408"/>
      <c r="Q7" s="408"/>
      <c r="R7" s="408"/>
      <c r="S7" s="408"/>
      <c r="T7" s="408"/>
      <c r="U7" s="146"/>
      <c r="V7" s="39"/>
      <c r="W7" s="47"/>
    </row>
    <row r="8" spans="1:23" ht="3.75" customHeight="1" thickBot="1">
      <c r="A8" s="39"/>
      <c r="B8" s="55"/>
      <c r="C8" s="55"/>
      <c r="D8" s="56"/>
      <c r="E8" s="55"/>
      <c r="F8" s="128"/>
      <c r="G8" s="57"/>
      <c r="H8" s="57"/>
      <c r="I8" s="57"/>
      <c r="J8" s="438"/>
      <c r="K8" s="438"/>
      <c r="L8" s="440"/>
      <c r="M8" s="440"/>
      <c r="N8" s="440"/>
      <c r="O8" s="440"/>
      <c r="P8" s="440"/>
      <c r="Q8" s="440"/>
      <c r="R8" s="440"/>
      <c r="S8" s="440"/>
      <c r="T8" s="440"/>
      <c r="U8" s="440"/>
      <c r="V8" s="39"/>
      <c r="W8" s="47"/>
    </row>
    <row r="9" spans="1:23" ht="39.75" customHeight="1" thickBot="1">
      <c r="A9" s="39"/>
      <c r="B9" s="58"/>
      <c r="C9" s="60"/>
      <c r="D9" s="59"/>
      <c r="E9" s="60"/>
      <c r="F9" s="132" t="s">
        <v>40</v>
      </c>
      <c r="G9" s="61"/>
      <c r="H9" s="243"/>
      <c r="I9" s="449" t="str">
        <f>IF('重点評価入力'!L12="","",('重点評価入力'!L12&amp;" "&amp;'重点評価入力'!L13&amp;" "&amp;'重点評価入力'!L14&amp;" "&amp;'重点評価入力'!L15))</f>
        <v>集合住宅   </v>
      </c>
      <c r="J9" s="449"/>
      <c r="K9" s="449"/>
      <c r="L9" s="449"/>
      <c r="M9" s="449"/>
      <c r="N9" s="449"/>
      <c r="O9" s="449"/>
      <c r="P9" s="449"/>
      <c r="Q9" s="449"/>
      <c r="R9" s="449"/>
      <c r="S9" s="449"/>
      <c r="T9" s="449"/>
      <c r="U9" s="146"/>
      <c r="V9" s="39"/>
      <c r="W9" s="47"/>
    </row>
    <row r="10" spans="1:23" ht="3.75" customHeight="1" thickBot="1">
      <c r="A10" s="39"/>
      <c r="B10" s="62"/>
      <c r="C10" s="62"/>
      <c r="D10" s="62"/>
      <c r="E10" s="63"/>
      <c r="F10" s="129"/>
      <c r="G10" s="64"/>
      <c r="H10" s="125"/>
      <c r="I10" s="125"/>
      <c r="J10" s="439"/>
      <c r="K10" s="439"/>
      <c r="L10" s="441"/>
      <c r="M10" s="441"/>
      <c r="N10" s="441"/>
      <c r="O10" s="441"/>
      <c r="P10" s="441"/>
      <c r="Q10" s="441"/>
      <c r="R10" s="441"/>
      <c r="S10" s="441"/>
      <c r="T10" s="441"/>
      <c r="U10" s="441"/>
      <c r="V10" s="39"/>
      <c r="W10" s="47"/>
    </row>
    <row r="11" spans="1:23" ht="60" customHeight="1" thickBot="1">
      <c r="A11" s="39"/>
      <c r="B11" s="368" t="s">
        <v>33</v>
      </c>
      <c r="C11" s="223"/>
      <c r="D11" s="248"/>
      <c r="E11" s="427" t="s">
        <v>74</v>
      </c>
      <c r="F11" s="428"/>
      <c r="G11" s="428"/>
      <c r="H11" s="254"/>
      <c r="I11" s="255"/>
      <c r="J11" s="255"/>
      <c r="K11" s="255"/>
      <c r="L11" s="255"/>
      <c r="M11" s="255"/>
      <c r="N11" s="256"/>
      <c r="O11" s="458" t="str">
        <f>IF(OR('重点評価入力'!L10="",'重点評価入力'!L10=0),"BEE値が未入力です",'重点評価入力'!L8)</f>
        <v>Ｂ＋</v>
      </c>
      <c r="P11" s="459"/>
      <c r="Q11" s="459"/>
      <c r="R11" s="459"/>
      <c r="S11" s="459"/>
      <c r="T11" s="459"/>
      <c r="U11" s="232"/>
      <c r="V11" s="39"/>
      <c r="W11" s="47"/>
    </row>
    <row r="12" spans="1:23" ht="3.75" customHeight="1" thickBot="1">
      <c r="A12" s="39"/>
      <c r="B12" s="62"/>
      <c r="C12" s="62"/>
      <c r="D12" s="62"/>
      <c r="E12" s="63"/>
      <c r="F12" s="129"/>
      <c r="G12" s="64"/>
      <c r="H12" s="125"/>
      <c r="I12" s="125"/>
      <c r="J12" s="246"/>
      <c r="K12" s="246"/>
      <c r="L12" s="247"/>
      <c r="M12" s="247"/>
      <c r="N12" s="247"/>
      <c r="O12" s="247"/>
      <c r="P12" s="247"/>
      <c r="Q12" s="247"/>
      <c r="R12" s="247"/>
      <c r="S12" s="247"/>
      <c r="T12" s="247"/>
      <c r="U12" s="247"/>
      <c r="V12" s="39"/>
      <c r="W12" s="47"/>
    </row>
    <row r="13" spans="1:23" ht="60" customHeight="1" thickBot="1">
      <c r="A13" s="39"/>
      <c r="B13" s="126"/>
      <c r="C13" s="136"/>
      <c r="D13" s="310" t="s">
        <v>121</v>
      </c>
      <c r="E13" s="462" t="s">
        <v>104</v>
      </c>
      <c r="F13" s="462"/>
      <c r="G13" s="463"/>
      <c r="H13" s="276"/>
      <c r="I13" s="250"/>
      <c r="J13" s="250"/>
      <c r="K13" s="250"/>
      <c r="L13" s="250"/>
      <c r="M13" s="250"/>
      <c r="N13" s="251"/>
      <c r="O13" s="460">
        <f>IF(R31="-","評価対象外",R31)</f>
        <v>3</v>
      </c>
      <c r="P13" s="461"/>
      <c r="Q13" s="461"/>
      <c r="R13" s="461"/>
      <c r="S13" s="461"/>
      <c r="T13" s="461"/>
      <c r="U13" s="134"/>
      <c r="V13" s="39"/>
      <c r="W13" s="47"/>
    </row>
    <row r="14" spans="1:23" ht="3.75" customHeight="1" thickBot="1">
      <c r="A14" s="47"/>
      <c r="B14" s="121"/>
      <c r="C14" s="121"/>
      <c r="D14" s="130"/>
      <c r="E14" s="107"/>
      <c r="F14" s="130"/>
      <c r="G14" s="106"/>
      <c r="H14" s="106"/>
      <c r="I14" s="106"/>
      <c r="J14" s="108"/>
      <c r="K14" s="108"/>
      <c r="L14" s="122"/>
      <c r="M14" s="122"/>
      <c r="N14" s="122"/>
      <c r="O14" s="135"/>
      <c r="P14" s="135"/>
      <c r="Q14" s="133"/>
      <c r="R14" s="205"/>
      <c r="S14" s="205"/>
      <c r="T14" s="205"/>
      <c r="U14" s="133"/>
      <c r="V14" s="47"/>
      <c r="W14" s="47"/>
    </row>
    <row r="15" spans="1:23" ht="60" customHeight="1" thickBot="1">
      <c r="A15" s="39"/>
      <c r="B15" s="65"/>
      <c r="C15" s="101"/>
      <c r="D15" s="310" t="s">
        <v>122</v>
      </c>
      <c r="E15" s="455" t="s">
        <v>60</v>
      </c>
      <c r="F15" s="456"/>
      <c r="G15" s="457"/>
      <c r="H15" s="276"/>
      <c r="I15" s="250"/>
      <c r="J15" s="250"/>
      <c r="K15" s="250"/>
      <c r="L15" s="250"/>
      <c r="M15" s="250"/>
      <c r="N15" s="251"/>
      <c r="O15" s="460">
        <f>IF(R33="-","評価対象外",R33)</f>
        <v>3</v>
      </c>
      <c r="P15" s="461"/>
      <c r="Q15" s="461"/>
      <c r="R15" s="461"/>
      <c r="S15" s="461"/>
      <c r="T15" s="461"/>
      <c r="U15" s="134"/>
      <c r="V15" s="39"/>
      <c r="W15" s="47"/>
    </row>
    <row r="16" spans="1:23" ht="3.75" customHeight="1" thickBot="1">
      <c r="A16" s="47"/>
      <c r="B16" s="121"/>
      <c r="C16" s="121"/>
      <c r="D16" s="130"/>
      <c r="E16" s="107"/>
      <c r="F16" s="130"/>
      <c r="G16" s="106"/>
      <c r="H16" s="106"/>
      <c r="I16" s="106"/>
      <c r="J16" s="108"/>
      <c r="K16" s="108"/>
      <c r="L16" s="122"/>
      <c r="M16" s="122"/>
      <c r="N16" s="122"/>
      <c r="O16" s="228"/>
      <c r="P16" s="228"/>
      <c r="Q16" s="204"/>
      <c r="R16" s="204"/>
      <c r="S16" s="204"/>
      <c r="T16" s="204"/>
      <c r="U16" s="133"/>
      <c r="V16" s="47"/>
      <c r="W16" s="47"/>
    </row>
    <row r="17" spans="1:23" ht="60" customHeight="1" thickBot="1">
      <c r="A17" s="39"/>
      <c r="B17" s="308"/>
      <c r="C17" s="309"/>
      <c r="D17" s="310" t="s">
        <v>123</v>
      </c>
      <c r="E17" s="450" t="s">
        <v>114</v>
      </c>
      <c r="F17" s="450"/>
      <c r="G17" s="451"/>
      <c r="H17" s="276"/>
      <c r="I17" s="250"/>
      <c r="J17" s="250"/>
      <c r="K17" s="250"/>
      <c r="L17" s="250"/>
      <c r="M17" s="250"/>
      <c r="N17" s="251"/>
      <c r="O17" s="460">
        <f>IF(R36="-","評価対象外",R36)</f>
        <v>3</v>
      </c>
      <c r="P17" s="461"/>
      <c r="Q17" s="461"/>
      <c r="R17" s="461"/>
      <c r="S17" s="461"/>
      <c r="T17" s="461"/>
      <c r="U17" s="227"/>
      <c r="V17" s="39"/>
      <c r="W17" s="47"/>
    </row>
    <row r="18" spans="1:23" ht="3.75" customHeight="1" thickBot="1">
      <c r="A18" s="47"/>
      <c r="B18" s="121"/>
      <c r="C18" s="121"/>
      <c r="D18" s="130"/>
      <c r="E18" s="107"/>
      <c r="F18" s="130"/>
      <c r="G18" s="106"/>
      <c r="H18" s="106"/>
      <c r="I18" s="106"/>
      <c r="J18" s="108"/>
      <c r="K18" s="108"/>
      <c r="L18" s="122"/>
      <c r="M18" s="122"/>
      <c r="N18" s="122"/>
      <c r="O18" s="135"/>
      <c r="P18" s="135"/>
      <c r="Q18" s="133"/>
      <c r="R18" s="133"/>
      <c r="S18" s="133"/>
      <c r="T18" s="133"/>
      <c r="U18" s="133"/>
      <c r="V18" s="47"/>
      <c r="W18" s="47"/>
    </row>
    <row r="19" spans="1:23" ht="60" customHeight="1" thickBot="1">
      <c r="A19" s="39"/>
      <c r="B19" s="308"/>
      <c r="C19" s="309"/>
      <c r="D19" s="310" t="s">
        <v>124</v>
      </c>
      <c r="E19" s="473" t="s">
        <v>115</v>
      </c>
      <c r="F19" s="473"/>
      <c r="G19" s="474"/>
      <c r="H19" s="276"/>
      <c r="I19" s="250"/>
      <c r="J19" s="250"/>
      <c r="K19" s="250"/>
      <c r="L19" s="250"/>
      <c r="M19" s="250"/>
      <c r="N19" s="251"/>
      <c r="O19" s="460">
        <f>IF(R37="-","評価対象外",R37)</f>
        <v>3</v>
      </c>
      <c r="P19" s="461"/>
      <c r="Q19" s="461"/>
      <c r="R19" s="461"/>
      <c r="S19" s="461"/>
      <c r="T19" s="461"/>
      <c r="U19" s="227"/>
      <c r="V19" s="39"/>
      <c r="W19" s="47"/>
    </row>
    <row r="20" spans="1:23" ht="3.75" customHeight="1" thickBot="1">
      <c r="A20" s="47"/>
      <c r="B20" s="121"/>
      <c r="C20" s="121"/>
      <c r="D20" s="130"/>
      <c r="E20" s="107"/>
      <c r="F20" s="130"/>
      <c r="G20" s="106"/>
      <c r="H20" s="106"/>
      <c r="I20" s="106"/>
      <c r="J20" s="108"/>
      <c r="K20" s="108"/>
      <c r="L20" s="122"/>
      <c r="M20" s="122"/>
      <c r="N20" s="122"/>
      <c r="O20" s="135"/>
      <c r="P20" s="135"/>
      <c r="Q20" s="133"/>
      <c r="R20" s="133"/>
      <c r="S20" s="133"/>
      <c r="T20" s="133"/>
      <c r="U20" s="133"/>
      <c r="V20" s="47"/>
      <c r="W20" s="47"/>
    </row>
    <row r="21" spans="1:23" ht="40.5" customHeight="1" thickBot="1">
      <c r="A21" s="39"/>
      <c r="B21" s="65"/>
      <c r="C21" s="101"/>
      <c r="D21" s="310" t="s">
        <v>125</v>
      </c>
      <c r="E21" s="475" t="s">
        <v>116</v>
      </c>
      <c r="F21" s="476"/>
      <c r="G21" s="477"/>
      <c r="H21" s="483"/>
      <c r="I21" s="484"/>
      <c r="J21" s="484"/>
      <c r="K21" s="484"/>
      <c r="L21" s="484"/>
      <c r="M21" s="484"/>
      <c r="N21" s="485"/>
      <c r="O21" s="478">
        <f>IF('重点評価入力'!P26="","",'重点評価入力'!P26)</f>
        <v>3</v>
      </c>
      <c r="P21" s="479"/>
      <c r="Q21" s="479"/>
      <c r="R21" s="479"/>
      <c r="S21" s="479"/>
      <c r="T21" s="479"/>
      <c r="U21" s="261"/>
      <c r="V21" s="39"/>
      <c r="W21" s="47"/>
    </row>
    <row r="22" spans="1:23" ht="3.75" customHeight="1" thickBot="1">
      <c r="A22" s="47"/>
      <c r="B22" s="121"/>
      <c r="C22" s="121"/>
      <c r="D22" s="106"/>
      <c r="E22" s="107"/>
      <c r="F22" s="130"/>
      <c r="G22" s="106"/>
      <c r="H22" s="106"/>
      <c r="I22" s="106"/>
      <c r="J22" s="108"/>
      <c r="K22" s="108"/>
      <c r="L22" s="122"/>
      <c r="M22" s="122"/>
      <c r="N22" s="122"/>
      <c r="O22" s="135"/>
      <c r="P22" s="135"/>
      <c r="Q22" s="133"/>
      <c r="R22" s="133"/>
      <c r="S22" s="133"/>
      <c r="T22" s="133"/>
      <c r="U22" s="133"/>
      <c r="V22" s="47"/>
      <c r="W22" s="47"/>
    </row>
    <row r="23" spans="1:23" ht="40.5" customHeight="1" thickBot="1">
      <c r="A23" s="39"/>
      <c r="B23" s="65"/>
      <c r="C23" s="101"/>
      <c r="D23" s="66"/>
      <c r="E23" s="452" t="s">
        <v>81</v>
      </c>
      <c r="F23" s="453"/>
      <c r="G23" s="454"/>
      <c r="H23" s="467" t="s">
        <v>93</v>
      </c>
      <c r="I23" s="468"/>
      <c r="J23" s="469"/>
      <c r="K23" s="258" t="str">
        <f>IF('重点評価入力'!E30="","",'重点評価入力'!E30)</f>
        <v>―</v>
      </c>
      <c r="L23" s="266" t="s">
        <v>88</v>
      </c>
      <c r="M23" s="258" t="str">
        <f>IF('重点評価入力'!E32="","",'重点評価入力'!E32)</f>
        <v>―</v>
      </c>
      <c r="N23" s="266" t="s">
        <v>86</v>
      </c>
      <c r="O23" s="259" t="str">
        <f>IF('重点評価入力'!H30="","",'重点評価入力'!H30)</f>
        <v>―</v>
      </c>
      <c r="P23" s="464">
        <f>IF('重点評価入力'!F32="","",'重点評価入力'!F32)</f>
      </c>
      <c r="Q23" s="465"/>
      <c r="R23" s="465"/>
      <c r="S23" s="466"/>
      <c r="T23" s="260" t="str">
        <f>IF('重点評価入力'!H32="","",'重点評価入力'!H32)</f>
        <v>―</v>
      </c>
      <c r="U23" s="261"/>
      <c r="V23" s="39"/>
      <c r="W23" s="47"/>
    </row>
    <row r="24" spans="1:23" ht="40.5" customHeight="1" thickBot="1">
      <c r="A24" s="39"/>
      <c r="B24" s="65"/>
      <c r="C24" s="101"/>
      <c r="D24" s="66"/>
      <c r="E24" s="470" t="s">
        <v>90</v>
      </c>
      <c r="F24" s="471"/>
      <c r="G24" s="472"/>
      <c r="H24" s="489" t="s">
        <v>92</v>
      </c>
      <c r="I24" s="490"/>
      <c r="J24" s="491"/>
      <c r="K24" s="262" t="str">
        <f>IF('重点評価入力'!E31="","",'重点評価入力'!E31)</f>
        <v>―</v>
      </c>
      <c r="L24" s="267" t="s">
        <v>89</v>
      </c>
      <c r="M24" s="262" t="str">
        <f>IF('重点評価入力'!E33="","",'重点評価入力'!E33)</f>
        <v>―</v>
      </c>
      <c r="N24" s="267" t="s">
        <v>87</v>
      </c>
      <c r="O24" s="263" t="str">
        <f>IF('重点評価入力'!H31="","",'重点評価入力'!H31)</f>
        <v>―</v>
      </c>
      <c r="P24" s="464">
        <f>IF('重点評価入力'!F33="","",'重点評価入力'!F33)</f>
      </c>
      <c r="Q24" s="465"/>
      <c r="R24" s="465"/>
      <c r="S24" s="466"/>
      <c r="T24" s="264" t="str">
        <f>IF('重点評価入力'!H33="","",'重点評価入力'!H33)</f>
        <v>―</v>
      </c>
      <c r="U24" s="265"/>
      <c r="V24" s="39"/>
      <c r="W24" s="47"/>
    </row>
    <row r="25" spans="1:23" ht="3.75" customHeight="1" thickBot="1">
      <c r="A25" s="47"/>
      <c r="B25" s="121"/>
      <c r="C25" s="121"/>
      <c r="D25" s="106"/>
      <c r="E25" s="107"/>
      <c r="F25" s="130"/>
      <c r="G25" s="106"/>
      <c r="H25" s="106"/>
      <c r="I25" s="106"/>
      <c r="J25" s="108"/>
      <c r="K25" s="108"/>
      <c r="L25" s="122"/>
      <c r="M25" s="122"/>
      <c r="N25" s="122"/>
      <c r="O25" s="135"/>
      <c r="P25" s="135"/>
      <c r="Q25" s="133"/>
      <c r="R25" s="133"/>
      <c r="S25" s="133"/>
      <c r="T25" s="133"/>
      <c r="U25" s="133"/>
      <c r="V25" s="47"/>
      <c r="W25" s="47"/>
    </row>
    <row r="26" spans="1:23" ht="3.75" customHeight="1" thickBot="1">
      <c r="A26" s="47"/>
      <c r="B26" s="121"/>
      <c r="C26" s="121"/>
      <c r="D26" s="106"/>
      <c r="E26" s="107"/>
      <c r="F26" s="130"/>
      <c r="G26" s="106"/>
      <c r="H26" s="106"/>
      <c r="I26" s="106"/>
      <c r="J26" s="108"/>
      <c r="K26" s="108"/>
      <c r="L26" s="122"/>
      <c r="M26" s="122"/>
      <c r="N26" s="122"/>
      <c r="O26" s="135"/>
      <c r="P26" s="135"/>
      <c r="Q26" s="133"/>
      <c r="R26" s="133"/>
      <c r="S26" s="133"/>
      <c r="T26" s="133"/>
      <c r="U26" s="133"/>
      <c r="V26" s="47"/>
      <c r="W26" s="47"/>
    </row>
    <row r="27" spans="1:23" ht="40.5" customHeight="1" thickBot="1">
      <c r="A27" s="39"/>
      <c r="B27" s="65"/>
      <c r="C27" s="101"/>
      <c r="D27" s="66"/>
      <c r="E27" s="486" t="s">
        <v>50</v>
      </c>
      <c r="F27" s="487"/>
      <c r="G27" s="487"/>
      <c r="H27" s="487"/>
      <c r="I27" s="487"/>
      <c r="J27" s="487"/>
      <c r="K27" s="487"/>
      <c r="L27" s="487"/>
      <c r="M27" s="487"/>
      <c r="N27" s="488"/>
      <c r="O27" s="425" t="str">
        <f>IF('重点評価入力'!L12="集合住宅","対象外",IF('重点評価入力'!O27="","",'重点評価入力'!O27))</f>
        <v>対象外</v>
      </c>
      <c r="P27" s="426"/>
      <c r="Q27" s="426"/>
      <c r="R27" s="426"/>
      <c r="S27" s="426"/>
      <c r="T27" s="426"/>
      <c r="U27" s="208"/>
      <c r="V27" s="39"/>
      <c r="W27" s="47"/>
    </row>
    <row r="28" spans="1:23" ht="3" customHeight="1">
      <c r="A28" s="39"/>
      <c r="B28" s="68"/>
      <c r="C28" s="68"/>
      <c r="D28" s="69"/>
      <c r="E28" s="70"/>
      <c r="F28" s="69"/>
      <c r="G28" s="69"/>
      <c r="H28" s="69"/>
      <c r="I28" s="69"/>
      <c r="J28" s="69"/>
      <c r="K28" s="69"/>
      <c r="L28" s="71"/>
      <c r="M28" s="71"/>
      <c r="N28" s="71"/>
      <c r="O28" s="72"/>
      <c r="P28" s="72"/>
      <c r="Q28" s="72"/>
      <c r="R28" s="72"/>
      <c r="S28" s="72"/>
      <c r="T28" s="72"/>
      <c r="U28" s="72"/>
      <c r="V28" s="39"/>
      <c r="W28" s="47"/>
    </row>
    <row r="29" spans="1:23" ht="30" customHeight="1">
      <c r="A29" s="39"/>
      <c r="B29" s="73" t="s">
        <v>0</v>
      </c>
      <c r="C29" s="138"/>
      <c r="D29" s="74"/>
      <c r="E29" s="75"/>
      <c r="F29" s="74"/>
      <c r="G29" s="74"/>
      <c r="H29" s="74"/>
      <c r="I29" s="74"/>
      <c r="J29" s="74"/>
      <c r="K29" s="74"/>
      <c r="L29" s="76"/>
      <c r="M29" s="76"/>
      <c r="N29" s="76"/>
      <c r="O29" s="77"/>
      <c r="P29" s="77"/>
      <c r="Q29" s="77"/>
      <c r="R29" s="77"/>
      <c r="S29" s="77"/>
      <c r="T29" s="77"/>
      <c r="U29" s="78"/>
      <c r="V29" s="39"/>
      <c r="W29" s="47"/>
    </row>
    <row r="30" spans="1:23" ht="30" customHeight="1">
      <c r="A30" s="39"/>
      <c r="B30" s="446" t="s">
        <v>1</v>
      </c>
      <c r="C30" s="447"/>
      <c r="D30" s="447"/>
      <c r="E30" s="447"/>
      <c r="F30" s="447"/>
      <c r="G30" s="448"/>
      <c r="H30" s="443" t="s">
        <v>41</v>
      </c>
      <c r="I30" s="444"/>
      <c r="J30" s="444"/>
      <c r="K30" s="444"/>
      <c r="L30" s="444"/>
      <c r="M30" s="444"/>
      <c r="N30" s="444"/>
      <c r="O30" s="445" t="s">
        <v>42</v>
      </c>
      <c r="P30" s="445"/>
      <c r="Q30" s="445"/>
      <c r="R30" s="443" t="s">
        <v>2</v>
      </c>
      <c r="S30" s="444"/>
      <c r="T30" s="444"/>
      <c r="U30" s="207"/>
      <c r="V30" s="39"/>
      <c r="W30" s="47"/>
    </row>
    <row r="31" spans="1:23" ht="30" customHeight="1">
      <c r="A31" s="39"/>
      <c r="B31" s="307" t="s">
        <v>118</v>
      </c>
      <c r="C31" s="123"/>
      <c r="D31" s="144"/>
      <c r="E31" s="144"/>
      <c r="F31" s="144"/>
      <c r="G31" s="145"/>
      <c r="H31" s="430" t="s">
        <v>65</v>
      </c>
      <c r="I31" s="430"/>
      <c r="J31" s="430"/>
      <c r="K31" s="430"/>
      <c r="L31" s="430"/>
      <c r="M31" s="430"/>
      <c r="N31" s="430"/>
      <c r="O31" s="406">
        <f>IF('重点評価入力'!O20=0,"",'重点評価入力'!O20)</f>
        <v>3</v>
      </c>
      <c r="P31" s="406"/>
      <c r="Q31" s="406"/>
      <c r="R31" s="413">
        <f>IF('重点評価入力'!P20=0,"-",'重点評価入力'!P20)</f>
        <v>3</v>
      </c>
      <c r="S31" s="414"/>
      <c r="T31" s="414"/>
      <c r="U31" s="206"/>
      <c r="V31" s="39"/>
      <c r="W31" s="47"/>
    </row>
    <row r="32" spans="1:23" ht="30" customHeight="1">
      <c r="A32" s="39"/>
      <c r="B32" s="307" t="s">
        <v>117</v>
      </c>
      <c r="C32" s="123"/>
      <c r="D32" s="144"/>
      <c r="E32" s="144"/>
      <c r="F32" s="144"/>
      <c r="G32" s="145"/>
      <c r="H32" s="480"/>
      <c r="I32" s="481"/>
      <c r="J32" s="481"/>
      <c r="K32" s="481"/>
      <c r="L32" s="481"/>
      <c r="M32" s="481"/>
      <c r="N32" s="481"/>
      <c r="O32" s="481"/>
      <c r="P32" s="481"/>
      <c r="Q32" s="481"/>
      <c r="R32" s="481"/>
      <c r="S32" s="481"/>
      <c r="T32" s="481"/>
      <c r="U32" s="482"/>
      <c r="V32" s="39"/>
      <c r="W32" s="47"/>
    </row>
    <row r="33" spans="1:23" ht="30" customHeight="1">
      <c r="A33" s="39"/>
      <c r="B33" s="301"/>
      <c r="C33" s="492" t="s">
        <v>57</v>
      </c>
      <c r="D33" s="492"/>
      <c r="E33" s="492"/>
      <c r="F33" s="492"/>
      <c r="G33" s="493"/>
      <c r="H33" s="407" t="s">
        <v>62</v>
      </c>
      <c r="I33" s="407"/>
      <c r="J33" s="407"/>
      <c r="K33" s="407"/>
      <c r="L33" s="407"/>
      <c r="M33" s="407"/>
      <c r="N33" s="407"/>
      <c r="O33" s="406">
        <f>IF('重点評価入力'!M21=0,"",'重点評価入力'!M21)</f>
        <v>3</v>
      </c>
      <c r="P33" s="406"/>
      <c r="Q33" s="406"/>
      <c r="R33" s="415">
        <f>IF('重点評価入力'!P21=0,"-",'重点評価入力'!P21)</f>
        <v>3</v>
      </c>
      <c r="S33" s="416"/>
      <c r="T33" s="416"/>
      <c r="U33" s="234"/>
      <c r="V33" s="39"/>
      <c r="W33" s="47"/>
    </row>
    <row r="34" spans="1:23" ht="30" customHeight="1">
      <c r="A34" s="80"/>
      <c r="B34" s="301"/>
      <c r="C34" s="492" t="s">
        <v>58</v>
      </c>
      <c r="D34" s="492"/>
      <c r="E34" s="492"/>
      <c r="F34" s="492"/>
      <c r="G34" s="493"/>
      <c r="H34" s="407" t="s">
        <v>63</v>
      </c>
      <c r="I34" s="407"/>
      <c r="J34" s="407"/>
      <c r="K34" s="407"/>
      <c r="L34" s="407"/>
      <c r="M34" s="407"/>
      <c r="N34" s="407"/>
      <c r="O34" s="406">
        <f>IF('重点評価入力'!M22=0,"",'重点評価入力'!M22)</f>
        <v>3</v>
      </c>
      <c r="P34" s="406"/>
      <c r="Q34" s="406"/>
      <c r="R34" s="417"/>
      <c r="S34" s="418"/>
      <c r="T34" s="418"/>
      <c r="U34" s="235"/>
      <c r="V34" s="80"/>
      <c r="W34" s="47"/>
    </row>
    <row r="35" spans="1:23" ht="30" customHeight="1">
      <c r="A35" s="80"/>
      <c r="B35" s="301"/>
      <c r="C35" s="492" t="s">
        <v>59</v>
      </c>
      <c r="D35" s="492"/>
      <c r="E35" s="492"/>
      <c r="F35" s="492"/>
      <c r="G35" s="493"/>
      <c r="H35" s="407" t="s">
        <v>64</v>
      </c>
      <c r="I35" s="407"/>
      <c r="J35" s="407"/>
      <c r="K35" s="407"/>
      <c r="L35" s="407"/>
      <c r="M35" s="407"/>
      <c r="N35" s="407"/>
      <c r="O35" s="406">
        <f>IF('重点評価入力'!M23=0,"",'重点評価入力'!M23)</f>
        <v>3</v>
      </c>
      <c r="P35" s="406"/>
      <c r="Q35" s="406"/>
      <c r="R35" s="419"/>
      <c r="S35" s="420"/>
      <c r="T35" s="420"/>
      <c r="U35" s="236"/>
      <c r="V35" s="80"/>
      <c r="W35" s="47"/>
    </row>
    <row r="36" spans="1:23" ht="30" customHeight="1">
      <c r="A36" s="39"/>
      <c r="B36" s="494" t="s">
        <v>119</v>
      </c>
      <c r="C36" s="495"/>
      <c r="D36" s="495"/>
      <c r="E36" s="495"/>
      <c r="F36" s="495"/>
      <c r="G36" s="496"/>
      <c r="H36" s="210" t="s">
        <v>46</v>
      </c>
      <c r="I36" s="211"/>
      <c r="J36" s="211"/>
      <c r="K36" s="211"/>
      <c r="L36" s="211"/>
      <c r="M36" s="211"/>
      <c r="N36" s="212"/>
      <c r="O36" s="406">
        <f>IF('重点評価入力'!O24=0,"",'重点評価入力'!O24)</f>
        <v>3</v>
      </c>
      <c r="P36" s="406"/>
      <c r="Q36" s="406"/>
      <c r="R36" s="413">
        <f>IF('重点評価入力'!P24=0,"-",'重点評価入力'!P24)</f>
        <v>3</v>
      </c>
      <c r="S36" s="414"/>
      <c r="T36" s="414"/>
      <c r="U36" s="206"/>
      <c r="V36" s="39"/>
      <c r="W36" s="47"/>
    </row>
    <row r="37" spans="1:23" ht="30" customHeight="1">
      <c r="A37" s="39"/>
      <c r="B37" s="497" t="s">
        <v>120</v>
      </c>
      <c r="C37" s="498"/>
      <c r="D37" s="498"/>
      <c r="E37" s="498"/>
      <c r="F37" s="498"/>
      <c r="G37" s="499"/>
      <c r="H37" s="210" t="s">
        <v>48</v>
      </c>
      <c r="I37" s="211"/>
      <c r="J37" s="211"/>
      <c r="K37" s="211"/>
      <c r="L37" s="211"/>
      <c r="M37" s="211"/>
      <c r="N37" s="212"/>
      <c r="O37" s="406">
        <f>IF('重点評価入力'!O25=0,"",'重点評価入力'!O25)</f>
        <v>3</v>
      </c>
      <c r="P37" s="406"/>
      <c r="Q37" s="406"/>
      <c r="R37" s="413">
        <f>IF('重点評価入力'!P25=0,"-",'重点評価入力'!P25)</f>
        <v>3</v>
      </c>
      <c r="S37" s="414"/>
      <c r="T37" s="414"/>
      <c r="U37" s="206"/>
      <c r="V37" s="39"/>
      <c r="W37" s="47"/>
    </row>
    <row r="38" spans="1:23" ht="30" customHeight="1" thickBot="1">
      <c r="A38" s="39"/>
      <c r="B38" s="500" t="s">
        <v>145</v>
      </c>
      <c r="C38" s="501"/>
      <c r="D38" s="501"/>
      <c r="E38" s="501"/>
      <c r="F38" s="501"/>
      <c r="G38" s="502"/>
      <c r="H38" s="210" t="s">
        <v>47</v>
      </c>
      <c r="I38" s="211"/>
      <c r="J38" s="211"/>
      <c r="K38" s="211"/>
      <c r="L38" s="211"/>
      <c r="M38" s="211"/>
      <c r="N38" s="212"/>
      <c r="O38" s="406">
        <f>IF('重点評価入力'!O26=0,"",'重点評価入力'!O26)</f>
        <v>3</v>
      </c>
      <c r="P38" s="406"/>
      <c r="Q38" s="406"/>
      <c r="R38" s="413">
        <f>IF('重点評価入力'!P26=0,"-",'重点評価入力'!P26)</f>
        <v>3</v>
      </c>
      <c r="S38" s="414"/>
      <c r="T38" s="414"/>
      <c r="U38" s="306"/>
      <c r="V38" s="39"/>
      <c r="W38" s="47"/>
    </row>
    <row r="39" spans="1:23" ht="15" customHeight="1" thickTop="1">
      <c r="A39" s="39"/>
      <c r="B39" s="303"/>
      <c r="C39" s="304"/>
      <c r="D39" s="409" t="s">
        <v>45</v>
      </c>
      <c r="E39" s="409"/>
      <c r="F39" s="409"/>
      <c r="G39" s="410"/>
      <c r="H39" s="429" t="s">
        <v>49</v>
      </c>
      <c r="I39" s="429"/>
      <c r="J39" s="429"/>
      <c r="K39" s="429"/>
      <c r="L39" s="429"/>
      <c r="M39" s="429"/>
      <c r="N39" s="429"/>
      <c r="O39" s="431" t="s">
        <v>43</v>
      </c>
      <c r="P39" s="432"/>
      <c r="Q39" s="433"/>
      <c r="R39" s="421" t="str">
        <f>IF('重点評価入力'!L12="集合住宅","-",'重点評価入力'!O27)</f>
        <v>-</v>
      </c>
      <c r="S39" s="422"/>
      <c r="T39" s="422"/>
      <c r="U39" s="404"/>
      <c r="V39" s="39"/>
      <c r="W39" s="47"/>
    </row>
    <row r="40" spans="1:23" ht="15" customHeight="1">
      <c r="A40" s="39"/>
      <c r="B40" s="302"/>
      <c r="C40" s="305"/>
      <c r="D40" s="411"/>
      <c r="E40" s="411"/>
      <c r="F40" s="411"/>
      <c r="G40" s="412"/>
      <c r="H40" s="430"/>
      <c r="I40" s="430"/>
      <c r="J40" s="430"/>
      <c r="K40" s="430"/>
      <c r="L40" s="430"/>
      <c r="M40" s="430"/>
      <c r="N40" s="430"/>
      <c r="O40" s="434"/>
      <c r="P40" s="435"/>
      <c r="Q40" s="436"/>
      <c r="R40" s="423"/>
      <c r="S40" s="424"/>
      <c r="T40" s="424"/>
      <c r="U40" s="405"/>
      <c r="V40" s="39"/>
      <c r="W40" s="47"/>
    </row>
    <row r="41" spans="1:23" ht="30" customHeight="1">
      <c r="A41" s="80"/>
      <c r="B41" s="392" t="s">
        <v>67</v>
      </c>
      <c r="C41" s="393"/>
      <c r="D41" s="393"/>
      <c r="E41" s="393"/>
      <c r="F41" s="393"/>
      <c r="G41" s="393"/>
      <c r="H41" s="393"/>
      <c r="I41" s="393"/>
      <c r="J41" s="393"/>
      <c r="K41" s="393"/>
      <c r="L41" s="393"/>
      <c r="M41" s="393"/>
      <c r="N41" s="393"/>
      <c r="O41" s="393"/>
      <c r="P41" s="393"/>
      <c r="Q41" s="393"/>
      <c r="R41" s="393"/>
      <c r="S41" s="393"/>
      <c r="T41" s="393"/>
      <c r="U41" s="394"/>
      <c r="V41" s="80"/>
      <c r="W41" s="47"/>
    </row>
    <row r="42" spans="1:23" ht="24.75" customHeight="1">
      <c r="A42" s="80"/>
      <c r="B42" s="379" t="s">
        <v>66</v>
      </c>
      <c r="C42" s="380"/>
      <c r="D42" s="380"/>
      <c r="E42" s="380"/>
      <c r="F42" s="380"/>
      <c r="G42" s="381"/>
      <c r="H42" s="385" t="s">
        <v>3</v>
      </c>
      <c r="I42" s="386"/>
      <c r="J42" s="386"/>
      <c r="K42" s="386"/>
      <c r="L42" s="387"/>
      <c r="M42" s="385" t="s">
        <v>4</v>
      </c>
      <c r="N42" s="386"/>
      <c r="O42" s="386"/>
      <c r="P42" s="386"/>
      <c r="Q42" s="386"/>
      <c r="R42" s="386"/>
      <c r="S42" s="386"/>
      <c r="T42" s="386"/>
      <c r="U42" s="230"/>
      <c r="V42" s="80"/>
      <c r="W42" s="47"/>
    </row>
    <row r="43" spans="1:23" ht="24.75" customHeight="1">
      <c r="A43" s="80"/>
      <c r="B43" s="398"/>
      <c r="C43" s="399"/>
      <c r="D43" s="399"/>
      <c r="E43" s="399"/>
      <c r="F43" s="399"/>
      <c r="G43" s="400"/>
      <c r="H43" s="395">
        <f>IF('重点評価入力'!I30="","",'重点評価入力'!I30)</f>
      </c>
      <c r="I43" s="396"/>
      <c r="J43" s="396"/>
      <c r="K43" s="396"/>
      <c r="L43" s="397"/>
      <c r="M43" s="395">
        <f>IF('重点評価入力'!M30="","",'重点評価入力'!M30)</f>
      </c>
      <c r="N43" s="396"/>
      <c r="O43" s="396"/>
      <c r="P43" s="396"/>
      <c r="Q43" s="396"/>
      <c r="R43" s="396"/>
      <c r="S43" s="396"/>
      <c r="T43" s="396"/>
      <c r="U43" s="230"/>
      <c r="V43" s="80"/>
      <c r="W43" s="47"/>
    </row>
    <row r="44" spans="1:23" ht="24.75" customHeight="1">
      <c r="A44" s="80"/>
      <c r="B44" s="398"/>
      <c r="C44" s="399"/>
      <c r="D44" s="399"/>
      <c r="E44" s="399"/>
      <c r="F44" s="399"/>
      <c r="G44" s="400"/>
      <c r="H44" s="395">
        <f>IF('重点評価入力'!I31="","",'重点評価入力'!I31)</f>
      </c>
      <c r="I44" s="396"/>
      <c r="J44" s="396"/>
      <c r="K44" s="396"/>
      <c r="L44" s="397"/>
      <c r="M44" s="395">
        <f>IF('重点評価入力'!M31="","",'重点評価入力'!M31)</f>
      </c>
      <c r="N44" s="396"/>
      <c r="O44" s="396"/>
      <c r="P44" s="396"/>
      <c r="Q44" s="396"/>
      <c r="R44" s="396"/>
      <c r="S44" s="396"/>
      <c r="T44" s="396"/>
      <c r="U44" s="230"/>
      <c r="V44" s="80"/>
      <c r="W44" s="47"/>
    </row>
    <row r="45" spans="1:23" ht="24.75" customHeight="1">
      <c r="A45" s="80"/>
      <c r="B45" s="398"/>
      <c r="C45" s="399"/>
      <c r="D45" s="399"/>
      <c r="E45" s="399"/>
      <c r="F45" s="399"/>
      <c r="G45" s="400"/>
      <c r="H45" s="395">
        <f>IF('重点評価入力'!I32="","",'重点評価入力'!I32)</f>
      </c>
      <c r="I45" s="396"/>
      <c r="J45" s="396"/>
      <c r="K45" s="396"/>
      <c r="L45" s="397"/>
      <c r="M45" s="395">
        <f>IF('重点評価入力'!M32="","",'重点評価入力'!M32)</f>
      </c>
      <c r="N45" s="396"/>
      <c r="O45" s="396"/>
      <c r="P45" s="396"/>
      <c r="Q45" s="396"/>
      <c r="R45" s="396"/>
      <c r="S45" s="396"/>
      <c r="T45" s="396"/>
      <c r="U45" s="230"/>
      <c r="V45" s="80"/>
      <c r="W45" s="47"/>
    </row>
    <row r="46" spans="1:23" ht="24.75" customHeight="1">
      <c r="A46" s="80"/>
      <c r="B46" s="401"/>
      <c r="C46" s="402"/>
      <c r="D46" s="402"/>
      <c r="E46" s="402"/>
      <c r="F46" s="402"/>
      <c r="G46" s="403"/>
      <c r="H46" s="395">
        <f>IF('重点評価入力'!I33="","",'重点評価入力'!I33)</f>
      </c>
      <c r="I46" s="396"/>
      <c r="J46" s="396"/>
      <c r="K46" s="396"/>
      <c r="L46" s="397"/>
      <c r="M46" s="395">
        <f>IF('重点評価入力'!M33="","",'重点評価入力'!M33)</f>
      </c>
      <c r="N46" s="396"/>
      <c r="O46" s="396"/>
      <c r="P46" s="396"/>
      <c r="Q46" s="396"/>
      <c r="R46" s="396"/>
      <c r="S46" s="396"/>
      <c r="T46" s="396"/>
      <c r="U46" s="230"/>
      <c r="V46" s="80"/>
      <c r="W46" s="47"/>
    </row>
    <row r="47" spans="1:23" ht="24.75" customHeight="1">
      <c r="A47" s="80"/>
      <c r="B47" s="379" t="s">
        <v>61</v>
      </c>
      <c r="C47" s="380"/>
      <c r="D47" s="380"/>
      <c r="E47" s="380"/>
      <c r="F47" s="380"/>
      <c r="G47" s="381"/>
      <c r="H47" s="388">
        <f>IF('重点評価入力'!F34="","",'重点評価入力'!F34)</f>
      </c>
      <c r="I47" s="389"/>
      <c r="J47" s="389"/>
      <c r="K47" s="389"/>
      <c r="L47" s="389"/>
      <c r="M47" s="389"/>
      <c r="N47" s="389"/>
      <c r="O47" s="389"/>
      <c r="P47" s="389"/>
      <c r="Q47" s="389"/>
      <c r="R47" s="389"/>
      <c r="S47" s="389"/>
      <c r="T47" s="389"/>
      <c r="U47" s="226"/>
      <c r="V47" s="80"/>
      <c r="W47" s="47"/>
    </row>
    <row r="48" spans="1:23" ht="24.75" customHeight="1" thickBot="1">
      <c r="A48" s="39"/>
      <c r="B48" s="382"/>
      <c r="C48" s="383"/>
      <c r="D48" s="383"/>
      <c r="E48" s="383"/>
      <c r="F48" s="383"/>
      <c r="G48" s="384"/>
      <c r="H48" s="390"/>
      <c r="I48" s="391"/>
      <c r="J48" s="391"/>
      <c r="K48" s="391"/>
      <c r="L48" s="391"/>
      <c r="M48" s="391"/>
      <c r="N48" s="391"/>
      <c r="O48" s="391"/>
      <c r="P48" s="391"/>
      <c r="Q48" s="391"/>
      <c r="R48" s="391"/>
      <c r="S48" s="391"/>
      <c r="T48" s="391"/>
      <c r="U48" s="229"/>
      <c r="V48" s="39"/>
      <c r="W48" s="47"/>
    </row>
    <row r="49" spans="1:23" ht="4.5" customHeight="1">
      <c r="A49" s="39"/>
      <c r="B49" s="111"/>
      <c r="C49" s="111"/>
      <c r="D49" s="112"/>
      <c r="E49" s="42"/>
      <c r="F49" s="113"/>
      <c r="G49" s="114"/>
      <c r="H49" s="109"/>
      <c r="I49" s="109"/>
      <c r="J49" s="109"/>
      <c r="K49" s="109"/>
      <c r="L49" s="109"/>
      <c r="M49" s="109"/>
      <c r="N49" s="109"/>
      <c r="O49" s="110"/>
      <c r="P49" s="110"/>
      <c r="Q49" s="112"/>
      <c r="R49" s="112"/>
      <c r="S49" s="112"/>
      <c r="T49" s="112"/>
      <c r="U49" s="64"/>
      <c r="V49" s="39"/>
      <c r="W49" s="47"/>
    </row>
    <row r="50" spans="1:23" s="3" customFormat="1" ht="15.75" customHeight="1">
      <c r="A50" s="47"/>
      <c r="B50" s="6"/>
      <c r="C50" s="6"/>
      <c r="D50" s="6"/>
      <c r="E50" s="6"/>
      <c r="F50" s="6"/>
      <c r="G50" s="6"/>
      <c r="H50" s="6"/>
      <c r="I50" s="6"/>
      <c r="J50" s="6"/>
      <c r="K50" s="6"/>
      <c r="L50" s="6"/>
      <c r="M50" s="6"/>
      <c r="N50" s="6"/>
      <c r="O50" s="6"/>
      <c r="P50" s="6"/>
      <c r="Q50" s="82"/>
      <c r="R50" s="82"/>
      <c r="S50" s="82"/>
      <c r="T50" s="82"/>
      <c r="U50" s="82"/>
      <c r="V50" s="47"/>
      <c r="W50" s="47"/>
    </row>
    <row r="51" spans="1:23" s="3" customFormat="1" ht="4.5" customHeight="1">
      <c r="A51" s="47"/>
      <c r="B51" s="83"/>
      <c r="C51" s="83"/>
      <c r="D51" s="84"/>
      <c r="E51" s="85"/>
      <c r="G51" s="6"/>
      <c r="H51" s="6"/>
      <c r="I51" s="6"/>
      <c r="J51" s="6"/>
      <c r="K51" s="6"/>
      <c r="L51" s="6"/>
      <c r="M51" s="6"/>
      <c r="N51" s="6"/>
      <c r="O51" s="6"/>
      <c r="P51" s="6"/>
      <c r="Q51" s="82"/>
      <c r="R51" s="82"/>
      <c r="S51" s="82"/>
      <c r="T51" s="82"/>
      <c r="U51" s="82"/>
      <c r="V51" s="47"/>
      <c r="W51" s="47"/>
    </row>
  </sheetData>
  <sheetProtection password="E5C6" sheet="1" objects="1" selectLockedCells="1" selectUnlockedCells="1"/>
  <mergeCells count="76">
    <mergeCell ref="C33:G33"/>
    <mergeCell ref="C34:G34"/>
    <mergeCell ref="C35:G35"/>
    <mergeCell ref="B36:G36"/>
    <mergeCell ref="B37:G37"/>
    <mergeCell ref="B38:G38"/>
    <mergeCell ref="H32:U32"/>
    <mergeCell ref="H21:N21"/>
    <mergeCell ref="R30:T30"/>
    <mergeCell ref="R31:T31"/>
    <mergeCell ref="E27:N27"/>
    <mergeCell ref="O31:Q31"/>
    <mergeCell ref="H24:J24"/>
    <mergeCell ref="P24:S24"/>
    <mergeCell ref="E13:G13"/>
    <mergeCell ref="O15:T15"/>
    <mergeCell ref="O17:T17"/>
    <mergeCell ref="P23:S23"/>
    <mergeCell ref="H23:J23"/>
    <mergeCell ref="E24:G24"/>
    <mergeCell ref="E19:G19"/>
    <mergeCell ref="O19:T19"/>
    <mergeCell ref="E21:G21"/>
    <mergeCell ref="O21:T21"/>
    <mergeCell ref="H30:N30"/>
    <mergeCell ref="O30:Q30"/>
    <mergeCell ref="H31:N31"/>
    <mergeCell ref="B30:G30"/>
    <mergeCell ref="I9:T9"/>
    <mergeCell ref="E17:G17"/>
    <mergeCell ref="E23:G23"/>
    <mergeCell ref="E15:G15"/>
    <mergeCell ref="O11:T11"/>
    <mergeCell ref="O13:T13"/>
    <mergeCell ref="O27:T27"/>
    <mergeCell ref="E11:G11"/>
    <mergeCell ref="H39:N40"/>
    <mergeCell ref="O39:Q40"/>
    <mergeCell ref="W2:W3"/>
    <mergeCell ref="J8:K8"/>
    <mergeCell ref="J10:K10"/>
    <mergeCell ref="L8:U8"/>
    <mergeCell ref="L10:U10"/>
    <mergeCell ref="O3:T3"/>
    <mergeCell ref="I5:T5"/>
    <mergeCell ref="I7:T7"/>
    <mergeCell ref="O36:Q36"/>
    <mergeCell ref="D39:G40"/>
    <mergeCell ref="R36:T36"/>
    <mergeCell ref="R37:T37"/>
    <mergeCell ref="R38:T38"/>
    <mergeCell ref="R33:T35"/>
    <mergeCell ref="O37:Q37"/>
    <mergeCell ref="R39:T40"/>
    <mergeCell ref="H35:N35"/>
    <mergeCell ref="O34:Q34"/>
    <mergeCell ref="O35:Q35"/>
    <mergeCell ref="O33:Q33"/>
    <mergeCell ref="H33:N33"/>
    <mergeCell ref="H34:N34"/>
    <mergeCell ref="B42:G46"/>
    <mergeCell ref="H43:L43"/>
    <mergeCell ref="M43:T43"/>
    <mergeCell ref="H46:L46"/>
    <mergeCell ref="U39:U40"/>
    <mergeCell ref="O38:Q38"/>
    <mergeCell ref="B47:G48"/>
    <mergeCell ref="H42:L42"/>
    <mergeCell ref="M42:T42"/>
    <mergeCell ref="H47:T48"/>
    <mergeCell ref="B41:U41"/>
    <mergeCell ref="H45:L45"/>
    <mergeCell ref="M45:T45"/>
    <mergeCell ref="H44:L44"/>
    <mergeCell ref="M44:T44"/>
    <mergeCell ref="M46:T46"/>
  </mergeCells>
  <conditionalFormatting sqref="H31:H32">
    <cfRule type="expression" priority="16" dxfId="17" stopIfTrue="1">
      <formula>OR($H$9=3,$H$9=6,)</formula>
    </cfRule>
  </conditionalFormatting>
  <conditionalFormatting sqref="D39:N40">
    <cfRule type="expression" priority="17" dxfId="15" stopIfTrue="1">
      <formula>OR($O$9="集合住宅")</formula>
    </cfRule>
  </conditionalFormatting>
  <conditionalFormatting sqref="O39:Q40">
    <cfRule type="expression" priority="18" dxfId="12" stopIfTrue="1">
      <formula>OR($O$9="集合住宅")</formula>
    </cfRule>
  </conditionalFormatting>
  <conditionalFormatting sqref="R39:T40">
    <cfRule type="expression" priority="19" dxfId="18" stopIfTrue="1">
      <formula>OR($O$9="集合住宅")</formula>
    </cfRule>
  </conditionalFormatting>
  <conditionalFormatting sqref="U39:U40">
    <cfRule type="expression" priority="20" dxfId="14" stopIfTrue="1">
      <formula>OR($O$9="集合住宅")</formula>
    </cfRule>
  </conditionalFormatting>
  <conditionalFormatting sqref="H23:K23">
    <cfRule type="expression" priority="15" dxfId="19" stopIfTrue="1">
      <formula>$K$23&lt;&gt;"○"</formula>
    </cfRule>
  </conditionalFormatting>
  <conditionalFormatting sqref="H24:K24">
    <cfRule type="expression" priority="13" dxfId="20" stopIfTrue="1">
      <formula>$K$24&lt;&gt;"○"</formula>
    </cfRule>
  </conditionalFormatting>
  <conditionalFormatting sqref="L23:M23">
    <cfRule type="expression" priority="12" dxfId="20" stopIfTrue="1">
      <formula>$M$23&lt;&gt;"○"</formula>
    </cfRule>
  </conditionalFormatting>
  <conditionalFormatting sqref="L24:M24">
    <cfRule type="expression" priority="11" dxfId="20" stopIfTrue="1">
      <formula>$M$24&lt;&gt;"○"</formula>
    </cfRule>
  </conditionalFormatting>
  <conditionalFormatting sqref="N23:O23">
    <cfRule type="expression" priority="10" dxfId="20" stopIfTrue="1">
      <formula>$O$23&lt;&gt;"○"</formula>
    </cfRule>
  </conditionalFormatting>
  <conditionalFormatting sqref="N24:O24">
    <cfRule type="expression" priority="9" dxfId="20" stopIfTrue="1">
      <formula>$O$24&lt;&gt;"○"</formula>
    </cfRule>
  </conditionalFormatting>
  <conditionalFormatting sqref="P23:T23 P24:S24">
    <cfRule type="expression" priority="8" dxfId="20" stopIfTrue="1">
      <formula>$T$23&lt;&gt;"○"</formula>
    </cfRule>
  </conditionalFormatting>
  <conditionalFormatting sqref="T24">
    <cfRule type="expression" priority="7" dxfId="20" stopIfTrue="1">
      <formula>$T$24&lt;&gt;"○"</formula>
    </cfRule>
  </conditionalFormatting>
  <conditionalFormatting sqref="K23">
    <cfRule type="expression" priority="6" dxfId="20" stopIfTrue="1">
      <formula>$K$23&lt;&gt;"○"</formula>
    </cfRule>
  </conditionalFormatting>
  <conditionalFormatting sqref="H21">
    <cfRule type="expression" priority="5" dxfId="19" stopIfTrue="1">
      <formula>$K$23&lt;&gt;"○"</formula>
    </cfRule>
  </conditionalFormatting>
  <hyperlinks>
    <hyperlink ref="L1" location="メイン!A1" display="戻る"/>
  </hyperlinks>
  <printOptions horizontalCentered="1"/>
  <pageMargins left="0.45" right="0.4" top="0.24" bottom="0.2" header="0.2" footer="0.17"/>
  <pageSetup horizontalDpi="600" verticalDpi="600" orientation="portrait" paperSize="9" scale="65" r:id="rId2"/>
  <colBreaks count="1" manualBreakCount="1">
    <brk id="22" max="71" man="1"/>
  </colBreaks>
  <drawing r:id="rId1"/>
</worksheet>
</file>

<file path=xl/worksheets/sheet2.xml><?xml version="1.0" encoding="utf-8"?>
<worksheet xmlns="http://schemas.openxmlformats.org/spreadsheetml/2006/main" xmlns:r="http://schemas.openxmlformats.org/officeDocument/2006/relationships">
  <dimension ref="A1:AE71"/>
  <sheetViews>
    <sheetView showGridLines="0" tabSelected="1" zoomScaleSheetLayoutView="70" zoomScalePageLayoutView="0" workbookViewId="0" topLeftCell="A1">
      <selection activeCell="L5" sqref="L5:Q5"/>
    </sheetView>
  </sheetViews>
  <sheetFormatPr defaultColWidth="0.6171875" defaultRowHeight="76.5" customHeight="1"/>
  <cols>
    <col min="1" max="1" width="1.75390625" style="12" customWidth="1"/>
    <col min="2" max="2" width="12.75390625" style="20" customWidth="1"/>
    <col min="3" max="3" width="2.50390625" style="20" customWidth="1"/>
    <col min="4" max="4" width="1.37890625" style="20" customWidth="1"/>
    <col min="5" max="5" width="5.375" style="28" customWidth="1"/>
    <col min="6" max="6" width="6.50390625" style="29" customWidth="1"/>
    <col min="7" max="7" width="11.375" style="15" customWidth="1"/>
    <col min="8" max="8" width="5.625" style="15" customWidth="1"/>
    <col min="9" max="9" width="4.25390625" style="15" customWidth="1"/>
    <col min="10" max="10" width="12.00390625" style="16" customWidth="1"/>
    <col min="11" max="11" width="7.00390625" style="16" customWidth="1"/>
    <col min="12" max="12" width="7.125" style="15" customWidth="1"/>
    <col min="13" max="13" width="12.50390625" style="15" customWidth="1"/>
    <col min="14" max="14" width="16.875" style="17" customWidth="1"/>
    <col min="15" max="15" width="15.625" style="18" customWidth="1"/>
    <col min="16" max="16" width="8.375" style="17" customWidth="1"/>
    <col min="17" max="17" width="1.00390625" style="17" customWidth="1"/>
    <col min="18" max="18" width="2.375" style="12" customWidth="1"/>
    <col min="19" max="19" width="2.50390625" style="12" customWidth="1"/>
    <col min="20" max="20" width="29.375" style="332" hidden="1" customWidth="1"/>
    <col min="21" max="21" width="1.37890625" style="333" customWidth="1"/>
    <col min="22" max="22" width="1.25" style="333" customWidth="1"/>
    <col min="23" max="24" width="11.375" style="333" customWidth="1"/>
    <col min="25" max="25" width="11.375" style="334" hidden="1" customWidth="1"/>
    <col min="26" max="31" width="11.375" style="333" hidden="1" customWidth="1"/>
    <col min="32" max="32" width="2.50390625" style="270" customWidth="1"/>
    <col min="33" max="33" width="3.00390625" style="270" customWidth="1"/>
    <col min="34" max="59" width="8.50390625" style="270" customWidth="1"/>
    <col min="60" max="16384" width="0.6171875" style="270" customWidth="1"/>
  </cols>
  <sheetData>
    <row r="1" spans="1:31" s="268" customFormat="1" ht="7.5" customHeight="1" thickBot="1">
      <c r="A1" s="30"/>
      <c r="B1" s="31"/>
      <c r="C1" s="31"/>
      <c r="D1" s="32"/>
      <c r="E1" s="33"/>
      <c r="F1" s="34"/>
      <c r="G1" s="35"/>
      <c r="H1" s="35"/>
      <c r="I1" s="35"/>
      <c r="J1" s="36"/>
      <c r="K1" s="36"/>
      <c r="L1" s="35"/>
      <c r="M1" s="37"/>
      <c r="N1" s="34"/>
      <c r="O1" s="34"/>
      <c r="P1" s="34"/>
      <c r="Q1" s="30"/>
      <c r="R1" s="30"/>
      <c r="S1" s="38"/>
      <c r="T1" s="332"/>
      <c r="U1" s="333"/>
      <c r="V1" s="333"/>
      <c r="W1" s="333"/>
      <c r="X1" s="333"/>
      <c r="Y1" s="334"/>
      <c r="Z1" s="333"/>
      <c r="AA1" s="333"/>
      <c r="AB1" s="333"/>
      <c r="AC1" s="333"/>
      <c r="AD1" s="333"/>
      <c r="AE1" s="333"/>
    </row>
    <row r="2" spans="1:31" s="269" customFormat="1" ht="49.5" customHeight="1" thickBot="1">
      <c r="A2" s="39"/>
      <c r="B2" s="179" t="s">
        <v>146</v>
      </c>
      <c r="C2" s="162"/>
      <c r="D2" s="163"/>
      <c r="E2" s="164"/>
      <c r="F2" s="165"/>
      <c r="G2" s="166"/>
      <c r="H2" s="166"/>
      <c r="I2" s="167"/>
      <c r="J2" s="166"/>
      <c r="K2" s="166"/>
      <c r="L2" s="168"/>
      <c r="M2" s="169"/>
      <c r="N2" s="371"/>
      <c r="O2" s="521"/>
      <c r="P2" s="521"/>
      <c r="Q2" s="522"/>
      <c r="R2" s="39"/>
      <c r="S2" s="437"/>
      <c r="T2" s="335"/>
      <c r="U2" s="333"/>
      <c r="V2" s="333"/>
      <c r="W2" s="333"/>
      <c r="X2" s="333"/>
      <c r="Y2" s="334"/>
      <c r="Z2" s="333"/>
      <c r="AA2" s="333"/>
      <c r="AB2" s="333"/>
      <c r="AC2" s="333"/>
      <c r="AD2" s="333"/>
      <c r="AE2" s="333"/>
    </row>
    <row r="3" spans="1:31" s="269" customFormat="1" ht="49.5" customHeight="1" thickBot="1">
      <c r="A3" s="39"/>
      <c r="B3" s="180" t="s">
        <v>30</v>
      </c>
      <c r="C3" s="170"/>
      <c r="D3" s="171"/>
      <c r="E3" s="172"/>
      <c r="F3" s="173"/>
      <c r="G3" s="174"/>
      <c r="H3" s="175"/>
      <c r="I3" s="176"/>
      <c r="J3" s="176"/>
      <c r="K3" s="176"/>
      <c r="L3" s="176"/>
      <c r="M3" s="176"/>
      <c r="N3" s="176"/>
      <c r="O3" s="177"/>
      <c r="P3" s="181" t="str">
        <f>'評価結果表示'!O3</f>
        <v>Osakafu-新築・既存 2018V1.0</v>
      </c>
      <c r="Q3" s="178"/>
      <c r="R3" s="39"/>
      <c r="S3" s="437"/>
      <c r="T3" s="336"/>
      <c r="U3" s="336"/>
      <c r="V3" s="336"/>
      <c r="W3" s="336"/>
      <c r="X3" s="333"/>
      <c r="Y3" s="337"/>
      <c r="Z3" s="338"/>
      <c r="AA3" s="333"/>
      <c r="AB3" s="333"/>
      <c r="AC3" s="333"/>
      <c r="AD3" s="333"/>
      <c r="AE3" s="333"/>
    </row>
    <row r="4" spans="1:31" s="269" customFormat="1" ht="5.25" customHeight="1" thickBot="1">
      <c r="A4" s="39"/>
      <c r="B4" s="141"/>
      <c r="C4" s="40"/>
      <c r="D4" s="41"/>
      <c r="E4" s="42"/>
      <c r="F4" s="43"/>
      <c r="G4" s="1"/>
      <c r="H4" s="1"/>
      <c r="I4" s="1"/>
      <c r="J4" s="44"/>
      <c r="K4" s="45"/>
      <c r="L4" s="45"/>
      <c r="M4" s="46"/>
      <c r="N4" s="43"/>
      <c r="O4" s="2"/>
      <c r="P4" s="43"/>
      <c r="Q4" s="142"/>
      <c r="R4" s="39"/>
      <c r="S4" s="47"/>
      <c r="T4" s="332"/>
      <c r="U4" s="333"/>
      <c r="V4" s="333"/>
      <c r="W4" s="333"/>
      <c r="X4" s="333"/>
      <c r="Y4" s="334"/>
      <c r="Z4" s="333"/>
      <c r="AA4" s="333"/>
      <c r="AB4" s="333"/>
      <c r="AC4" s="333"/>
      <c r="AD4" s="333"/>
      <c r="AE4" s="333"/>
    </row>
    <row r="5" spans="1:31" s="269" customFormat="1" ht="42" customHeight="1" thickBot="1">
      <c r="A5" s="39"/>
      <c r="B5" s="48" t="s">
        <v>26</v>
      </c>
      <c r="C5" s="102"/>
      <c r="D5" s="49"/>
      <c r="E5" s="50"/>
      <c r="F5" s="50"/>
      <c r="G5" s="51"/>
      <c r="H5" s="51"/>
      <c r="I5" s="51"/>
      <c r="J5" s="513" t="s">
        <v>54</v>
      </c>
      <c r="K5" s="514"/>
      <c r="L5" s="523" t="s">
        <v>129</v>
      </c>
      <c r="M5" s="524"/>
      <c r="N5" s="524"/>
      <c r="O5" s="524"/>
      <c r="P5" s="524"/>
      <c r="Q5" s="525"/>
      <c r="R5" s="39"/>
      <c r="S5" s="47"/>
      <c r="T5" s="332"/>
      <c r="U5" s="336"/>
      <c r="V5" s="336"/>
      <c r="W5" s="336"/>
      <c r="X5" s="336"/>
      <c r="Y5" s="336"/>
      <c r="Z5" s="333"/>
      <c r="AA5" s="333"/>
      <c r="AB5" s="333"/>
      <c r="AC5" s="333"/>
      <c r="AD5" s="333"/>
      <c r="AE5" s="333"/>
    </row>
    <row r="6" spans="1:31" s="269" customFormat="1" ht="42.75" customHeight="1" thickBot="1">
      <c r="A6" s="39"/>
      <c r="B6" s="48"/>
      <c r="C6" s="102"/>
      <c r="D6" s="49"/>
      <c r="E6" s="50"/>
      <c r="F6" s="50"/>
      <c r="G6" s="51"/>
      <c r="H6" s="51"/>
      <c r="I6" s="51"/>
      <c r="J6" s="513" t="s">
        <v>55</v>
      </c>
      <c r="K6" s="514"/>
      <c r="L6" s="528" t="s">
        <v>44</v>
      </c>
      <c r="M6" s="529"/>
      <c r="N6" s="529"/>
      <c r="O6" s="529"/>
      <c r="P6" s="529"/>
      <c r="Q6" s="530"/>
      <c r="R6" s="39"/>
      <c r="S6" s="47"/>
      <c r="T6" s="332"/>
      <c r="U6" s="333"/>
      <c r="V6" s="333"/>
      <c r="W6" s="333"/>
      <c r="X6" s="333"/>
      <c r="Y6" s="339"/>
      <c r="Z6" s="333"/>
      <c r="AA6" s="333"/>
      <c r="AB6" s="333"/>
      <c r="AC6" s="333"/>
      <c r="AD6" s="333"/>
      <c r="AE6" s="333"/>
    </row>
    <row r="7" spans="1:31" s="269" customFormat="1" ht="4.5" customHeight="1" thickBot="1">
      <c r="A7" s="39"/>
      <c r="B7" s="217"/>
      <c r="C7" s="218"/>
      <c r="D7" s="218"/>
      <c r="E7" s="219"/>
      <c r="F7" s="203"/>
      <c r="G7" s="203"/>
      <c r="H7" s="203"/>
      <c r="I7" s="203"/>
      <c r="J7" s="503"/>
      <c r="K7" s="503"/>
      <c r="L7" s="503"/>
      <c r="M7" s="503"/>
      <c r="N7" s="503"/>
      <c r="O7" s="503"/>
      <c r="P7" s="503"/>
      <c r="Q7" s="531"/>
      <c r="R7" s="39"/>
      <c r="S7" s="47"/>
      <c r="T7" s="332"/>
      <c r="U7" s="333"/>
      <c r="V7" s="333"/>
      <c r="W7" s="333"/>
      <c r="X7" s="333"/>
      <c r="Y7" s="334"/>
      <c r="Z7" s="340"/>
      <c r="AA7" s="341"/>
      <c r="AB7" s="333"/>
      <c r="AC7" s="333"/>
      <c r="AD7" s="333"/>
      <c r="AE7" s="333"/>
    </row>
    <row r="8" spans="1:31" s="269" customFormat="1" ht="42" customHeight="1" thickBot="1">
      <c r="A8" s="39"/>
      <c r="B8" s="222"/>
      <c r="C8" s="223"/>
      <c r="D8" s="223"/>
      <c r="E8" s="224"/>
      <c r="F8" s="225"/>
      <c r="G8" s="225"/>
      <c r="H8" s="225"/>
      <c r="I8" s="514" t="s">
        <v>80</v>
      </c>
      <c r="J8" s="514"/>
      <c r="K8" s="514"/>
      <c r="L8" s="527" t="str">
        <f>IF(OR(L10="",L10=0),"BEE値が未入力です",IF(L10&gt;=3,"Ｓ",IF(L10&gt;=1.5,"Ａ",IF(L10&gt;=1,"Ｂ＋",IF(L10&gt;=0.5,"Ｂ－","Ｃ")))))</f>
        <v>Ｂ＋</v>
      </c>
      <c r="M8" s="527"/>
      <c r="N8" s="527"/>
      <c r="O8" s="527"/>
      <c r="P8" s="527"/>
      <c r="Q8" s="252"/>
      <c r="R8" s="39"/>
      <c r="S8" s="47"/>
      <c r="T8" s="332"/>
      <c r="U8" s="333"/>
      <c r="V8" s="333"/>
      <c r="W8" s="333"/>
      <c r="X8" s="333"/>
      <c r="Y8" s="334"/>
      <c r="Z8" s="340"/>
      <c r="AA8" s="341"/>
      <c r="AB8" s="333"/>
      <c r="AC8" s="333"/>
      <c r="AD8" s="333"/>
      <c r="AE8" s="333"/>
    </row>
    <row r="9" spans="1:31" s="269" customFormat="1" ht="4.5" customHeight="1" thickBot="1">
      <c r="A9" s="39"/>
      <c r="B9" s="220"/>
      <c r="C9" s="103"/>
      <c r="D9" s="103"/>
      <c r="E9" s="221"/>
      <c r="F9" s="125"/>
      <c r="G9" s="125"/>
      <c r="H9" s="125"/>
      <c r="I9" s="125"/>
      <c r="J9" s="125"/>
      <c r="K9" s="125"/>
      <c r="L9" s="215"/>
      <c r="M9" s="215"/>
      <c r="N9" s="215"/>
      <c r="O9" s="215"/>
      <c r="P9" s="215"/>
      <c r="Q9" s="216"/>
      <c r="R9" s="39"/>
      <c r="S9" s="47"/>
      <c r="T9" s="332"/>
      <c r="U9" s="333"/>
      <c r="V9" s="333"/>
      <c r="W9" s="333"/>
      <c r="X9" s="333"/>
      <c r="Y9" s="334"/>
      <c r="Z9" s="340"/>
      <c r="AA9" s="341"/>
      <c r="AB9" s="333"/>
      <c r="AC9" s="333"/>
      <c r="AD9" s="333"/>
      <c r="AE9" s="333"/>
    </row>
    <row r="10" spans="1:31" s="269" customFormat="1" ht="41.25" customHeight="1" thickBot="1">
      <c r="A10" s="39"/>
      <c r="B10" s="222"/>
      <c r="C10" s="223"/>
      <c r="D10" s="223"/>
      <c r="E10" s="224"/>
      <c r="F10" s="225"/>
      <c r="G10" s="225"/>
      <c r="H10" s="225"/>
      <c r="I10" s="225"/>
      <c r="J10" s="532" t="s">
        <v>71</v>
      </c>
      <c r="K10" s="533"/>
      <c r="L10" s="526">
        <v>1</v>
      </c>
      <c r="M10" s="526"/>
      <c r="N10" s="526"/>
      <c r="O10" s="526"/>
      <c r="P10" s="526"/>
      <c r="Q10" s="245"/>
      <c r="R10" s="39"/>
      <c r="S10" s="47"/>
      <c r="T10" s="342"/>
      <c r="U10" s="342"/>
      <c r="V10" s="342"/>
      <c r="W10" s="342"/>
      <c r="X10" s="333"/>
      <c r="Y10" s="342"/>
      <c r="Z10" s="340"/>
      <c r="AA10" s="341"/>
      <c r="AB10" s="333"/>
      <c r="AC10" s="333"/>
      <c r="AD10" s="333"/>
      <c r="AE10" s="333"/>
    </row>
    <row r="11" spans="1:31" s="269" customFormat="1" ht="4.5" customHeight="1" thickBot="1">
      <c r="A11" s="39"/>
      <c r="B11" s="220"/>
      <c r="C11" s="103"/>
      <c r="D11" s="103"/>
      <c r="E11" s="221"/>
      <c r="F11" s="125"/>
      <c r="G11" s="125"/>
      <c r="H11" s="125"/>
      <c r="I11" s="125"/>
      <c r="J11" s="125"/>
      <c r="K11" s="125"/>
      <c r="L11" s="215"/>
      <c r="M11" s="215"/>
      <c r="N11" s="215"/>
      <c r="O11" s="215"/>
      <c r="P11" s="215"/>
      <c r="Q11" s="216"/>
      <c r="R11" s="39"/>
      <c r="S11" s="47"/>
      <c r="T11" s="332"/>
      <c r="U11" s="333"/>
      <c r="V11" s="333"/>
      <c r="W11" s="333"/>
      <c r="X11" s="333"/>
      <c r="Y11" s="334"/>
      <c r="Z11" s="340"/>
      <c r="AA11" s="341"/>
      <c r="AB11" s="333"/>
      <c r="AC11" s="333"/>
      <c r="AD11" s="333"/>
      <c r="AE11" s="333"/>
    </row>
    <row r="12" spans="1:31" s="269" customFormat="1" ht="30" customHeight="1">
      <c r="A12" s="80"/>
      <c r="B12" s="182" t="s">
        <v>22</v>
      </c>
      <c r="C12" s="183"/>
      <c r="D12" s="184"/>
      <c r="E12" s="185"/>
      <c r="F12" s="184"/>
      <c r="G12" s="184"/>
      <c r="H12" s="186"/>
      <c r="I12" s="515" t="s">
        <v>17</v>
      </c>
      <c r="J12" s="516"/>
      <c r="K12" s="187" t="s">
        <v>23</v>
      </c>
      <c r="L12" s="534" t="s">
        <v>31</v>
      </c>
      <c r="M12" s="535"/>
      <c r="N12" s="240" t="s">
        <v>24</v>
      </c>
      <c r="O12" s="104">
        <v>5000</v>
      </c>
      <c r="P12" s="94" t="s">
        <v>56</v>
      </c>
      <c r="Q12" s="95"/>
      <c r="R12" s="39"/>
      <c r="S12" s="47"/>
      <c r="T12" s="343" t="s">
        <v>95</v>
      </c>
      <c r="U12" s="333">
        <f>IF(OR($L$10="",$L$10=0),0,IF($L$10&gt;=3,5,IF($L$10&gt;=1.5,4,IF($L$10&gt;=1,3,IF($L$10&gt;=0.5,2,1)))))</f>
        <v>3</v>
      </c>
      <c r="V12" s="340"/>
      <c r="W12" s="340"/>
      <c r="X12" s="340"/>
      <c r="Y12" s="340"/>
      <c r="Z12" s="341"/>
      <c r="AA12" s="344"/>
      <c r="AB12" s="333"/>
      <c r="AC12" s="333"/>
      <c r="AD12" s="333"/>
      <c r="AE12" s="333"/>
    </row>
    <row r="13" spans="1:31" s="269" customFormat="1" ht="30" customHeight="1">
      <c r="A13" s="80"/>
      <c r="B13" s="188"/>
      <c r="C13" s="189"/>
      <c r="D13" s="190"/>
      <c r="E13" s="191"/>
      <c r="F13" s="190"/>
      <c r="G13" s="190"/>
      <c r="H13" s="192"/>
      <c r="I13" s="517" t="s">
        <v>18</v>
      </c>
      <c r="J13" s="518"/>
      <c r="K13" s="193" t="s">
        <v>23</v>
      </c>
      <c r="L13" s="512"/>
      <c r="M13" s="512"/>
      <c r="N13" s="241" t="s">
        <v>24</v>
      </c>
      <c r="O13" s="105"/>
      <c r="P13" s="96" t="s">
        <v>27</v>
      </c>
      <c r="Q13" s="97"/>
      <c r="R13" s="39"/>
      <c r="S13" s="47"/>
      <c r="T13" s="333" t="s">
        <v>96</v>
      </c>
      <c r="U13" s="333">
        <f>$U12-5</f>
        <v>-2</v>
      </c>
      <c r="V13" s="340"/>
      <c r="W13" s="340"/>
      <c r="X13" s="340"/>
      <c r="Y13" s="340"/>
      <c r="Z13" s="341"/>
      <c r="AA13" s="344"/>
      <c r="AB13" s="333"/>
      <c r="AC13" s="333"/>
      <c r="AD13" s="333"/>
      <c r="AE13" s="333"/>
    </row>
    <row r="14" spans="1:31" s="269" customFormat="1" ht="30" customHeight="1">
      <c r="A14" s="80"/>
      <c r="B14" s="188"/>
      <c r="C14" s="189"/>
      <c r="D14" s="190"/>
      <c r="E14" s="191"/>
      <c r="F14" s="190"/>
      <c r="G14" s="190"/>
      <c r="H14" s="192"/>
      <c r="I14" s="517" t="s">
        <v>19</v>
      </c>
      <c r="J14" s="518"/>
      <c r="K14" s="193" t="s">
        <v>23</v>
      </c>
      <c r="L14" s="512"/>
      <c r="M14" s="512"/>
      <c r="N14" s="241" t="s">
        <v>24</v>
      </c>
      <c r="O14" s="105"/>
      <c r="P14" s="96" t="s">
        <v>27</v>
      </c>
      <c r="Q14" s="97"/>
      <c r="R14" s="39"/>
      <c r="S14" s="47"/>
      <c r="T14" s="332"/>
      <c r="U14" s="345"/>
      <c r="V14" s="345"/>
      <c r="W14" s="345"/>
      <c r="X14" s="345"/>
      <c r="Y14" s="346"/>
      <c r="Z14" s="347"/>
      <c r="AA14" s="344"/>
      <c r="AB14" s="333"/>
      <c r="AC14" s="333"/>
      <c r="AD14" s="333"/>
      <c r="AE14" s="333"/>
    </row>
    <row r="15" spans="1:31" s="269" customFormat="1" ht="30" customHeight="1">
      <c r="A15" s="80"/>
      <c r="B15" s="188"/>
      <c r="C15" s="189"/>
      <c r="D15" s="190"/>
      <c r="E15" s="191"/>
      <c r="F15" s="190"/>
      <c r="G15" s="190"/>
      <c r="H15" s="192"/>
      <c r="I15" s="517" t="s">
        <v>20</v>
      </c>
      <c r="J15" s="518"/>
      <c r="K15" s="193" t="s">
        <v>23</v>
      </c>
      <c r="L15" s="512"/>
      <c r="M15" s="512"/>
      <c r="N15" s="241" t="s">
        <v>24</v>
      </c>
      <c r="O15" s="105"/>
      <c r="P15" s="96" t="s">
        <v>27</v>
      </c>
      <c r="Q15" s="97"/>
      <c r="R15" s="39"/>
      <c r="S15" s="47"/>
      <c r="T15" s="332"/>
      <c r="U15" s="333"/>
      <c r="V15" s="333"/>
      <c r="W15" s="333"/>
      <c r="X15" s="333"/>
      <c r="Y15" s="340"/>
      <c r="Z15" s="347"/>
      <c r="AA15" s="348"/>
      <c r="AB15" s="333"/>
      <c r="AC15" s="333"/>
      <c r="AD15" s="333"/>
      <c r="AE15" s="333"/>
    </row>
    <row r="16" spans="1:31" s="269" customFormat="1" ht="30" customHeight="1" thickBot="1">
      <c r="A16" s="80"/>
      <c r="B16" s="194"/>
      <c r="C16" s="195"/>
      <c r="D16" s="196"/>
      <c r="E16" s="197"/>
      <c r="F16" s="196"/>
      <c r="G16" s="196"/>
      <c r="H16" s="198"/>
      <c r="I16" s="504" t="s">
        <v>21</v>
      </c>
      <c r="J16" s="505"/>
      <c r="K16" s="199"/>
      <c r="L16" s="200"/>
      <c r="M16" s="201"/>
      <c r="N16" s="242" t="s">
        <v>25</v>
      </c>
      <c r="O16" s="202">
        <f>SUM(O12:O15)</f>
        <v>5000</v>
      </c>
      <c r="P16" s="98" t="s">
        <v>28</v>
      </c>
      <c r="Q16" s="99"/>
      <c r="R16" s="39"/>
      <c r="S16" s="47"/>
      <c r="T16" s="332"/>
      <c r="U16" s="333"/>
      <c r="V16" s="333"/>
      <c r="W16" s="333"/>
      <c r="X16" s="333"/>
      <c r="Y16" s="340"/>
      <c r="Z16" s="347"/>
      <c r="AA16" s="349"/>
      <c r="AB16" s="333"/>
      <c r="AC16" s="333"/>
      <c r="AD16" s="333"/>
      <c r="AE16" s="333"/>
    </row>
    <row r="17" spans="1:31" s="269" customFormat="1" ht="4.5" customHeight="1">
      <c r="A17" s="39"/>
      <c r="B17" s="143"/>
      <c r="C17" s="68"/>
      <c r="D17" s="69"/>
      <c r="E17" s="70"/>
      <c r="F17" s="69"/>
      <c r="G17" s="69"/>
      <c r="H17" s="69"/>
      <c r="I17" s="69"/>
      <c r="J17" s="69"/>
      <c r="K17" s="69"/>
      <c r="L17" s="71"/>
      <c r="M17" s="71"/>
      <c r="N17" s="72"/>
      <c r="O17" s="72"/>
      <c r="P17" s="72"/>
      <c r="Q17" s="124"/>
      <c r="R17" s="39"/>
      <c r="S17" s="47"/>
      <c r="T17" s="332"/>
      <c r="U17" s="333"/>
      <c r="V17" s="333"/>
      <c r="W17" s="333"/>
      <c r="X17" s="333"/>
      <c r="Y17" s="345"/>
      <c r="Z17" s="347"/>
      <c r="AA17" s="349"/>
      <c r="AB17" s="333"/>
      <c r="AC17" s="333"/>
      <c r="AD17" s="333"/>
      <c r="AE17" s="333"/>
    </row>
    <row r="18" spans="1:31" s="269" customFormat="1" ht="49.5" customHeight="1">
      <c r="A18" s="39"/>
      <c r="B18" s="73" t="s">
        <v>0</v>
      </c>
      <c r="C18" s="138"/>
      <c r="D18" s="74"/>
      <c r="E18" s="75"/>
      <c r="F18" s="74"/>
      <c r="G18" s="74"/>
      <c r="H18" s="74"/>
      <c r="I18" s="74"/>
      <c r="J18" s="74"/>
      <c r="K18" s="74"/>
      <c r="L18" s="76"/>
      <c r="M18" s="76"/>
      <c r="N18" s="77"/>
      <c r="O18" s="77"/>
      <c r="P18" s="77"/>
      <c r="Q18" s="78"/>
      <c r="R18" s="39"/>
      <c r="S18" s="47"/>
      <c r="T18" s="332"/>
      <c r="U18" s="333"/>
      <c r="V18" s="333"/>
      <c r="W18" s="333"/>
      <c r="X18" s="333"/>
      <c r="Y18" s="345"/>
      <c r="Z18" s="347"/>
      <c r="AA18" s="348"/>
      <c r="AB18" s="333"/>
      <c r="AC18" s="333"/>
      <c r="AD18" s="333"/>
      <c r="AE18" s="333"/>
    </row>
    <row r="19" spans="1:31" s="269" customFormat="1" ht="29.25" customHeight="1">
      <c r="A19" s="39"/>
      <c r="B19" s="509" t="s">
        <v>1</v>
      </c>
      <c r="C19" s="510"/>
      <c r="D19" s="510"/>
      <c r="E19" s="510"/>
      <c r="F19" s="510"/>
      <c r="G19" s="511"/>
      <c r="H19" s="539" t="s">
        <v>29</v>
      </c>
      <c r="I19" s="539"/>
      <c r="J19" s="539"/>
      <c r="K19" s="539"/>
      <c r="L19" s="539"/>
      <c r="M19" s="536" t="s">
        <v>38</v>
      </c>
      <c r="N19" s="537"/>
      <c r="O19" s="538"/>
      <c r="P19" s="540" t="s">
        <v>2</v>
      </c>
      <c r="Q19" s="541"/>
      <c r="R19" s="39"/>
      <c r="S19" s="47"/>
      <c r="T19" s="332"/>
      <c r="U19" s="333"/>
      <c r="V19" s="333"/>
      <c r="W19" s="333"/>
      <c r="X19" s="333"/>
      <c r="Y19" s="345"/>
      <c r="Z19" s="347"/>
      <c r="AA19" s="350"/>
      <c r="AB19" s="333"/>
      <c r="AC19" s="333"/>
      <c r="AD19" s="333"/>
      <c r="AE19" s="333"/>
    </row>
    <row r="20" spans="1:31" s="269" customFormat="1" ht="50.25" customHeight="1">
      <c r="A20" s="39"/>
      <c r="B20" s="90" t="s">
        <v>36</v>
      </c>
      <c r="C20" s="139"/>
      <c r="D20" s="91"/>
      <c r="E20" s="92"/>
      <c r="F20" s="91"/>
      <c r="G20" s="93"/>
      <c r="H20" s="140" t="s">
        <v>53</v>
      </c>
      <c r="I20" s="92"/>
      <c r="J20" s="92"/>
      <c r="K20" s="92"/>
      <c r="L20" s="209"/>
      <c r="M20" s="519"/>
      <c r="N20" s="520"/>
      <c r="O20" s="253">
        <v>3</v>
      </c>
      <c r="P20" s="372">
        <f>IF(OR(O20="",O20=0),"-",O20)</f>
        <v>3</v>
      </c>
      <c r="Q20" s="231"/>
      <c r="R20" s="39"/>
      <c r="S20" s="47"/>
      <c r="T20" s="342"/>
      <c r="U20" s="342"/>
      <c r="V20" s="342"/>
      <c r="W20" s="342"/>
      <c r="X20" s="333"/>
      <c r="Y20" s="312" t="s">
        <v>39</v>
      </c>
      <c r="Z20" s="313" t="s">
        <v>9</v>
      </c>
      <c r="AA20" s="314" t="s">
        <v>70</v>
      </c>
      <c r="AB20" s="315" t="s">
        <v>126</v>
      </c>
      <c r="AC20" s="316" t="s">
        <v>79</v>
      </c>
      <c r="AD20" s="317" t="s">
        <v>100</v>
      </c>
      <c r="AE20" s="318" t="s">
        <v>103</v>
      </c>
    </row>
    <row r="21" spans="1:31" s="269" customFormat="1" ht="50.25" customHeight="1">
      <c r="A21" s="39"/>
      <c r="B21" s="567" t="s">
        <v>107</v>
      </c>
      <c r="C21" s="558" t="s">
        <v>130</v>
      </c>
      <c r="D21" s="559"/>
      <c r="E21" s="559"/>
      <c r="F21" s="559"/>
      <c r="G21" s="560"/>
      <c r="H21" s="570" t="s">
        <v>62</v>
      </c>
      <c r="I21" s="570"/>
      <c r="J21" s="570"/>
      <c r="K21" s="570"/>
      <c r="L21" s="570"/>
      <c r="M21" s="571">
        <v>3</v>
      </c>
      <c r="N21" s="572"/>
      <c r="O21" s="573"/>
      <c r="P21" s="551">
        <f>IF(M21*M22*M23=0,"-",AC26)</f>
        <v>3</v>
      </c>
      <c r="Q21" s="213"/>
      <c r="R21" s="39"/>
      <c r="S21" s="47"/>
      <c r="T21" s="343" t="s">
        <v>132</v>
      </c>
      <c r="U21" s="351">
        <f>IF(P20="-",0,P20)</f>
        <v>3</v>
      </c>
      <c r="V21" s="342"/>
      <c r="W21" s="342"/>
      <c r="X21" s="333"/>
      <c r="Y21" s="312" t="s">
        <v>51</v>
      </c>
      <c r="Z21" s="313" t="s">
        <v>10</v>
      </c>
      <c r="AA21" s="314" t="s">
        <v>76</v>
      </c>
      <c r="AB21" s="315" t="s">
        <v>140</v>
      </c>
      <c r="AC21" s="320"/>
      <c r="AD21" s="321" t="s">
        <v>82</v>
      </c>
      <c r="AE21" s="322" t="s">
        <v>101</v>
      </c>
    </row>
    <row r="22" spans="1:31" s="269" customFormat="1" ht="50.25" customHeight="1">
      <c r="A22" s="39"/>
      <c r="B22" s="568"/>
      <c r="C22" s="558" t="s">
        <v>131</v>
      </c>
      <c r="D22" s="559"/>
      <c r="E22" s="559"/>
      <c r="F22" s="559"/>
      <c r="G22" s="560"/>
      <c r="H22" s="570" t="s">
        <v>63</v>
      </c>
      <c r="I22" s="570"/>
      <c r="J22" s="570"/>
      <c r="K22" s="570"/>
      <c r="L22" s="570"/>
      <c r="M22" s="571">
        <v>3</v>
      </c>
      <c r="N22" s="572"/>
      <c r="O22" s="573"/>
      <c r="P22" s="552"/>
      <c r="Q22" s="214"/>
      <c r="R22" s="80"/>
      <c r="S22" s="47"/>
      <c r="T22" s="333" t="s">
        <v>133</v>
      </c>
      <c r="U22" s="333">
        <f>$U21-5</f>
        <v>-2</v>
      </c>
      <c r="V22" s="333"/>
      <c r="W22" s="333"/>
      <c r="X22" s="333"/>
      <c r="Y22" s="312" t="s">
        <v>5</v>
      </c>
      <c r="Z22" s="313" t="s">
        <v>141</v>
      </c>
      <c r="AA22" s="314" t="s">
        <v>77</v>
      </c>
      <c r="AB22" s="370" t="s">
        <v>16</v>
      </c>
      <c r="AC22" s="323"/>
      <c r="AD22" s="321" t="s">
        <v>94</v>
      </c>
      <c r="AE22" s="322" t="s">
        <v>102</v>
      </c>
    </row>
    <row r="23" spans="1:31" s="269" customFormat="1" ht="50.25" customHeight="1">
      <c r="A23" s="39"/>
      <c r="B23" s="569"/>
      <c r="C23" s="558" t="s">
        <v>143</v>
      </c>
      <c r="D23" s="559"/>
      <c r="E23" s="559"/>
      <c r="F23" s="559"/>
      <c r="G23" s="560"/>
      <c r="H23" s="570" t="s">
        <v>64</v>
      </c>
      <c r="I23" s="570"/>
      <c r="J23" s="570"/>
      <c r="K23" s="570"/>
      <c r="L23" s="570"/>
      <c r="M23" s="571">
        <v>3</v>
      </c>
      <c r="N23" s="572"/>
      <c r="O23" s="573"/>
      <c r="P23" s="552"/>
      <c r="Q23" s="214"/>
      <c r="R23" s="80"/>
      <c r="S23" s="47"/>
      <c r="T23" s="332"/>
      <c r="U23" s="336"/>
      <c r="V23" s="333"/>
      <c r="W23" s="333"/>
      <c r="X23" s="333"/>
      <c r="Y23" s="312" t="s">
        <v>6</v>
      </c>
      <c r="Z23" s="313" t="s">
        <v>142</v>
      </c>
      <c r="AA23" s="314" t="s">
        <v>78</v>
      </c>
      <c r="AB23" s="319"/>
      <c r="AC23" s="323"/>
      <c r="AD23" s="324"/>
      <c r="AE23" s="322" t="s">
        <v>105</v>
      </c>
    </row>
    <row r="24" spans="1:31" s="269" customFormat="1" ht="50.25" customHeight="1">
      <c r="A24" s="39"/>
      <c r="B24" s="561" t="s">
        <v>108</v>
      </c>
      <c r="C24" s="507"/>
      <c r="D24" s="507"/>
      <c r="E24" s="507"/>
      <c r="F24" s="507"/>
      <c r="G24" s="508"/>
      <c r="H24" s="506" t="s">
        <v>46</v>
      </c>
      <c r="I24" s="507"/>
      <c r="J24" s="507"/>
      <c r="K24" s="507"/>
      <c r="L24" s="508"/>
      <c r="M24" s="593"/>
      <c r="N24" s="594"/>
      <c r="O24" s="279">
        <v>3</v>
      </c>
      <c r="P24" s="372">
        <f>IF(OR(O24="",O24=0),"-",O24)</f>
        <v>3</v>
      </c>
      <c r="Q24" s="282"/>
      <c r="R24" s="39"/>
      <c r="S24" s="47"/>
      <c r="T24" s="343" t="s">
        <v>134</v>
      </c>
      <c r="U24" s="333">
        <f>IF(P21="-",0,P21)</f>
        <v>3</v>
      </c>
      <c r="V24" s="333"/>
      <c r="W24" s="333"/>
      <c r="X24" s="333"/>
      <c r="Y24" s="325"/>
      <c r="Z24" s="313" t="s">
        <v>11</v>
      </c>
      <c r="AA24" s="314" t="s">
        <v>72</v>
      </c>
      <c r="AB24" s="326"/>
      <c r="AC24" s="323"/>
      <c r="AD24" s="324"/>
      <c r="AE24" s="322" t="s">
        <v>128</v>
      </c>
    </row>
    <row r="25" spans="1:31" s="269" customFormat="1" ht="50.25" customHeight="1">
      <c r="A25" s="39"/>
      <c r="B25" s="561" t="s">
        <v>109</v>
      </c>
      <c r="C25" s="507"/>
      <c r="D25" s="507"/>
      <c r="E25" s="507"/>
      <c r="F25" s="507"/>
      <c r="G25" s="508"/>
      <c r="H25" s="506" t="s">
        <v>48</v>
      </c>
      <c r="I25" s="507"/>
      <c r="J25" s="507"/>
      <c r="K25" s="507"/>
      <c r="L25" s="508"/>
      <c r="M25" s="593"/>
      <c r="N25" s="594"/>
      <c r="O25" s="279">
        <v>3</v>
      </c>
      <c r="P25" s="372">
        <f>IF(OR(O25="",O25=0),"-",O25)</f>
        <v>3</v>
      </c>
      <c r="Q25" s="282"/>
      <c r="R25" s="39"/>
      <c r="S25" s="47"/>
      <c r="T25" s="333" t="s">
        <v>135</v>
      </c>
      <c r="U25" s="351">
        <f>$U24-5</f>
        <v>-2</v>
      </c>
      <c r="V25" s="333"/>
      <c r="W25" s="333"/>
      <c r="X25" s="333"/>
      <c r="Y25" s="325"/>
      <c r="Z25" s="313" t="s">
        <v>12</v>
      </c>
      <c r="AA25" s="314" t="s">
        <v>73</v>
      </c>
      <c r="AB25" s="319"/>
      <c r="AC25" s="320" t="s">
        <v>75</v>
      </c>
      <c r="AD25" s="324"/>
      <c r="AE25" s="327"/>
    </row>
    <row r="26" spans="1:31" s="269" customFormat="1" ht="50.25" customHeight="1" thickBot="1">
      <c r="A26" s="39"/>
      <c r="B26" s="283" t="s">
        <v>144</v>
      </c>
      <c r="C26" s="280"/>
      <c r="D26" s="280"/>
      <c r="E26" s="280"/>
      <c r="F26" s="280"/>
      <c r="G26" s="281"/>
      <c r="H26" s="574" t="s">
        <v>47</v>
      </c>
      <c r="I26" s="575"/>
      <c r="J26" s="575"/>
      <c r="K26" s="575"/>
      <c r="L26" s="575"/>
      <c r="M26" s="576"/>
      <c r="N26" s="577"/>
      <c r="O26" s="311">
        <v>3</v>
      </c>
      <c r="P26" s="374">
        <f>IF(OR(O26="",O26=0),"-",O26)</f>
        <v>3</v>
      </c>
      <c r="Q26" s="369"/>
      <c r="R26" s="39"/>
      <c r="S26" s="47"/>
      <c r="T26" s="343" t="s">
        <v>136</v>
      </c>
      <c r="U26" s="333">
        <f>IF(P24="-",0,P24)</f>
        <v>3</v>
      </c>
      <c r="V26" s="333"/>
      <c r="W26" s="333"/>
      <c r="X26" s="333"/>
      <c r="Y26" s="325"/>
      <c r="Z26" s="313" t="s">
        <v>68</v>
      </c>
      <c r="AA26" s="314"/>
      <c r="AB26" s="328"/>
      <c r="AC26" s="373">
        <f>ROUNDDOWN(((((M21)+(M22*0.5)+(M23*0.5))*5)/10),1)</f>
        <v>3</v>
      </c>
      <c r="AD26" s="324"/>
      <c r="AE26" s="327"/>
    </row>
    <row r="27" spans="1:31" s="269" customFormat="1" ht="50.25" customHeight="1" thickBot="1" thickTop="1">
      <c r="A27" s="39"/>
      <c r="B27" s="578" t="s">
        <v>52</v>
      </c>
      <c r="C27" s="579"/>
      <c r="D27" s="579"/>
      <c r="E27" s="579"/>
      <c r="F27" s="579"/>
      <c r="G27" s="580"/>
      <c r="H27" s="548" t="s">
        <v>49</v>
      </c>
      <c r="I27" s="549"/>
      <c r="J27" s="549"/>
      <c r="K27" s="549"/>
      <c r="L27" s="550"/>
      <c r="M27" s="542" t="s">
        <v>37</v>
      </c>
      <c r="N27" s="543"/>
      <c r="O27" s="581" t="s">
        <v>6</v>
      </c>
      <c r="P27" s="582"/>
      <c r="Q27" s="583"/>
      <c r="R27" s="39"/>
      <c r="S27" s="47"/>
      <c r="T27" s="333" t="s">
        <v>137</v>
      </c>
      <c r="U27" s="333">
        <f>$U26-5</f>
        <v>-2</v>
      </c>
      <c r="V27" s="333"/>
      <c r="W27" s="333"/>
      <c r="X27" s="333"/>
      <c r="Y27" s="312"/>
      <c r="Z27" s="313" t="s">
        <v>14</v>
      </c>
      <c r="AA27" s="314"/>
      <c r="AB27" s="328"/>
      <c r="AC27" s="323"/>
      <c r="AD27" s="324"/>
      <c r="AE27" s="327"/>
    </row>
    <row r="28" spans="1:31" s="269" customFormat="1" ht="50.25" customHeight="1" thickTop="1">
      <c r="A28" s="39"/>
      <c r="B28" s="562" t="s">
        <v>83</v>
      </c>
      <c r="C28" s="563"/>
      <c r="D28" s="563"/>
      <c r="E28" s="563"/>
      <c r="F28" s="563"/>
      <c r="G28" s="563"/>
      <c r="H28" s="564"/>
      <c r="I28" s="545" t="s">
        <v>84</v>
      </c>
      <c r="J28" s="546"/>
      <c r="K28" s="546"/>
      <c r="L28" s="546"/>
      <c r="M28" s="546"/>
      <c r="N28" s="546"/>
      <c r="O28" s="546"/>
      <c r="P28" s="546"/>
      <c r="Q28" s="547"/>
      <c r="R28" s="39"/>
      <c r="S28" s="47"/>
      <c r="T28" s="343" t="s">
        <v>138</v>
      </c>
      <c r="U28" s="333">
        <f>IF(P25="-",0,P25)</f>
        <v>3</v>
      </c>
      <c r="V28" s="333"/>
      <c r="W28" s="333"/>
      <c r="X28" s="333"/>
      <c r="Y28" s="312"/>
      <c r="Z28" s="313" t="s">
        <v>69</v>
      </c>
      <c r="AA28" s="314"/>
      <c r="AB28" s="328"/>
      <c r="AC28" s="323"/>
      <c r="AD28" s="324"/>
      <c r="AE28" s="327"/>
    </row>
    <row r="29" spans="1:31" s="269" customFormat="1" ht="29.25" customHeight="1">
      <c r="A29" s="39"/>
      <c r="B29" s="555" t="s">
        <v>8</v>
      </c>
      <c r="C29" s="556"/>
      <c r="D29" s="556"/>
      <c r="E29" s="277" t="s">
        <v>85</v>
      </c>
      <c r="F29" s="556" t="s">
        <v>8</v>
      </c>
      <c r="G29" s="556"/>
      <c r="H29" s="277" t="s">
        <v>85</v>
      </c>
      <c r="I29" s="584" t="s">
        <v>3</v>
      </c>
      <c r="J29" s="585"/>
      <c r="K29" s="585"/>
      <c r="L29" s="586"/>
      <c r="M29" s="584" t="s">
        <v>91</v>
      </c>
      <c r="N29" s="585"/>
      <c r="O29" s="585"/>
      <c r="P29" s="585"/>
      <c r="Q29" s="587"/>
      <c r="R29" s="39"/>
      <c r="S29" s="47"/>
      <c r="T29" s="333" t="s">
        <v>139</v>
      </c>
      <c r="U29" s="333">
        <f>$U28-5</f>
        <v>-2</v>
      </c>
      <c r="V29" s="333"/>
      <c r="W29" s="333"/>
      <c r="X29" s="333"/>
      <c r="Y29" s="312"/>
      <c r="Z29" s="313" t="s">
        <v>13</v>
      </c>
      <c r="AA29" s="314"/>
      <c r="AB29" s="328"/>
      <c r="AC29" s="323"/>
      <c r="AD29" s="324"/>
      <c r="AE29" s="327"/>
    </row>
    <row r="30" spans="1:31" s="269" customFormat="1" ht="29.25" customHeight="1">
      <c r="A30" s="39"/>
      <c r="B30" s="555" t="s">
        <v>93</v>
      </c>
      <c r="C30" s="556"/>
      <c r="D30" s="556"/>
      <c r="E30" s="257" t="s">
        <v>16</v>
      </c>
      <c r="F30" s="556" t="s">
        <v>86</v>
      </c>
      <c r="G30" s="556"/>
      <c r="H30" s="257" t="s">
        <v>16</v>
      </c>
      <c r="I30" s="588"/>
      <c r="J30" s="589"/>
      <c r="K30" s="589"/>
      <c r="L30" s="590"/>
      <c r="M30" s="588"/>
      <c r="N30" s="589"/>
      <c r="O30" s="589"/>
      <c r="P30" s="589"/>
      <c r="Q30" s="271"/>
      <c r="R30" s="39"/>
      <c r="S30" s="47"/>
      <c r="T30" s="352" t="s">
        <v>111</v>
      </c>
      <c r="U30" s="353">
        <f>IF(P26&lt;&gt;"○",0,1)</f>
        <v>0</v>
      </c>
      <c r="V30" s="333"/>
      <c r="W30" s="333"/>
      <c r="X30" s="333"/>
      <c r="Y30" s="312"/>
      <c r="Z30" s="313" t="s">
        <v>31</v>
      </c>
      <c r="AA30" s="314"/>
      <c r="AB30" s="328"/>
      <c r="AC30" s="323"/>
      <c r="AD30" s="324"/>
      <c r="AE30" s="327"/>
    </row>
    <row r="31" spans="1:31" s="269" customFormat="1" ht="29.25" customHeight="1">
      <c r="A31" s="39"/>
      <c r="B31" s="555" t="s">
        <v>92</v>
      </c>
      <c r="C31" s="556"/>
      <c r="D31" s="556"/>
      <c r="E31" s="257" t="s">
        <v>16</v>
      </c>
      <c r="F31" s="556" t="s">
        <v>87</v>
      </c>
      <c r="G31" s="556"/>
      <c r="H31" s="257" t="s">
        <v>16</v>
      </c>
      <c r="I31" s="588"/>
      <c r="J31" s="589"/>
      <c r="K31" s="589"/>
      <c r="L31" s="590"/>
      <c r="M31" s="588"/>
      <c r="N31" s="589"/>
      <c r="O31" s="589"/>
      <c r="P31" s="589"/>
      <c r="Q31" s="271"/>
      <c r="R31" s="39"/>
      <c r="S31" s="47"/>
      <c r="T31" s="354" t="s">
        <v>113</v>
      </c>
      <c r="U31" s="355">
        <f>$U30-1</f>
        <v>-1</v>
      </c>
      <c r="V31" s="333"/>
      <c r="W31" s="333"/>
      <c r="X31" s="333"/>
      <c r="Y31" s="312"/>
      <c r="Z31" s="329"/>
      <c r="AA31" s="330"/>
      <c r="AB31" s="331"/>
      <c r="AC31" s="323"/>
      <c r="AD31" s="324"/>
      <c r="AE31" s="327"/>
    </row>
    <row r="32" spans="1:31" s="269" customFormat="1" ht="29.25" customHeight="1">
      <c r="A32" s="39"/>
      <c r="B32" s="555" t="s">
        <v>88</v>
      </c>
      <c r="C32" s="556"/>
      <c r="D32" s="556"/>
      <c r="E32" s="257" t="s">
        <v>16</v>
      </c>
      <c r="F32" s="591"/>
      <c r="G32" s="592"/>
      <c r="H32" s="257" t="s">
        <v>16</v>
      </c>
      <c r="I32" s="588"/>
      <c r="J32" s="589"/>
      <c r="K32" s="589"/>
      <c r="L32" s="590"/>
      <c r="M32" s="588"/>
      <c r="N32" s="589"/>
      <c r="O32" s="589"/>
      <c r="P32" s="589"/>
      <c r="Q32" s="271"/>
      <c r="R32" s="39"/>
      <c r="S32" s="47"/>
      <c r="T32" s="332"/>
      <c r="U32" s="333"/>
      <c r="V32" s="333"/>
      <c r="W32" s="333"/>
      <c r="X32" s="333"/>
      <c r="Y32" s="339"/>
      <c r="Z32" s="333"/>
      <c r="AA32" s="339"/>
      <c r="AB32" s="333"/>
      <c r="AC32" s="333"/>
      <c r="AD32" s="333"/>
      <c r="AE32" s="333"/>
    </row>
    <row r="33" spans="1:31" s="269" customFormat="1" ht="29.25" customHeight="1">
      <c r="A33" s="39"/>
      <c r="B33" s="555" t="s">
        <v>89</v>
      </c>
      <c r="C33" s="556"/>
      <c r="D33" s="556"/>
      <c r="E33" s="257" t="s">
        <v>16</v>
      </c>
      <c r="F33" s="591"/>
      <c r="G33" s="592"/>
      <c r="H33" s="257" t="s">
        <v>16</v>
      </c>
      <c r="I33" s="588"/>
      <c r="J33" s="589"/>
      <c r="K33" s="589"/>
      <c r="L33" s="590"/>
      <c r="M33" s="588"/>
      <c r="N33" s="589"/>
      <c r="O33" s="589"/>
      <c r="P33" s="589"/>
      <c r="Q33" s="271"/>
      <c r="R33" s="39"/>
      <c r="S33" s="47"/>
      <c r="T33" s="356" t="s">
        <v>110</v>
      </c>
      <c r="U33" s="357">
        <f>IF(E30&lt;&gt;"○",0,1)</f>
        <v>0</v>
      </c>
      <c r="V33" s="333"/>
      <c r="W33" s="333"/>
      <c r="X33" s="333"/>
      <c r="Y33" s="339"/>
      <c r="Z33" s="333"/>
      <c r="AA33" s="339"/>
      <c r="AB33" s="333"/>
      <c r="AC33" s="339"/>
      <c r="AD33" s="333"/>
      <c r="AE33" s="339"/>
    </row>
    <row r="34" spans="1:31" s="269" customFormat="1" ht="25.5" customHeight="1">
      <c r="A34" s="39"/>
      <c r="B34" s="598" t="s">
        <v>61</v>
      </c>
      <c r="C34" s="599"/>
      <c r="D34" s="599"/>
      <c r="E34" s="600"/>
      <c r="F34" s="603"/>
      <c r="G34" s="604"/>
      <c r="H34" s="604"/>
      <c r="I34" s="604"/>
      <c r="J34" s="604"/>
      <c r="K34" s="604"/>
      <c r="L34" s="604"/>
      <c r="M34" s="604"/>
      <c r="N34" s="604"/>
      <c r="O34" s="604"/>
      <c r="P34" s="604"/>
      <c r="Q34" s="273"/>
      <c r="R34" s="39"/>
      <c r="S34" s="47"/>
      <c r="T34" s="356" t="s">
        <v>112</v>
      </c>
      <c r="U34" s="355">
        <f>$U33-1</f>
        <v>-1</v>
      </c>
      <c r="V34" s="342"/>
      <c r="W34" s="342"/>
      <c r="X34" s="333"/>
      <c r="Y34" s="339"/>
      <c r="Z34" s="333"/>
      <c r="AA34" s="339"/>
      <c r="AB34" s="333"/>
      <c r="AC34" s="339"/>
      <c r="AD34" s="333"/>
      <c r="AE34" s="339"/>
    </row>
    <row r="35" spans="1:31" s="269" customFormat="1" ht="25.5" customHeight="1">
      <c r="A35" s="80"/>
      <c r="B35" s="601"/>
      <c r="C35" s="553"/>
      <c r="D35" s="553"/>
      <c r="E35" s="602"/>
      <c r="F35" s="605"/>
      <c r="G35" s="606"/>
      <c r="H35" s="606"/>
      <c r="I35" s="606"/>
      <c r="J35" s="606"/>
      <c r="K35" s="606"/>
      <c r="L35" s="606"/>
      <c r="M35" s="606"/>
      <c r="N35" s="606"/>
      <c r="O35" s="606"/>
      <c r="P35" s="606"/>
      <c r="Q35" s="274"/>
      <c r="R35" s="39"/>
      <c r="S35" s="47"/>
      <c r="T35" s="356" t="s">
        <v>98</v>
      </c>
      <c r="U35" s="357">
        <f>IF(AND(E31&lt;&gt;"○",E32&lt;&gt;"○",E33&lt;&gt;"○",H30&lt;&gt;"○",H31&lt;&gt;"○",H32&lt;&gt;"○"),0,1)</f>
        <v>0</v>
      </c>
      <c r="V35" s="333"/>
      <c r="W35" s="333"/>
      <c r="X35" s="333"/>
      <c r="Y35" s="339"/>
      <c r="Z35" s="333"/>
      <c r="AA35" s="339"/>
      <c r="AB35" s="333"/>
      <c r="AC35" s="339"/>
      <c r="AD35" s="333"/>
      <c r="AE35" s="339"/>
    </row>
    <row r="36" spans="1:31" s="269" customFormat="1" ht="25.5" customHeight="1">
      <c r="A36" s="80"/>
      <c r="B36" s="601"/>
      <c r="C36" s="553"/>
      <c r="D36" s="553"/>
      <c r="E36" s="602"/>
      <c r="F36" s="605"/>
      <c r="G36" s="606"/>
      <c r="H36" s="606"/>
      <c r="I36" s="606"/>
      <c r="J36" s="606"/>
      <c r="K36" s="606"/>
      <c r="L36" s="606"/>
      <c r="M36" s="606"/>
      <c r="N36" s="606"/>
      <c r="O36" s="606"/>
      <c r="P36" s="606"/>
      <c r="Q36" s="274"/>
      <c r="R36" s="39"/>
      <c r="S36" s="47"/>
      <c r="T36" s="356" t="s">
        <v>97</v>
      </c>
      <c r="U36" s="355">
        <f>$U35-1</f>
        <v>-1</v>
      </c>
      <c r="V36" s="333"/>
      <c r="W36" s="333"/>
      <c r="X36" s="333"/>
      <c r="Y36" s="358"/>
      <c r="Z36" s="333"/>
      <c r="AA36" s="358"/>
      <c r="AB36" s="333"/>
      <c r="AC36" s="358"/>
      <c r="AD36" s="333"/>
      <c r="AE36" s="358"/>
    </row>
    <row r="37" spans="1:31" s="269" customFormat="1" ht="25.5" customHeight="1" thickBot="1">
      <c r="A37" s="39"/>
      <c r="B37" s="237"/>
      <c r="C37" s="238"/>
      <c r="D37" s="239"/>
      <c r="E37" s="272"/>
      <c r="F37" s="607"/>
      <c r="G37" s="608"/>
      <c r="H37" s="608"/>
      <c r="I37" s="608"/>
      <c r="J37" s="608"/>
      <c r="K37" s="608"/>
      <c r="L37" s="608"/>
      <c r="M37" s="608"/>
      <c r="N37" s="608"/>
      <c r="O37" s="608"/>
      <c r="P37" s="608"/>
      <c r="Q37" s="275"/>
      <c r="R37" s="39"/>
      <c r="S37" s="47"/>
      <c r="U37" s="359"/>
      <c r="V37" s="333"/>
      <c r="W37" s="333"/>
      <c r="X37" s="333"/>
      <c r="Y37" s="333"/>
      <c r="Z37" s="333"/>
      <c r="AA37" s="333"/>
      <c r="AB37" s="333"/>
      <c r="AC37" s="333"/>
      <c r="AD37" s="333"/>
      <c r="AE37" s="333"/>
    </row>
    <row r="38" spans="1:31" s="269" customFormat="1" ht="25.5" customHeight="1" thickBot="1">
      <c r="A38" s="39"/>
      <c r="B38" s="285"/>
      <c r="C38" s="285"/>
      <c r="D38" s="285"/>
      <c r="E38" s="285"/>
      <c r="F38" s="285"/>
      <c r="G38" s="285"/>
      <c r="H38" s="286"/>
      <c r="I38" s="286"/>
      <c r="J38" s="286"/>
      <c r="K38" s="286"/>
      <c r="L38" s="286"/>
      <c r="M38" s="287"/>
      <c r="N38" s="287"/>
      <c r="O38" s="287"/>
      <c r="P38" s="288"/>
      <c r="Q38" s="288"/>
      <c r="R38" s="80"/>
      <c r="S38" s="47"/>
      <c r="T38" s="356" t="s">
        <v>99</v>
      </c>
      <c r="U38" s="333"/>
      <c r="V38" s="357"/>
      <c r="W38" s="357"/>
      <c r="X38" s="357"/>
      <c r="Y38" s="355"/>
      <c r="Z38" s="357"/>
      <c r="AA38" s="355"/>
      <c r="AB38" s="357"/>
      <c r="AC38" s="355"/>
      <c r="AD38" s="357"/>
      <c r="AE38" s="355"/>
    </row>
    <row r="39" spans="1:31" s="269" customFormat="1" ht="48" customHeight="1" thickBot="1">
      <c r="A39" s="39"/>
      <c r="B39" s="285"/>
      <c r="C39" s="595"/>
      <c r="D39" s="596"/>
      <c r="E39" s="597"/>
      <c r="F39" s="85" t="s">
        <v>7</v>
      </c>
      <c r="G39" s="6"/>
      <c r="H39" s="6"/>
      <c r="I39" s="6"/>
      <c r="J39" s="6"/>
      <c r="K39" s="6"/>
      <c r="L39" s="6"/>
      <c r="M39" s="287"/>
      <c r="N39" s="287"/>
      <c r="O39" s="287"/>
      <c r="P39" s="288"/>
      <c r="Q39" s="288"/>
      <c r="R39" s="80"/>
      <c r="S39" s="47"/>
      <c r="T39" s="356" t="s">
        <v>106</v>
      </c>
      <c r="U39" s="333"/>
      <c r="V39" s="342"/>
      <c r="W39" s="357"/>
      <c r="X39" s="357"/>
      <c r="Y39" s="355"/>
      <c r="Z39" s="357"/>
      <c r="AA39" s="355"/>
      <c r="AB39" s="357"/>
      <c r="AC39" s="355"/>
      <c r="AD39" s="357"/>
      <c r="AE39" s="355"/>
    </row>
    <row r="40" spans="1:31" s="269" customFormat="1" ht="6.75" customHeight="1">
      <c r="A40" s="47"/>
      <c r="B40" s="554"/>
      <c r="C40" s="554"/>
      <c r="D40" s="554"/>
      <c r="E40" s="554"/>
      <c r="F40" s="554"/>
      <c r="G40" s="554"/>
      <c r="H40" s="554"/>
      <c r="I40" s="566"/>
      <c r="J40" s="566"/>
      <c r="K40" s="566"/>
      <c r="L40" s="566"/>
      <c r="M40" s="566"/>
      <c r="N40" s="566"/>
      <c r="O40" s="566"/>
      <c r="P40" s="566"/>
      <c r="Q40" s="566"/>
      <c r="R40" s="289"/>
      <c r="S40" s="290"/>
      <c r="T40" s="336"/>
      <c r="U40" s="336"/>
      <c r="V40" s="342"/>
      <c r="W40" s="357"/>
      <c r="X40" s="357"/>
      <c r="Y40" s="355"/>
      <c r="Z40" s="357"/>
      <c r="AA40" s="355"/>
      <c r="AB40" s="357"/>
      <c r="AC40" s="355"/>
      <c r="AD40" s="357"/>
      <c r="AE40" s="355"/>
    </row>
    <row r="41" spans="1:31" s="269" customFormat="1" ht="3" customHeight="1">
      <c r="A41" s="47"/>
      <c r="B41" s="553"/>
      <c r="C41" s="553"/>
      <c r="D41" s="553"/>
      <c r="E41" s="278"/>
      <c r="F41" s="553"/>
      <c r="G41" s="553"/>
      <c r="H41" s="278"/>
      <c r="I41" s="565"/>
      <c r="J41" s="565"/>
      <c r="K41" s="565"/>
      <c r="L41" s="565"/>
      <c r="M41" s="565"/>
      <c r="N41" s="565"/>
      <c r="O41" s="565"/>
      <c r="P41" s="565"/>
      <c r="Q41" s="565"/>
      <c r="R41" s="291"/>
      <c r="S41" s="290"/>
      <c r="T41" s="336"/>
      <c r="U41" s="336"/>
      <c r="V41" s="342"/>
      <c r="W41" s="357"/>
      <c r="X41" s="357"/>
      <c r="Y41" s="336"/>
      <c r="Z41" s="357"/>
      <c r="AA41" s="336"/>
      <c r="AB41" s="357"/>
      <c r="AC41" s="336"/>
      <c r="AD41" s="357"/>
      <c r="AE41" s="336"/>
    </row>
    <row r="42" spans="1:31" s="269" customFormat="1" ht="4.5" customHeight="1">
      <c r="A42" s="47"/>
      <c r="B42" s="553"/>
      <c r="C42" s="553"/>
      <c r="D42" s="553"/>
      <c r="E42" s="292"/>
      <c r="F42" s="553"/>
      <c r="G42" s="553"/>
      <c r="H42" s="292"/>
      <c r="I42" s="544"/>
      <c r="J42" s="544"/>
      <c r="K42" s="544"/>
      <c r="L42" s="544"/>
      <c r="M42" s="544"/>
      <c r="N42" s="544"/>
      <c r="O42" s="544"/>
      <c r="P42" s="544"/>
      <c r="Q42" s="293"/>
      <c r="R42" s="291"/>
      <c r="S42" s="290"/>
      <c r="T42" s="336"/>
      <c r="U42" s="336"/>
      <c r="V42" s="342"/>
      <c r="W42" s="357"/>
      <c r="X42" s="357"/>
      <c r="Y42" s="336"/>
      <c r="Z42" s="357"/>
      <c r="AA42" s="336"/>
      <c r="AB42" s="357"/>
      <c r="AC42" s="336"/>
      <c r="AD42" s="357"/>
      <c r="AE42" s="336"/>
    </row>
    <row r="43" spans="1:31" s="269" customFormat="1" ht="5.25" customHeight="1">
      <c r="A43" s="47"/>
      <c r="B43" s="553"/>
      <c r="C43" s="553"/>
      <c r="D43" s="553"/>
      <c r="E43" s="292"/>
      <c r="F43" s="553"/>
      <c r="G43" s="553"/>
      <c r="H43" s="292"/>
      <c r="I43" s="544"/>
      <c r="J43" s="544"/>
      <c r="K43" s="544"/>
      <c r="L43" s="544"/>
      <c r="M43" s="544"/>
      <c r="N43" s="544"/>
      <c r="O43" s="544"/>
      <c r="P43" s="544"/>
      <c r="Q43" s="293"/>
      <c r="R43" s="291"/>
      <c r="S43" s="290"/>
      <c r="T43" s="336"/>
      <c r="U43" s="336"/>
      <c r="V43" s="359"/>
      <c r="W43" s="359"/>
      <c r="X43" s="359"/>
      <c r="Y43" s="360"/>
      <c r="Z43" s="359"/>
      <c r="AA43" s="360"/>
      <c r="AB43" s="359"/>
      <c r="AC43" s="360"/>
      <c r="AD43" s="359"/>
      <c r="AE43" s="360"/>
    </row>
    <row r="44" spans="1:31" s="269" customFormat="1" ht="3" customHeight="1">
      <c r="A44" s="47"/>
      <c r="B44" s="553"/>
      <c r="C44" s="553"/>
      <c r="D44" s="553"/>
      <c r="E44" s="292"/>
      <c r="F44" s="557"/>
      <c r="G44" s="557"/>
      <c r="H44" s="292"/>
      <c r="I44" s="544"/>
      <c r="J44" s="544"/>
      <c r="K44" s="544"/>
      <c r="L44" s="544"/>
      <c r="M44" s="544"/>
      <c r="N44" s="544"/>
      <c r="O44" s="544"/>
      <c r="P44" s="544"/>
      <c r="Q44" s="293"/>
      <c r="R44" s="291"/>
      <c r="S44" s="290"/>
      <c r="T44" s="336"/>
      <c r="U44" s="336"/>
      <c r="V44" s="359"/>
      <c r="W44" s="359"/>
      <c r="X44" s="359"/>
      <c r="Y44" s="360"/>
      <c r="Z44" s="359"/>
      <c r="AA44" s="360"/>
      <c r="AB44" s="359"/>
      <c r="AC44" s="360"/>
      <c r="AD44" s="359"/>
      <c r="AE44" s="360"/>
    </row>
    <row r="45" spans="1:31" s="269" customFormat="1" ht="2.25" customHeight="1">
      <c r="A45" s="47"/>
      <c r="B45" s="553"/>
      <c r="C45" s="553"/>
      <c r="D45" s="553"/>
      <c r="E45" s="292"/>
      <c r="F45" s="557"/>
      <c r="G45" s="557"/>
      <c r="H45" s="292"/>
      <c r="I45" s="544"/>
      <c r="J45" s="544"/>
      <c r="K45" s="544"/>
      <c r="L45" s="544"/>
      <c r="M45" s="544"/>
      <c r="N45" s="544"/>
      <c r="O45" s="544"/>
      <c r="P45" s="544"/>
      <c r="Q45" s="293"/>
      <c r="R45" s="291"/>
      <c r="S45" s="290"/>
      <c r="T45" s="336"/>
      <c r="U45" s="336"/>
      <c r="V45" s="359"/>
      <c r="W45" s="359"/>
      <c r="X45" s="359"/>
      <c r="Y45" s="361"/>
      <c r="Z45" s="359"/>
      <c r="AA45" s="361"/>
      <c r="AB45" s="359"/>
      <c r="AC45" s="361"/>
      <c r="AD45" s="359"/>
      <c r="AE45" s="361"/>
    </row>
    <row r="46" spans="1:31" s="269" customFormat="1" ht="3" customHeight="1">
      <c r="A46" s="47"/>
      <c r="B46" s="284"/>
      <c r="C46" s="284"/>
      <c r="D46" s="284"/>
      <c r="E46" s="284"/>
      <c r="F46" s="294"/>
      <c r="G46" s="294"/>
      <c r="H46" s="294"/>
      <c r="I46" s="294"/>
      <c r="J46" s="294"/>
      <c r="K46" s="294"/>
      <c r="L46" s="294"/>
      <c r="M46" s="294"/>
      <c r="N46" s="294"/>
      <c r="O46" s="294"/>
      <c r="P46" s="294"/>
      <c r="Q46" s="233"/>
      <c r="R46" s="233"/>
      <c r="S46" s="233"/>
      <c r="T46" s="336"/>
      <c r="U46" s="336"/>
      <c r="V46" s="333"/>
      <c r="W46" s="333"/>
      <c r="X46" s="333"/>
      <c r="Y46" s="333"/>
      <c r="Z46" s="333"/>
      <c r="AA46" s="333"/>
      <c r="AB46" s="333"/>
      <c r="AC46" s="333"/>
      <c r="AD46" s="333"/>
      <c r="AE46" s="333"/>
    </row>
    <row r="47" spans="1:31" ht="2.25" customHeight="1">
      <c r="A47" s="47"/>
      <c r="B47" s="284"/>
      <c r="C47" s="284"/>
      <c r="D47" s="284"/>
      <c r="E47" s="284"/>
      <c r="F47" s="294"/>
      <c r="G47" s="294"/>
      <c r="H47" s="294"/>
      <c r="I47" s="294"/>
      <c r="J47" s="294"/>
      <c r="K47" s="294"/>
      <c r="L47" s="294"/>
      <c r="M47" s="294"/>
      <c r="N47" s="294"/>
      <c r="O47" s="294"/>
      <c r="P47" s="294"/>
      <c r="Q47" s="233"/>
      <c r="R47" s="233"/>
      <c r="S47" s="233"/>
      <c r="Y47" s="362"/>
      <c r="AA47" s="362"/>
      <c r="AC47" s="362"/>
      <c r="AE47" s="362"/>
    </row>
    <row r="48" spans="1:31" s="269" customFormat="1" ht="2.25" customHeight="1">
      <c r="A48" s="47"/>
      <c r="B48" s="284"/>
      <c r="C48" s="284"/>
      <c r="D48" s="284"/>
      <c r="E48" s="284"/>
      <c r="F48" s="294"/>
      <c r="G48" s="294"/>
      <c r="H48" s="294"/>
      <c r="I48" s="294"/>
      <c r="J48" s="294"/>
      <c r="K48" s="294"/>
      <c r="L48" s="294"/>
      <c r="M48" s="294"/>
      <c r="N48" s="294"/>
      <c r="O48" s="294"/>
      <c r="P48" s="294"/>
      <c r="Q48" s="233"/>
      <c r="R48" s="233"/>
      <c r="S48" s="233"/>
      <c r="T48" s="363"/>
      <c r="U48" s="333"/>
      <c r="V48" s="333"/>
      <c r="W48" s="333"/>
      <c r="X48" s="333"/>
      <c r="Y48" s="362"/>
      <c r="Z48" s="333"/>
      <c r="AA48" s="362"/>
      <c r="AB48" s="333"/>
      <c r="AC48" s="362"/>
      <c r="AD48" s="333"/>
      <c r="AE48" s="362"/>
    </row>
    <row r="49" spans="1:31" s="269" customFormat="1" ht="0.75" customHeight="1">
      <c r="A49" s="47"/>
      <c r="B49" s="81"/>
      <c r="C49" s="81"/>
      <c r="D49" s="295"/>
      <c r="E49" s="79"/>
      <c r="F49" s="296"/>
      <c r="G49" s="297"/>
      <c r="H49" s="298"/>
      <c r="I49" s="298"/>
      <c r="J49" s="298"/>
      <c r="K49" s="298"/>
      <c r="L49" s="298"/>
      <c r="M49" s="298"/>
      <c r="N49" s="299"/>
      <c r="O49" s="295"/>
      <c r="P49" s="295"/>
      <c r="Q49" s="125"/>
      <c r="R49" s="47"/>
      <c r="S49" s="47"/>
      <c r="T49" s="332"/>
      <c r="U49" s="333"/>
      <c r="V49" s="333"/>
      <c r="W49" s="333"/>
      <c r="X49" s="333"/>
      <c r="Y49" s="362"/>
      <c r="Z49" s="333"/>
      <c r="AA49" s="362"/>
      <c r="AB49" s="333"/>
      <c r="AC49" s="362"/>
      <c r="AD49" s="333"/>
      <c r="AE49" s="362"/>
    </row>
    <row r="50" spans="1:31" s="269" customFormat="1" ht="2.25" customHeight="1">
      <c r="A50" s="47"/>
      <c r="B50" s="83"/>
      <c r="C50" s="83"/>
      <c r="D50" s="3"/>
      <c r="E50" s="3"/>
      <c r="F50" s="100"/>
      <c r="G50" s="100"/>
      <c r="H50" s="100"/>
      <c r="I50" s="100"/>
      <c r="J50" s="100"/>
      <c r="K50" s="100"/>
      <c r="L50" s="100"/>
      <c r="M50" s="100"/>
      <c r="N50" s="100"/>
      <c r="O50" s="82"/>
      <c r="P50" s="82"/>
      <c r="Q50" s="82"/>
      <c r="R50" s="47"/>
      <c r="S50" s="47"/>
      <c r="T50" s="332"/>
      <c r="U50" s="333"/>
      <c r="V50" s="333"/>
      <c r="W50" s="333"/>
      <c r="X50" s="333"/>
      <c r="Y50" s="362"/>
      <c r="Z50" s="362"/>
      <c r="AA50" s="362"/>
      <c r="AB50" s="362"/>
      <c r="AC50" s="362"/>
      <c r="AD50" s="333"/>
      <c r="AE50" s="333"/>
    </row>
    <row r="51" spans="1:31" s="269" customFormat="1" ht="0.75" customHeight="1" hidden="1">
      <c r="A51" s="47"/>
      <c r="B51" s="83"/>
      <c r="C51" s="83"/>
      <c r="D51" s="3"/>
      <c r="E51" s="3"/>
      <c r="F51" s="3"/>
      <c r="G51" s="3"/>
      <c r="H51" s="3"/>
      <c r="I51" s="3"/>
      <c r="J51" s="3"/>
      <c r="K51" s="3"/>
      <c r="L51" s="3"/>
      <c r="M51" s="3"/>
      <c r="N51" s="100"/>
      <c r="O51" s="82"/>
      <c r="P51" s="82"/>
      <c r="Q51" s="82"/>
      <c r="R51" s="47"/>
      <c r="S51" s="47"/>
      <c r="T51" s="332"/>
      <c r="U51" s="333"/>
      <c r="V51" s="333"/>
      <c r="W51" s="333"/>
      <c r="X51" s="333"/>
      <c r="Y51" s="362"/>
      <c r="Z51" s="362"/>
      <c r="AA51" s="362"/>
      <c r="AB51" s="362"/>
      <c r="AC51" s="362"/>
      <c r="AD51" s="333"/>
      <c r="AE51" s="333"/>
    </row>
    <row r="52" spans="1:31" s="269" customFormat="1" ht="76.5" customHeight="1" hidden="1">
      <c r="A52" s="47"/>
      <c r="B52" s="83"/>
      <c r="C52" s="83"/>
      <c r="D52" s="84"/>
      <c r="E52" s="300"/>
      <c r="F52" s="3"/>
      <c r="G52" s="100"/>
      <c r="H52" s="100"/>
      <c r="I52" s="100"/>
      <c r="J52" s="100"/>
      <c r="K52" s="100"/>
      <c r="L52" s="100"/>
      <c r="M52" s="100"/>
      <c r="N52" s="100"/>
      <c r="O52" s="82"/>
      <c r="P52" s="82"/>
      <c r="Q52" s="82"/>
      <c r="R52" s="47"/>
      <c r="S52" s="47"/>
      <c r="T52" s="332"/>
      <c r="U52" s="333"/>
      <c r="V52" s="333"/>
      <c r="W52" s="333"/>
      <c r="X52" s="333"/>
      <c r="Y52" s="362"/>
      <c r="Z52" s="362"/>
      <c r="AA52" s="362"/>
      <c r="AB52" s="362"/>
      <c r="AC52" s="362"/>
      <c r="AD52" s="333"/>
      <c r="AE52" s="333"/>
    </row>
    <row r="53" spans="1:31" s="269" customFormat="1" ht="76.5" customHeight="1">
      <c r="A53" s="12"/>
      <c r="B53" s="24"/>
      <c r="C53" s="24"/>
      <c r="D53" s="86"/>
      <c r="E53" s="87"/>
      <c r="F53" s="11"/>
      <c r="G53" s="26"/>
      <c r="H53" s="26"/>
      <c r="I53" s="26"/>
      <c r="J53" s="26"/>
      <c r="K53" s="26"/>
      <c r="L53" s="26"/>
      <c r="M53" s="26"/>
      <c r="N53" s="26"/>
      <c r="O53" s="27"/>
      <c r="P53" s="27"/>
      <c r="Q53" s="27"/>
      <c r="R53" s="12"/>
      <c r="S53" s="12"/>
      <c r="T53" s="332"/>
      <c r="U53" s="333"/>
      <c r="V53" s="333"/>
      <c r="W53" s="333"/>
      <c r="X53" s="333"/>
      <c r="Y53" s="362"/>
      <c r="Z53" s="362"/>
      <c r="AA53" s="362"/>
      <c r="AB53" s="362"/>
      <c r="AC53" s="362"/>
      <c r="AD53" s="333"/>
      <c r="AE53" s="333"/>
    </row>
    <row r="54" spans="1:31" s="269" customFormat="1" ht="76.5" customHeight="1">
      <c r="A54" s="12"/>
      <c r="B54" s="24"/>
      <c r="C54" s="24"/>
      <c r="D54" s="86"/>
      <c r="E54" s="87"/>
      <c r="F54" s="11"/>
      <c r="G54" s="26"/>
      <c r="H54" s="26"/>
      <c r="I54" s="26"/>
      <c r="J54" s="26"/>
      <c r="K54" s="26"/>
      <c r="L54" s="26"/>
      <c r="M54" s="26"/>
      <c r="N54" s="26"/>
      <c r="O54" s="27"/>
      <c r="P54" s="27"/>
      <c r="Q54" s="27"/>
      <c r="R54" s="12"/>
      <c r="S54" s="12"/>
      <c r="T54" s="332"/>
      <c r="U54" s="333"/>
      <c r="V54" s="333"/>
      <c r="W54" s="333"/>
      <c r="X54" s="333"/>
      <c r="Y54" s="362"/>
      <c r="Z54" s="362"/>
      <c r="AA54" s="362"/>
      <c r="AB54" s="362"/>
      <c r="AC54" s="362"/>
      <c r="AD54" s="333"/>
      <c r="AE54" s="333"/>
    </row>
    <row r="55" spans="1:31" s="269" customFormat="1" ht="76.5" customHeight="1">
      <c r="A55" s="12"/>
      <c r="B55" s="24"/>
      <c r="C55" s="24"/>
      <c r="D55" s="86"/>
      <c r="E55" s="87"/>
      <c r="F55" s="11"/>
      <c r="G55" s="26"/>
      <c r="H55" s="26"/>
      <c r="I55" s="26"/>
      <c r="J55" s="26"/>
      <c r="K55" s="26"/>
      <c r="L55" s="26"/>
      <c r="M55" s="26"/>
      <c r="N55" s="26"/>
      <c r="O55" s="27"/>
      <c r="P55" s="27"/>
      <c r="Q55" s="27"/>
      <c r="R55" s="12"/>
      <c r="S55" s="12"/>
      <c r="T55" s="332"/>
      <c r="U55" s="333"/>
      <c r="V55" s="333"/>
      <c r="W55" s="333"/>
      <c r="X55" s="333"/>
      <c r="Y55" s="362"/>
      <c r="Z55" s="362"/>
      <c r="AA55" s="362"/>
      <c r="AB55" s="362"/>
      <c r="AC55" s="362"/>
      <c r="AD55" s="333"/>
      <c r="AE55" s="333"/>
    </row>
    <row r="56" spans="1:31" s="269" customFormat="1" ht="76.5" customHeight="1">
      <c r="A56" s="12"/>
      <c r="B56" s="24"/>
      <c r="C56" s="24"/>
      <c r="D56" s="86"/>
      <c r="E56" s="87"/>
      <c r="F56" s="11"/>
      <c r="G56" s="26"/>
      <c r="H56" s="26"/>
      <c r="I56" s="26"/>
      <c r="J56" s="26"/>
      <c r="K56" s="26"/>
      <c r="L56" s="26"/>
      <c r="M56" s="26"/>
      <c r="N56" s="26"/>
      <c r="O56" s="27"/>
      <c r="P56" s="27"/>
      <c r="Q56" s="27"/>
      <c r="R56" s="12"/>
      <c r="S56" s="12"/>
      <c r="T56" s="332"/>
      <c r="U56" s="333"/>
      <c r="V56" s="333"/>
      <c r="W56" s="333"/>
      <c r="X56" s="333"/>
      <c r="Y56" s="362"/>
      <c r="Z56" s="362"/>
      <c r="AA56" s="362"/>
      <c r="AB56" s="362"/>
      <c r="AC56" s="362"/>
      <c r="AD56" s="333"/>
      <c r="AE56" s="333"/>
    </row>
    <row r="57" spans="1:31" s="269" customFormat="1" ht="76.5" customHeight="1">
      <c r="A57" s="12"/>
      <c r="B57" s="24"/>
      <c r="C57" s="24"/>
      <c r="D57" s="86"/>
      <c r="E57" s="87"/>
      <c r="F57" s="11"/>
      <c r="G57" s="26"/>
      <c r="H57" s="26"/>
      <c r="I57" s="26"/>
      <c r="J57" s="26"/>
      <c r="K57" s="26"/>
      <c r="L57" s="26"/>
      <c r="M57" s="26"/>
      <c r="N57" s="26"/>
      <c r="O57" s="27"/>
      <c r="P57" s="27"/>
      <c r="Q57" s="27"/>
      <c r="R57" s="12"/>
      <c r="S57" s="12"/>
      <c r="T57" s="332"/>
      <c r="U57" s="333"/>
      <c r="V57" s="333"/>
      <c r="W57" s="333"/>
      <c r="X57" s="333"/>
      <c r="Y57" s="362"/>
      <c r="Z57" s="362"/>
      <c r="AA57" s="362"/>
      <c r="AB57" s="362"/>
      <c r="AC57" s="362"/>
      <c r="AD57" s="333"/>
      <c r="AE57" s="333"/>
    </row>
    <row r="58" spans="1:31" s="269" customFormat="1" ht="76.5" customHeight="1">
      <c r="A58" s="12"/>
      <c r="B58" s="24"/>
      <c r="C58" s="24"/>
      <c r="D58" s="86"/>
      <c r="E58" s="87"/>
      <c r="F58" s="11"/>
      <c r="G58" s="26"/>
      <c r="H58" s="26"/>
      <c r="I58" s="26"/>
      <c r="J58" s="26"/>
      <c r="K58" s="26"/>
      <c r="L58" s="26"/>
      <c r="M58" s="26"/>
      <c r="N58" s="26"/>
      <c r="O58" s="27"/>
      <c r="P58" s="27"/>
      <c r="Q58" s="27"/>
      <c r="R58" s="12"/>
      <c r="S58" s="12"/>
      <c r="T58" s="332"/>
      <c r="U58" s="333"/>
      <c r="V58" s="333"/>
      <c r="W58" s="333"/>
      <c r="X58" s="333"/>
      <c r="Y58" s="362"/>
      <c r="Z58" s="362"/>
      <c r="AA58" s="362"/>
      <c r="AB58" s="362"/>
      <c r="AC58" s="362"/>
      <c r="AD58" s="333"/>
      <c r="AE58" s="333"/>
    </row>
    <row r="59" spans="1:31" s="269" customFormat="1" ht="76.5" customHeight="1">
      <c r="A59" s="10"/>
      <c r="B59" s="24"/>
      <c r="C59" s="24"/>
      <c r="D59" s="86"/>
      <c r="E59" s="87"/>
      <c r="F59" s="11"/>
      <c r="G59" s="26"/>
      <c r="H59" s="26"/>
      <c r="I59" s="26"/>
      <c r="J59" s="26"/>
      <c r="K59" s="26"/>
      <c r="L59" s="26"/>
      <c r="M59" s="26"/>
      <c r="N59" s="26"/>
      <c r="O59" s="27"/>
      <c r="P59" s="27"/>
      <c r="Q59" s="27"/>
      <c r="R59" s="12"/>
      <c r="S59" s="12"/>
      <c r="T59" s="332"/>
      <c r="U59" s="333"/>
      <c r="V59" s="333"/>
      <c r="W59" s="333"/>
      <c r="X59" s="333"/>
      <c r="Y59" s="362"/>
      <c r="Z59" s="362"/>
      <c r="AA59" s="362"/>
      <c r="AB59" s="362"/>
      <c r="AC59" s="362"/>
      <c r="AD59" s="333"/>
      <c r="AE59" s="333"/>
    </row>
    <row r="60" spans="1:31" s="269" customFormat="1" ht="76.5" customHeight="1">
      <c r="A60" s="12"/>
      <c r="B60" s="24"/>
      <c r="C60" s="24"/>
      <c r="D60" s="86"/>
      <c r="E60" s="87"/>
      <c r="F60" s="11"/>
      <c r="G60" s="26"/>
      <c r="H60" s="26"/>
      <c r="I60" s="26"/>
      <c r="J60" s="26"/>
      <c r="K60" s="26"/>
      <c r="L60" s="26"/>
      <c r="M60" s="26"/>
      <c r="N60" s="26"/>
      <c r="O60" s="27"/>
      <c r="P60" s="27"/>
      <c r="Q60" s="27"/>
      <c r="R60" s="12"/>
      <c r="S60" s="12"/>
      <c r="T60" s="332"/>
      <c r="U60" s="333"/>
      <c r="V60" s="333"/>
      <c r="W60" s="333"/>
      <c r="X60" s="333"/>
      <c r="Y60" s="362"/>
      <c r="Z60" s="362"/>
      <c r="AA60" s="362"/>
      <c r="AB60" s="362"/>
      <c r="AC60" s="362"/>
      <c r="AD60" s="333"/>
      <c r="AE60" s="333"/>
    </row>
    <row r="61" spans="1:31" s="269" customFormat="1" ht="76.5" customHeight="1">
      <c r="A61" s="12"/>
      <c r="B61" s="24"/>
      <c r="C61" s="24"/>
      <c r="D61" s="86"/>
      <c r="E61" s="87"/>
      <c r="F61" s="11"/>
      <c r="G61" s="26"/>
      <c r="H61" s="26"/>
      <c r="I61" s="26"/>
      <c r="J61" s="26"/>
      <c r="K61" s="26"/>
      <c r="L61" s="26"/>
      <c r="M61" s="26"/>
      <c r="N61" s="26"/>
      <c r="O61" s="27"/>
      <c r="P61" s="27"/>
      <c r="Q61" s="27"/>
      <c r="R61" s="12"/>
      <c r="S61" s="12"/>
      <c r="T61" s="332"/>
      <c r="U61" s="333"/>
      <c r="V61" s="333"/>
      <c r="W61" s="333"/>
      <c r="X61" s="333"/>
      <c r="Y61" s="362"/>
      <c r="Z61" s="362"/>
      <c r="AA61" s="362"/>
      <c r="AB61" s="362"/>
      <c r="AC61" s="362"/>
      <c r="AD61" s="333"/>
      <c r="AE61" s="333"/>
    </row>
    <row r="62" spans="1:31" s="269" customFormat="1" ht="76.5" customHeight="1">
      <c r="A62" s="12"/>
      <c r="B62" s="24"/>
      <c r="C62" s="24"/>
      <c r="D62" s="86"/>
      <c r="E62" s="87"/>
      <c r="F62" s="11"/>
      <c r="G62" s="26"/>
      <c r="H62" s="26"/>
      <c r="I62" s="26"/>
      <c r="J62" s="26"/>
      <c r="K62" s="26"/>
      <c r="L62" s="26"/>
      <c r="M62" s="26"/>
      <c r="N62" s="26"/>
      <c r="O62" s="27"/>
      <c r="P62" s="27"/>
      <c r="Q62" s="27"/>
      <c r="R62" s="10"/>
      <c r="S62" s="10"/>
      <c r="T62" s="364"/>
      <c r="U62" s="333"/>
      <c r="V62" s="333"/>
      <c r="W62" s="333"/>
      <c r="X62" s="333"/>
      <c r="Y62" s="362"/>
      <c r="Z62" s="362"/>
      <c r="AA62" s="362"/>
      <c r="AB62" s="362"/>
      <c r="AC62" s="362"/>
      <c r="AD62" s="333"/>
      <c r="AE62" s="333"/>
    </row>
    <row r="63" spans="1:31" s="269" customFormat="1" ht="76.5" customHeight="1">
      <c r="A63" s="12"/>
      <c r="B63" s="24"/>
      <c r="C63" s="24"/>
      <c r="D63" s="86"/>
      <c r="E63" s="87"/>
      <c r="F63" s="11"/>
      <c r="G63" s="26"/>
      <c r="H63" s="26"/>
      <c r="I63" s="26"/>
      <c r="J63" s="26"/>
      <c r="K63" s="26"/>
      <c r="L63" s="26"/>
      <c r="M63" s="26"/>
      <c r="N63" s="26"/>
      <c r="O63" s="27"/>
      <c r="P63" s="27"/>
      <c r="Q63" s="27"/>
      <c r="R63" s="12"/>
      <c r="S63" s="12"/>
      <c r="T63" s="332"/>
      <c r="U63" s="333"/>
      <c r="V63" s="333"/>
      <c r="W63" s="333"/>
      <c r="X63" s="333"/>
      <c r="Y63" s="362"/>
      <c r="Z63" s="362"/>
      <c r="AA63" s="362"/>
      <c r="AB63" s="362"/>
      <c r="AC63" s="362"/>
      <c r="AD63" s="333"/>
      <c r="AE63" s="333"/>
    </row>
    <row r="64" spans="1:31" s="269" customFormat="1" ht="76.5" customHeight="1">
      <c r="A64" s="12"/>
      <c r="B64" s="24"/>
      <c r="C64" s="24"/>
      <c r="D64" s="86"/>
      <c r="E64" s="87"/>
      <c r="F64" s="11"/>
      <c r="G64" s="26"/>
      <c r="H64" s="26"/>
      <c r="I64" s="26"/>
      <c r="J64" s="26"/>
      <c r="K64" s="26"/>
      <c r="L64" s="26"/>
      <c r="M64" s="26"/>
      <c r="N64" s="26"/>
      <c r="O64" s="27"/>
      <c r="P64" s="27"/>
      <c r="Q64" s="27"/>
      <c r="R64" s="12"/>
      <c r="S64" s="12"/>
      <c r="T64" s="332"/>
      <c r="U64" s="333"/>
      <c r="V64" s="333"/>
      <c r="W64" s="333"/>
      <c r="X64" s="333"/>
      <c r="Y64" s="362"/>
      <c r="Z64" s="362"/>
      <c r="AA64" s="362"/>
      <c r="AB64" s="362"/>
      <c r="AC64" s="362"/>
      <c r="AD64" s="333"/>
      <c r="AE64" s="333"/>
    </row>
    <row r="65" spans="1:31" s="269" customFormat="1" ht="76.5" customHeight="1">
      <c r="A65" s="12"/>
      <c r="B65" s="24"/>
      <c r="C65" s="24"/>
      <c r="D65" s="88"/>
      <c r="E65" s="89"/>
      <c r="F65" s="26"/>
      <c r="G65" s="26"/>
      <c r="H65" s="26"/>
      <c r="I65" s="26"/>
      <c r="J65" s="26"/>
      <c r="K65" s="26"/>
      <c r="L65" s="26"/>
      <c r="M65" s="26"/>
      <c r="N65" s="26"/>
      <c r="O65" s="27"/>
      <c r="P65" s="27"/>
      <c r="Q65" s="27"/>
      <c r="R65" s="12"/>
      <c r="S65" s="12"/>
      <c r="T65" s="332"/>
      <c r="U65" s="333"/>
      <c r="V65" s="333"/>
      <c r="W65" s="333"/>
      <c r="X65" s="333"/>
      <c r="Y65" s="362"/>
      <c r="Z65" s="362"/>
      <c r="AA65" s="362"/>
      <c r="AB65" s="362"/>
      <c r="AC65" s="362"/>
      <c r="AD65" s="333"/>
      <c r="AE65" s="333"/>
    </row>
    <row r="66" spans="1:31" s="269" customFormat="1" ht="76.5" customHeight="1">
      <c r="A66" s="12"/>
      <c r="B66" s="13"/>
      <c r="C66" s="13"/>
      <c r="D66" s="13"/>
      <c r="E66" s="14"/>
      <c r="F66" s="13"/>
      <c r="G66" s="15"/>
      <c r="H66" s="15"/>
      <c r="I66" s="15"/>
      <c r="J66" s="16"/>
      <c r="K66" s="16"/>
      <c r="L66" s="15"/>
      <c r="M66" s="15"/>
      <c r="N66" s="17"/>
      <c r="O66" s="18"/>
      <c r="P66" s="17"/>
      <c r="Q66" s="17"/>
      <c r="R66" s="12"/>
      <c r="S66" s="12"/>
      <c r="T66" s="332"/>
      <c r="U66" s="333"/>
      <c r="V66" s="333"/>
      <c r="W66" s="333"/>
      <c r="X66" s="333"/>
      <c r="Y66" s="362"/>
      <c r="Z66" s="362"/>
      <c r="AA66" s="362"/>
      <c r="AB66" s="362"/>
      <c r="AC66" s="362"/>
      <c r="AD66" s="333"/>
      <c r="AE66" s="333"/>
    </row>
    <row r="67" spans="1:31" s="269" customFormat="1" ht="76.5" customHeight="1">
      <c r="A67" s="12"/>
      <c r="B67" s="19"/>
      <c r="C67" s="19"/>
      <c r="D67" s="20"/>
      <c r="E67" s="21"/>
      <c r="F67" s="22"/>
      <c r="G67" s="22"/>
      <c r="H67" s="22"/>
      <c r="I67" s="22"/>
      <c r="J67" s="23"/>
      <c r="K67" s="23"/>
      <c r="L67" s="18"/>
      <c r="M67" s="18"/>
      <c r="N67" s="17"/>
      <c r="O67" s="18"/>
      <c r="P67" s="17"/>
      <c r="Q67" s="17"/>
      <c r="R67" s="12"/>
      <c r="S67" s="12"/>
      <c r="T67" s="332"/>
      <c r="U67" s="333"/>
      <c r="V67" s="333"/>
      <c r="W67" s="333"/>
      <c r="X67" s="333"/>
      <c r="Y67" s="362"/>
      <c r="Z67" s="362"/>
      <c r="AA67" s="362"/>
      <c r="AB67" s="362"/>
      <c r="AC67" s="362"/>
      <c r="AD67" s="333"/>
      <c r="AE67" s="333"/>
    </row>
    <row r="68" spans="1:31" s="269" customFormat="1" ht="76.5" customHeight="1">
      <c r="A68" s="12"/>
      <c r="B68" s="24"/>
      <c r="C68" s="24"/>
      <c r="D68" s="11"/>
      <c r="E68" s="11"/>
      <c r="F68" s="11"/>
      <c r="G68" s="11"/>
      <c r="H68" s="25"/>
      <c r="I68" s="25"/>
      <c r="J68" s="25"/>
      <c r="K68" s="25"/>
      <c r="L68" s="25"/>
      <c r="M68" s="26"/>
      <c r="N68" s="26"/>
      <c r="O68" s="27"/>
      <c r="P68" s="27"/>
      <c r="Q68" s="27"/>
      <c r="R68" s="12"/>
      <c r="S68" s="12"/>
      <c r="T68" s="332"/>
      <c r="U68" s="333"/>
      <c r="V68" s="333"/>
      <c r="W68" s="333"/>
      <c r="X68" s="333"/>
      <c r="Y68" s="362"/>
      <c r="Z68" s="362"/>
      <c r="AA68" s="362"/>
      <c r="AB68" s="362"/>
      <c r="AC68" s="362"/>
      <c r="AD68" s="333"/>
      <c r="AE68" s="333"/>
    </row>
    <row r="69" spans="25:29" ht="76.5" customHeight="1">
      <c r="Y69" s="362"/>
      <c r="Z69" s="362"/>
      <c r="AA69" s="362"/>
      <c r="AB69" s="362"/>
      <c r="AC69" s="362"/>
    </row>
    <row r="70" spans="1:31" s="269" customFormat="1" ht="76.5" customHeight="1">
      <c r="A70" s="12"/>
      <c r="B70" s="20"/>
      <c r="C70" s="20"/>
      <c r="D70" s="20"/>
      <c r="E70" s="28"/>
      <c r="F70" s="29"/>
      <c r="G70" s="15"/>
      <c r="H70" s="15"/>
      <c r="I70" s="15"/>
      <c r="J70" s="16"/>
      <c r="K70" s="16"/>
      <c r="L70" s="15"/>
      <c r="M70" s="15"/>
      <c r="N70" s="17"/>
      <c r="O70" s="18"/>
      <c r="P70" s="17"/>
      <c r="Q70" s="17"/>
      <c r="R70" s="12"/>
      <c r="S70" s="12"/>
      <c r="T70" s="332"/>
      <c r="U70" s="333"/>
      <c r="V70" s="333"/>
      <c r="W70" s="333"/>
      <c r="X70" s="333"/>
      <c r="Y70" s="334"/>
      <c r="Z70" s="333"/>
      <c r="AA70" s="333"/>
      <c r="AB70" s="333"/>
      <c r="AC70" s="333"/>
      <c r="AD70" s="333"/>
      <c r="AE70" s="333"/>
    </row>
    <row r="71" spans="1:31" s="269" customFormat="1" ht="76.5" customHeight="1">
      <c r="A71" s="12"/>
      <c r="B71" s="20"/>
      <c r="C71" s="20"/>
      <c r="D71" s="20"/>
      <c r="E71" s="28"/>
      <c r="F71" s="29"/>
      <c r="G71" s="15"/>
      <c r="H71" s="15"/>
      <c r="I71" s="15"/>
      <c r="J71" s="16"/>
      <c r="K71" s="16"/>
      <c r="L71" s="15"/>
      <c r="M71" s="15"/>
      <c r="N71" s="17"/>
      <c r="O71" s="18"/>
      <c r="P71" s="17"/>
      <c r="Q71" s="17"/>
      <c r="R71" s="12"/>
      <c r="S71" s="12"/>
      <c r="T71" s="332"/>
      <c r="U71" s="333"/>
      <c r="V71" s="333"/>
      <c r="W71" s="333"/>
      <c r="X71" s="333"/>
      <c r="Y71" s="334"/>
      <c r="Z71" s="333"/>
      <c r="AA71" s="333"/>
      <c r="AB71" s="333"/>
      <c r="AC71" s="333"/>
      <c r="AD71" s="333"/>
      <c r="AE71" s="333"/>
    </row>
  </sheetData>
  <sheetProtection password="E5C6" sheet="1" selectLockedCells="1"/>
  <mergeCells count="96">
    <mergeCell ref="M24:N24"/>
    <mergeCell ref="M25:N25"/>
    <mergeCell ref="C39:E39"/>
    <mergeCell ref="B33:D33"/>
    <mergeCell ref="F33:G33"/>
    <mergeCell ref="I33:L33"/>
    <mergeCell ref="M33:P33"/>
    <mergeCell ref="B34:E36"/>
    <mergeCell ref="F34:P37"/>
    <mergeCell ref="F31:G31"/>
    <mergeCell ref="I31:L31"/>
    <mergeCell ref="M31:P31"/>
    <mergeCell ref="B32:D32"/>
    <mergeCell ref="F32:G32"/>
    <mergeCell ref="I32:L32"/>
    <mergeCell ref="M32:P32"/>
    <mergeCell ref="I29:L29"/>
    <mergeCell ref="M29:Q29"/>
    <mergeCell ref="B30:D30"/>
    <mergeCell ref="F30:G30"/>
    <mergeCell ref="I30:L30"/>
    <mergeCell ref="M30:P30"/>
    <mergeCell ref="B29:D29"/>
    <mergeCell ref="F29:G29"/>
    <mergeCell ref="B25:G25"/>
    <mergeCell ref="H25:L25"/>
    <mergeCell ref="H26:L26"/>
    <mergeCell ref="M26:N26"/>
    <mergeCell ref="B27:G27"/>
    <mergeCell ref="O27:Q27"/>
    <mergeCell ref="B42:D42"/>
    <mergeCell ref="F42:G42"/>
    <mergeCell ref="F44:G44"/>
    <mergeCell ref="I45:L45"/>
    <mergeCell ref="H21:L21"/>
    <mergeCell ref="M21:O21"/>
    <mergeCell ref="H22:L22"/>
    <mergeCell ref="M22:O22"/>
    <mergeCell ref="H23:L23"/>
    <mergeCell ref="M23:O23"/>
    <mergeCell ref="M45:P45"/>
    <mergeCell ref="M41:Q41"/>
    <mergeCell ref="I40:Q40"/>
    <mergeCell ref="I41:L41"/>
    <mergeCell ref="B21:B23"/>
    <mergeCell ref="I42:L42"/>
    <mergeCell ref="B43:D43"/>
    <mergeCell ref="F43:G43"/>
    <mergeCell ref="B44:D44"/>
    <mergeCell ref="B45:D45"/>
    <mergeCell ref="B41:D41"/>
    <mergeCell ref="F41:G41"/>
    <mergeCell ref="B40:H40"/>
    <mergeCell ref="B31:D31"/>
    <mergeCell ref="F45:G45"/>
    <mergeCell ref="C21:G21"/>
    <mergeCell ref="C22:G22"/>
    <mergeCell ref="C23:G23"/>
    <mergeCell ref="B24:G24"/>
    <mergeCell ref="B28:H28"/>
    <mergeCell ref="P19:Q19"/>
    <mergeCell ref="M27:N27"/>
    <mergeCell ref="I44:L44"/>
    <mergeCell ref="I43:L43"/>
    <mergeCell ref="I28:Q28"/>
    <mergeCell ref="M42:P42"/>
    <mergeCell ref="H27:L27"/>
    <mergeCell ref="M44:P44"/>
    <mergeCell ref="M43:P43"/>
    <mergeCell ref="P21:P23"/>
    <mergeCell ref="I14:J14"/>
    <mergeCell ref="I13:J13"/>
    <mergeCell ref="L12:M12"/>
    <mergeCell ref="M19:O19"/>
    <mergeCell ref="H19:L19"/>
    <mergeCell ref="L14:M14"/>
    <mergeCell ref="O2:Q2"/>
    <mergeCell ref="S2:S3"/>
    <mergeCell ref="J5:K5"/>
    <mergeCell ref="L5:Q5"/>
    <mergeCell ref="L10:P10"/>
    <mergeCell ref="L8:P8"/>
    <mergeCell ref="L6:Q6"/>
    <mergeCell ref="I8:K8"/>
    <mergeCell ref="L7:Q7"/>
    <mergeCell ref="J10:K10"/>
    <mergeCell ref="J7:K7"/>
    <mergeCell ref="I16:J16"/>
    <mergeCell ref="H24:L24"/>
    <mergeCell ref="B19:G19"/>
    <mergeCell ref="L15:M15"/>
    <mergeCell ref="J6:K6"/>
    <mergeCell ref="I12:J12"/>
    <mergeCell ref="I15:J15"/>
    <mergeCell ref="M20:N20"/>
    <mergeCell ref="L13:M13"/>
  </mergeCells>
  <conditionalFormatting sqref="O20">
    <cfRule type="expression" priority="4" dxfId="17" stopIfTrue="1">
      <formula>OR(重点評価入力!#REF!=2,重点評価入力!#REF!=3,重点評価入力!#REF!=5,重点評価入力!#REF!=6,)</formula>
    </cfRule>
  </conditionalFormatting>
  <conditionalFormatting sqref="O27">
    <cfRule type="expression" priority="1" dxfId="17" stopIfTrue="1">
      <formula>OR(重点評価入力!#REF!=2,重点評価入力!#REF!=3,重点評価入力!#REF!=5,重点評価入力!#REF!=6,)</formula>
    </cfRule>
  </conditionalFormatting>
  <dataValidations count="6">
    <dataValidation type="list" allowBlank="1" showInputMessage="1" showErrorMessage="1" sqref="O27">
      <formula1>$Y$21:$Y$24</formula1>
    </dataValidation>
    <dataValidation type="list" allowBlank="1" showInputMessage="1" showErrorMessage="1" sqref="L12:M15">
      <formula1>$Z$21:$Z$30</formula1>
    </dataValidation>
    <dataValidation type="list" allowBlank="1" showInputMessage="1" showErrorMessage="1" sqref="E42:E45 H42:H45 H30:H33 E30:E33">
      <formula1>$AD$21:$AD$23</formula1>
    </dataValidation>
    <dataValidation type="list" allowBlank="1" showInputMessage="1" showErrorMessage="1" sqref="Z3">
      <formula1>$AE$21:$AE$23</formula1>
    </dataValidation>
    <dataValidation type="decimal" allowBlank="1" showInputMessage="1" showErrorMessage="1" errorTitle="入力エラー" error="0以上5以下の数値を入力してください" sqref="O20 M21:O23 M38:O39">
      <formula1>0</formula1>
      <formula2>5</formula2>
    </dataValidation>
    <dataValidation type="decimal" allowBlank="1" showInputMessage="1" showErrorMessage="1" errorTitle="入力エラー" error="0以上の数値を入力してください" sqref="L10:P10">
      <formula1>0</formula1>
      <formula2>100000000</formula2>
    </dataValidation>
  </dataValidations>
  <hyperlinks>
    <hyperlink ref="L1" location="メイン!A1" display="戻る"/>
  </hyperlinks>
  <printOptions horizontalCentered="1"/>
  <pageMargins left="0.5511811023622047" right="0.5905511811023623" top="0.4724409448818898" bottom="0.2755905511811024" header="0.1968503937007874" footer="0.11811023622047245"/>
  <pageSetup horizontalDpi="600" verticalDpi="600" orientation="portrait" paperSize="9" scale="65" r:id="rId1"/>
  <colBreaks count="1" manualBreakCount="1">
    <brk id="18" max="71" man="1"/>
  </colBreaks>
</worksheet>
</file>

<file path=xl/worksheets/sheet3.xml><?xml version="1.0" encoding="utf-8"?>
<worksheet xmlns="http://schemas.openxmlformats.org/spreadsheetml/2006/main" xmlns:r="http://schemas.openxmlformats.org/officeDocument/2006/relationships">
  <sheetPr>
    <pageSetUpPr fitToPage="1"/>
  </sheetPr>
  <dimension ref="B1:R71"/>
  <sheetViews>
    <sheetView showGridLines="0" zoomScaleSheetLayoutView="100" zoomScalePageLayoutView="0" workbookViewId="0" topLeftCell="A1">
      <selection activeCell="A37" sqref="A37"/>
    </sheetView>
  </sheetViews>
  <sheetFormatPr defaultColWidth="0" defaultRowHeight="13.5" customHeight="1" zeroHeight="1"/>
  <cols>
    <col min="1" max="1" width="1.12109375" style="8" customWidth="1"/>
    <col min="2" max="12" width="8.75390625" style="8" customWidth="1"/>
    <col min="13" max="13" width="9.875" style="8" customWidth="1"/>
    <col min="14" max="15" width="8.75390625" style="8" customWidth="1"/>
    <col min="16" max="17" width="10.875" style="8" customWidth="1"/>
    <col min="18" max="18" width="10.125" style="8" customWidth="1"/>
    <col min="19" max="19" width="1.4921875" style="8" customWidth="1"/>
    <col min="20" max="16384" width="8.75390625" style="8" hidden="1" customWidth="1"/>
  </cols>
  <sheetData>
    <row r="1" spans="2:18" ht="13.5" customHeight="1">
      <c r="B1" s="7"/>
      <c r="C1" s="7"/>
      <c r="D1" s="7"/>
      <c r="E1" s="7"/>
      <c r="F1" s="7"/>
      <c r="G1" s="7"/>
      <c r="H1" s="7"/>
      <c r="I1" s="7"/>
      <c r="J1" s="7"/>
      <c r="K1" s="7"/>
      <c r="L1" s="7"/>
      <c r="M1" s="7"/>
      <c r="N1" s="7"/>
      <c r="O1" s="7"/>
      <c r="P1" s="7"/>
      <c r="Q1" s="7"/>
      <c r="R1" s="7"/>
    </row>
    <row r="2" spans="2:18" ht="13.5" customHeight="1">
      <c r="B2" s="7"/>
      <c r="C2" s="7"/>
      <c r="D2" s="7"/>
      <c r="E2" s="7"/>
      <c r="F2" s="7"/>
      <c r="G2" s="7"/>
      <c r="H2" s="7"/>
      <c r="I2" s="7"/>
      <c r="J2" s="7"/>
      <c r="K2" s="7"/>
      <c r="L2" s="7"/>
      <c r="M2" s="7"/>
      <c r="N2" s="7"/>
      <c r="O2" s="7"/>
      <c r="P2" s="7"/>
      <c r="Q2" s="7"/>
      <c r="R2" s="7"/>
    </row>
    <row r="3" spans="2:18" ht="13.5" customHeight="1">
      <c r="B3" s="7"/>
      <c r="C3" s="7"/>
      <c r="D3" s="7"/>
      <c r="E3" s="7"/>
      <c r="F3" s="7"/>
      <c r="G3" s="7"/>
      <c r="H3" s="7"/>
      <c r="I3" s="7"/>
      <c r="J3" s="7"/>
      <c r="K3" s="7"/>
      <c r="L3" s="7"/>
      <c r="M3" s="7"/>
      <c r="N3" s="7"/>
      <c r="O3" s="7"/>
      <c r="P3" s="7"/>
      <c r="Q3" s="7"/>
      <c r="R3" s="7"/>
    </row>
    <row r="4" spans="2:18" ht="13.5" customHeight="1">
      <c r="B4" s="7"/>
      <c r="C4" s="7"/>
      <c r="D4" s="7"/>
      <c r="E4" s="7"/>
      <c r="F4" s="7"/>
      <c r="G4" s="7"/>
      <c r="H4" s="7"/>
      <c r="I4" s="7"/>
      <c r="J4" s="7"/>
      <c r="K4" s="7"/>
      <c r="L4" s="7"/>
      <c r="M4" s="7"/>
      <c r="N4" s="7"/>
      <c r="O4" s="7"/>
      <c r="P4" s="7"/>
      <c r="Q4" s="7"/>
      <c r="R4" s="7"/>
    </row>
    <row r="5" spans="2:18" ht="13.5" customHeight="1">
      <c r="B5" s="7"/>
      <c r="C5" s="7"/>
      <c r="D5" s="7"/>
      <c r="E5" s="7"/>
      <c r="F5" s="7"/>
      <c r="G5" s="7"/>
      <c r="H5" s="7"/>
      <c r="I5" s="7"/>
      <c r="J5" s="7"/>
      <c r="K5" s="7"/>
      <c r="L5" s="7"/>
      <c r="M5" s="7"/>
      <c r="N5" s="7"/>
      <c r="O5" s="7"/>
      <c r="P5" s="7"/>
      <c r="Q5" s="7"/>
      <c r="R5" s="7"/>
    </row>
    <row r="6" spans="2:18" ht="13.5" customHeight="1">
      <c r="B6" s="7"/>
      <c r="C6" s="7"/>
      <c r="D6" s="7"/>
      <c r="E6" s="7"/>
      <c r="F6" s="7"/>
      <c r="G6" s="7"/>
      <c r="H6" s="7"/>
      <c r="I6" s="7"/>
      <c r="J6" s="7"/>
      <c r="K6" s="7"/>
      <c r="L6" s="7"/>
      <c r="M6" s="7"/>
      <c r="N6" s="7"/>
      <c r="O6" s="7"/>
      <c r="P6" s="7"/>
      <c r="Q6" s="7"/>
      <c r="R6" s="7"/>
    </row>
    <row r="7" spans="2:18" ht="13.5" customHeight="1">
      <c r="B7" s="7"/>
      <c r="C7" s="7"/>
      <c r="D7" s="7"/>
      <c r="E7" s="7"/>
      <c r="F7" s="7"/>
      <c r="G7" s="7"/>
      <c r="H7" s="7"/>
      <c r="I7" s="7"/>
      <c r="J7" s="7"/>
      <c r="K7" s="7"/>
      <c r="L7" s="7"/>
      <c r="M7" s="7"/>
      <c r="N7" s="7"/>
      <c r="O7" s="7"/>
      <c r="P7" s="7"/>
      <c r="Q7" s="7"/>
      <c r="R7" s="7"/>
    </row>
    <row r="8" spans="2:18" ht="13.5" customHeight="1">
      <c r="B8" s="7"/>
      <c r="C8" s="7"/>
      <c r="D8" s="7"/>
      <c r="E8" s="7"/>
      <c r="F8" s="7"/>
      <c r="G8" s="7"/>
      <c r="H8" s="7"/>
      <c r="I8" s="7"/>
      <c r="J8" s="7"/>
      <c r="K8" s="7"/>
      <c r="L8" s="7"/>
      <c r="M8" s="7"/>
      <c r="N8" s="7"/>
      <c r="O8" s="7"/>
      <c r="P8" s="7"/>
      <c r="Q8" s="7"/>
      <c r="R8" s="7"/>
    </row>
    <row r="9" spans="2:18" ht="13.5" customHeight="1">
      <c r="B9" s="7"/>
      <c r="C9" s="7"/>
      <c r="D9" s="7"/>
      <c r="E9" s="7"/>
      <c r="F9" s="7"/>
      <c r="G9" s="7"/>
      <c r="H9" s="7"/>
      <c r="I9" s="7"/>
      <c r="J9" s="7"/>
      <c r="K9" s="7"/>
      <c r="L9" s="7"/>
      <c r="M9" s="7"/>
      <c r="N9" s="7"/>
      <c r="O9" s="7"/>
      <c r="P9" s="7"/>
      <c r="Q9" s="7"/>
      <c r="R9" s="7"/>
    </row>
    <row r="10" spans="2:18" ht="13.5" customHeight="1">
      <c r="B10" s="7"/>
      <c r="C10" s="7"/>
      <c r="D10" s="7"/>
      <c r="E10" s="7"/>
      <c r="F10" s="7"/>
      <c r="G10" s="7"/>
      <c r="H10" s="7"/>
      <c r="I10" s="7"/>
      <c r="J10" s="7"/>
      <c r="K10" s="7"/>
      <c r="L10" s="7"/>
      <c r="M10" s="7"/>
      <c r="N10" s="7"/>
      <c r="O10" s="7"/>
      <c r="P10" s="7"/>
      <c r="Q10" s="7"/>
      <c r="R10" s="7"/>
    </row>
    <row r="11" spans="2:18" ht="13.5" customHeight="1">
      <c r="B11" s="7"/>
      <c r="C11" s="7"/>
      <c r="D11" s="7"/>
      <c r="E11" s="7"/>
      <c r="F11" s="7"/>
      <c r="G11" s="7"/>
      <c r="H11" s="7"/>
      <c r="I11" s="7"/>
      <c r="J11" s="7"/>
      <c r="K11" s="7"/>
      <c r="L11" s="7"/>
      <c r="M11" s="7"/>
      <c r="N11" s="7"/>
      <c r="O11" s="7"/>
      <c r="P11" s="7"/>
      <c r="Q11" s="7"/>
      <c r="R11" s="7"/>
    </row>
    <row r="12" spans="2:18" ht="13.5" customHeight="1">
      <c r="B12" s="7"/>
      <c r="C12" s="7"/>
      <c r="D12" s="7"/>
      <c r="E12" s="7"/>
      <c r="F12" s="7"/>
      <c r="G12" s="7"/>
      <c r="H12" s="7"/>
      <c r="I12" s="7"/>
      <c r="J12" s="7"/>
      <c r="K12" s="7"/>
      <c r="L12" s="7"/>
      <c r="M12" s="7"/>
      <c r="N12" s="7"/>
      <c r="O12" s="7"/>
      <c r="P12" s="7"/>
      <c r="Q12" s="7"/>
      <c r="R12" s="7"/>
    </row>
    <row r="13" spans="2:18" ht="18.75">
      <c r="B13" s="7"/>
      <c r="C13" s="7"/>
      <c r="D13" s="7"/>
      <c r="E13" s="9"/>
      <c r="F13" s="7"/>
      <c r="G13" s="7"/>
      <c r="H13" s="7"/>
      <c r="I13" s="7"/>
      <c r="J13" s="7"/>
      <c r="K13" s="7"/>
      <c r="L13" s="7"/>
      <c r="M13" s="7"/>
      <c r="N13" s="7"/>
      <c r="O13" s="7"/>
      <c r="P13" s="7"/>
      <c r="Q13" s="7"/>
      <c r="R13" s="7"/>
    </row>
    <row r="14" spans="2:18" ht="13.5" customHeight="1">
      <c r="B14" s="7"/>
      <c r="C14" s="7"/>
      <c r="D14" s="7"/>
      <c r="E14" s="7"/>
      <c r="F14" s="7"/>
      <c r="G14" s="7"/>
      <c r="H14" s="7"/>
      <c r="I14" s="7"/>
      <c r="J14" s="7"/>
      <c r="K14" s="7"/>
      <c r="L14" s="7"/>
      <c r="M14" s="7"/>
      <c r="N14" s="7"/>
      <c r="O14" s="7"/>
      <c r="P14" s="7"/>
      <c r="Q14" s="7"/>
      <c r="R14" s="7"/>
    </row>
    <row r="15" spans="2:18" ht="13.5" customHeight="1">
      <c r="B15" s="7"/>
      <c r="C15" s="7"/>
      <c r="D15" s="7"/>
      <c r="E15" s="7"/>
      <c r="F15" s="7"/>
      <c r="G15" s="7"/>
      <c r="H15" s="7"/>
      <c r="I15" s="7"/>
      <c r="J15" s="7"/>
      <c r="K15" s="7"/>
      <c r="L15" s="7"/>
      <c r="M15" s="7"/>
      <c r="N15" s="7"/>
      <c r="O15" s="7"/>
      <c r="P15" s="7"/>
      <c r="Q15" s="7"/>
      <c r="R15" s="7"/>
    </row>
    <row r="16" spans="2:18" ht="13.5" customHeight="1">
      <c r="B16" s="7"/>
      <c r="C16" s="7"/>
      <c r="D16" s="7"/>
      <c r="E16" s="7"/>
      <c r="F16" s="7"/>
      <c r="G16" s="7"/>
      <c r="H16" s="7"/>
      <c r="I16" s="7"/>
      <c r="J16" s="7"/>
      <c r="K16" s="7"/>
      <c r="L16" s="7"/>
      <c r="M16" s="7"/>
      <c r="N16" s="7"/>
      <c r="O16" s="7"/>
      <c r="P16" s="7"/>
      <c r="Q16" s="7"/>
      <c r="R16" s="7"/>
    </row>
    <row r="17" spans="2:18" ht="13.5" customHeight="1">
      <c r="B17" s="7"/>
      <c r="C17" s="7"/>
      <c r="D17" s="7"/>
      <c r="E17" s="7"/>
      <c r="F17" s="7"/>
      <c r="G17" s="7"/>
      <c r="H17" s="7"/>
      <c r="I17" s="7"/>
      <c r="J17" s="7"/>
      <c r="K17" s="7"/>
      <c r="L17" s="7"/>
      <c r="M17" s="7"/>
      <c r="N17" s="7"/>
      <c r="O17" s="7"/>
      <c r="P17" s="7"/>
      <c r="Q17" s="7"/>
      <c r="R17" s="7"/>
    </row>
    <row r="18" spans="2:18" ht="13.5" customHeight="1">
      <c r="B18" s="7"/>
      <c r="C18" s="7"/>
      <c r="D18" s="7"/>
      <c r="E18" s="7"/>
      <c r="F18" s="7"/>
      <c r="G18" s="7"/>
      <c r="H18" s="7"/>
      <c r="I18" s="7"/>
      <c r="J18" s="7"/>
      <c r="K18" s="7"/>
      <c r="L18" s="7"/>
      <c r="M18" s="7"/>
      <c r="N18" s="7"/>
      <c r="O18" s="7"/>
      <c r="P18" s="7"/>
      <c r="Q18" s="7"/>
      <c r="R18" s="7"/>
    </row>
    <row r="19" spans="2:18" ht="13.5" customHeight="1">
      <c r="B19" s="7"/>
      <c r="C19" s="7"/>
      <c r="D19" s="7"/>
      <c r="E19" s="7"/>
      <c r="F19" s="7"/>
      <c r="G19" s="7"/>
      <c r="H19" s="7"/>
      <c r="I19" s="7"/>
      <c r="J19" s="7"/>
      <c r="K19" s="7"/>
      <c r="L19" s="7"/>
      <c r="M19" s="7"/>
      <c r="N19" s="7"/>
      <c r="O19" s="7"/>
      <c r="P19" s="7"/>
      <c r="Q19" s="7"/>
      <c r="R19" s="7"/>
    </row>
    <row r="20" spans="2:18" ht="13.5" customHeight="1">
      <c r="B20" s="7"/>
      <c r="C20" s="7"/>
      <c r="D20" s="7"/>
      <c r="E20" s="7"/>
      <c r="F20" s="7"/>
      <c r="G20" s="7"/>
      <c r="H20" s="7"/>
      <c r="I20" s="7"/>
      <c r="J20" s="7"/>
      <c r="K20" s="7"/>
      <c r="L20" s="7"/>
      <c r="M20" s="7"/>
      <c r="N20" s="7"/>
      <c r="O20" s="7"/>
      <c r="P20" s="7"/>
      <c r="Q20" s="7"/>
      <c r="R20" s="7"/>
    </row>
    <row r="21" spans="2:18" ht="13.5" customHeight="1">
      <c r="B21" s="7"/>
      <c r="C21" s="7"/>
      <c r="D21" s="7"/>
      <c r="E21" s="7"/>
      <c r="F21" s="7"/>
      <c r="G21" s="7"/>
      <c r="H21" s="7"/>
      <c r="I21" s="7"/>
      <c r="J21" s="7"/>
      <c r="K21" s="7"/>
      <c r="L21" s="7"/>
      <c r="M21" s="7"/>
      <c r="N21" s="7"/>
      <c r="O21" s="7"/>
      <c r="P21" s="7"/>
      <c r="Q21" s="7"/>
      <c r="R21" s="7"/>
    </row>
    <row r="22" spans="2:18" ht="13.5" customHeight="1">
      <c r="B22" s="7"/>
      <c r="C22" s="7"/>
      <c r="D22" s="7"/>
      <c r="E22" s="7"/>
      <c r="F22" s="7"/>
      <c r="G22" s="7"/>
      <c r="H22" s="7"/>
      <c r="I22" s="7"/>
      <c r="J22" s="7"/>
      <c r="K22" s="7"/>
      <c r="L22" s="7"/>
      <c r="M22" s="7"/>
      <c r="N22" s="7"/>
      <c r="O22" s="7"/>
      <c r="P22" s="7"/>
      <c r="Q22" s="7"/>
      <c r="R22" s="7"/>
    </row>
    <row r="23" spans="2:18" ht="13.5" customHeight="1">
      <c r="B23" s="7"/>
      <c r="C23" s="7"/>
      <c r="D23" s="7"/>
      <c r="E23" s="7"/>
      <c r="F23" s="7"/>
      <c r="G23" s="7"/>
      <c r="H23" s="7"/>
      <c r="I23" s="7"/>
      <c r="J23" s="7"/>
      <c r="K23" s="7"/>
      <c r="L23" s="7"/>
      <c r="M23" s="7"/>
      <c r="N23" s="7"/>
      <c r="O23" s="7"/>
      <c r="P23" s="7"/>
      <c r="Q23" s="7"/>
      <c r="R23" s="7"/>
    </row>
    <row r="24" spans="2:18" ht="13.5" customHeight="1">
      <c r="B24" s="7"/>
      <c r="C24" s="7"/>
      <c r="D24" s="7"/>
      <c r="E24" s="7"/>
      <c r="F24" s="7"/>
      <c r="G24" s="7"/>
      <c r="H24" s="7"/>
      <c r="I24" s="7"/>
      <c r="J24" s="7"/>
      <c r="K24" s="7"/>
      <c r="L24" s="7"/>
      <c r="M24" s="7"/>
      <c r="N24" s="7"/>
      <c r="O24" s="7"/>
      <c r="P24" s="7"/>
      <c r="Q24" s="7"/>
      <c r="R24" s="7"/>
    </row>
    <row r="25" spans="2:18" ht="13.5" customHeight="1">
      <c r="B25" s="7"/>
      <c r="C25" s="7"/>
      <c r="D25" s="7"/>
      <c r="E25" s="7"/>
      <c r="F25" s="7"/>
      <c r="G25" s="7"/>
      <c r="H25" s="7"/>
      <c r="I25" s="7"/>
      <c r="J25" s="7"/>
      <c r="K25" s="7"/>
      <c r="L25" s="7"/>
      <c r="M25" s="7"/>
      <c r="N25" s="7"/>
      <c r="O25" s="7"/>
      <c r="P25" s="7"/>
      <c r="Q25" s="7"/>
      <c r="R25" s="7"/>
    </row>
    <row r="26" spans="2:18" ht="13.5" customHeight="1">
      <c r="B26" s="7"/>
      <c r="C26" s="7"/>
      <c r="D26" s="7"/>
      <c r="E26" s="7"/>
      <c r="F26" s="7"/>
      <c r="G26" s="7"/>
      <c r="H26" s="7"/>
      <c r="I26" s="7"/>
      <c r="J26" s="7"/>
      <c r="K26" s="7"/>
      <c r="L26" s="7"/>
      <c r="M26" s="7"/>
      <c r="N26" s="7"/>
      <c r="O26" s="7"/>
      <c r="P26" s="7"/>
      <c r="Q26" s="7"/>
      <c r="R26" s="7"/>
    </row>
    <row r="27" spans="2:18" ht="13.5" customHeight="1">
      <c r="B27" s="7"/>
      <c r="C27" s="7"/>
      <c r="D27" s="7"/>
      <c r="E27" s="7"/>
      <c r="F27" s="7"/>
      <c r="G27" s="7"/>
      <c r="H27" s="7"/>
      <c r="I27" s="7"/>
      <c r="J27" s="7"/>
      <c r="K27" s="7"/>
      <c r="L27" s="7"/>
      <c r="M27" s="7"/>
      <c r="N27" s="7"/>
      <c r="O27" s="7"/>
      <c r="P27" s="7"/>
      <c r="Q27" s="7"/>
      <c r="R27" s="7"/>
    </row>
    <row r="28" spans="2:18" ht="13.5" customHeight="1">
      <c r="B28" s="7"/>
      <c r="C28" s="7"/>
      <c r="D28" s="7"/>
      <c r="E28" s="7"/>
      <c r="F28" s="7"/>
      <c r="G28" s="7"/>
      <c r="H28" s="7"/>
      <c r="I28" s="7"/>
      <c r="J28" s="7"/>
      <c r="K28" s="7"/>
      <c r="L28" s="7"/>
      <c r="M28" s="7"/>
      <c r="N28" s="7"/>
      <c r="O28" s="7"/>
      <c r="P28" s="7"/>
      <c r="Q28" s="7"/>
      <c r="R28" s="7"/>
    </row>
    <row r="29" spans="2:18" ht="13.5" customHeight="1">
      <c r="B29" s="7"/>
      <c r="C29" s="7"/>
      <c r="D29" s="7"/>
      <c r="E29" s="7"/>
      <c r="F29" s="7"/>
      <c r="G29" s="7"/>
      <c r="H29" s="7"/>
      <c r="I29" s="7"/>
      <c r="J29" s="7"/>
      <c r="K29" s="7"/>
      <c r="L29" s="7"/>
      <c r="M29" s="7"/>
      <c r="N29" s="7"/>
      <c r="O29" s="7"/>
      <c r="P29" s="7"/>
      <c r="Q29" s="7"/>
      <c r="R29" s="7"/>
    </row>
    <row r="30" spans="2:18" ht="13.5" customHeight="1">
      <c r="B30" s="7"/>
      <c r="C30" s="7"/>
      <c r="D30" s="7"/>
      <c r="E30" s="7"/>
      <c r="F30" s="7"/>
      <c r="G30" s="7"/>
      <c r="H30" s="7"/>
      <c r="I30" s="7"/>
      <c r="J30" s="7"/>
      <c r="K30" s="7"/>
      <c r="L30" s="7"/>
      <c r="M30" s="7"/>
      <c r="N30" s="7"/>
      <c r="O30" s="7"/>
      <c r="P30" s="7"/>
      <c r="Q30" s="7"/>
      <c r="R30" s="7"/>
    </row>
    <row r="31" spans="2:18" ht="13.5" customHeight="1">
      <c r="B31" s="7"/>
      <c r="C31" s="7"/>
      <c r="D31" s="7"/>
      <c r="E31" s="7"/>
      <c r="F31" s="7"/>
      <c r="G31" s="7"/>
      <c r="H31" s="7"/>
      <c r="I31" s="7"/>
      <c r="J31" s="7"/>
      <c r="K31" s="7"/>
      <c r="L31" s="7"/>
      <c r="M31" s="7"/>
      <c r="N31" s="7"/>
      <c r="O31" s="7"/>
      <c r="P31" s="7"/>
      <c r="Q31" s="7"/>
      <c r="R31" s="7"/>
    </row>
    <row r="32" spans="2:18" ht="13.5" customHeight="1">
      <c r="B32" s="7"/>
      <c r="C32" s="7"/>
      <c r="D32" s="7"/>
      <c r="E32" s="7"/>
      <c r="F32" s="7"/>
      <c r="G32" s="7"/>
      <c r="H32" s="7"/>
      <c r="I32" s="7"/>
      <c r="J32" s="7"/>
      <c r="K32" s="7"/>
      <c r="L32" s="7"/>
      <c r="M32" s="7"/>
      <c r="N32" s="7"/>
      <c r="O32" s="7"/>
      <c r="P32" s="7"/>
      <c r="Q32" s="7"/>
      <c r="R32" s="7"/>
    </row>
    <row r="33" spans="2:18" ht="13.5" customHeight="1">
      <c r="B33" s="7"/>
      <c r="C33" s="7"/>
      <c r="D33" s="7"/>
      <c r="E33" s="7"/>
      <c r="F33" s="7"/>
      <c r="G33" s="7"/>
      <c r="H33" s="7"/>
      <c r="I33" s="7"/>
      <c r="J33" s="7"/>
      <c r="K33" s="7"/>
      <c r="L33" s="7"/>
      <c r="M33" s="7"/>
      <c r="N33" s="7"/>
      <c r="O33" s="7"/>
      <c r="P33" s="7"/>
      <c r="Q33" s="7"/>
      <c r="R33" s="7"/>
    </row>
    <row r="34" spans="2:18" ht="13.5" customHeight="1">
      <c r="B34" s="7"/>
      <c r="C34" s="7"/>
      <c r="D34" s="7"/>
      <c r="E34" s="7"/>
      <c r="F34" s="7"/>
      <c r="G34" s="7"/>
      <c r="H34" s="7"/>
      <c r="I34" s="7"/>
      <c r="J34" s="7"/>
      <c r="K34" s="7"/>
      <c r="L34" s="7"/>
      <c r="M34" s="7"/>
      <c r="N34" s="7"/>
      <c r="O34" s="7"/>
      <c r="P34" s="7"/>
      <c r="Q34" s="7"/>
      <c r="R34" s="7"/>
    </row>
    <row r="35" spans="2:18" ht="13.5" customHeight="1">
      <c r="B35" s="7"/>
      <c r="C35" s="7"/>
      <c r="D35" s="7"/>
      <c r="E35" s="7"/>
      <c r="F35" s="7"/>
      <c r="G35" s="7"/>
      <c r="H35" s="7"/>
      <c r="I35" s="7"/>
      <c r="J35" s="7"/>
      <c r="K35" s="7"/>
      <c r="L35" s="7"/>
      <c r="M35" s="7"/>
      <c r="N35" s="7"/>
      <c r="O35" s="7"/>
      <c r="P35" s="7"/>
      <c r="Q35" s="7"/>
      <c r="R35" s="7"/>
    </row>
    <row r="36" spans="2:18" ht="13.5" customHeight="1">
      <c r="B36" s="7"/>
      <c r="C36" s="7"/>
      <c r="D36" s="7"/>
      <c r="E36" s="7"/>
      <c r="F36" s="7"/>
      <c r="G36" s="7"/>
      <c r="H36" s="7"/>
      <c r="I36" s="7"/>
      <c r="J36" s="7"/>
      <c r="K36" s="7"/>
      <c r="L36" s="7"/>
      <c r="M36" s="7"/>
      <c r="N36" s="7"/>
      <c r="O36" s="7"/>
      <c r="P36" s="7"/>
      <c r="Q36" s="7"/>
      <c r="R36" s="7"/>
    </row>
    <row r="37" spans="7:18" ht="13.5" customHeight="1">
      <c r="G37" s="7"/>
      <c r="H37" s="7"/>
      <c r="I37" s="7"/>
      <c r="J37" s="7"/>
      <c r="K37" s="7"/>
      <c r="L37" s="7"/>
      <c r="M37" s="7"/>
      <c r="N37" s="7"/>
      <c r="O37" s="7"/>
      <c r="P37" s="7"/>
      <c r="Q37" s="7"/>
      <c r="R37" s="7"/>
    </row>
    <row r="38" spans="10:18" ht="13.5" customHeight="1" hidden="1">
      <c r="J38" s="7"/>
      <c r="K38" s="7"/>
      <c r="L38" s="7"/>
      <c r="M38" s="7"/>
      <c r="N38" s="7"/>
      <c r="O38" s="7"/>
      <c r="P38" s="7"/>
      <c r="Q38" s="7"/>
      <c r="R38" s="7"/>
    </row>
    <row r="71" ht="13.5" customHeight="1" hidden="1">
      <c r="K71" s="8">
        <v>1</v>
      </c>
    </row>
  </sheetData>
  <sheetProtection password="E5C6" sheet="1" selectLockedCells="1"/>
  <printOptions horizontalCentered="1" verticalCentered="1"/>
  <pageMargins left="0.5905511811023623" right="0.5905511811023623" top="0.7874015748031497" bottom="0.5905511811023623" header="0.5118110236220472" footer="0.5118110236220472"/>
  <pageSetup fitToHeight="1" fitToWidth="1" orientation="landscape" paperSize="9" scale="86" r:id="rId2"/>
  <rowBreaks count="1" manualBreakCount="1">
    <brk id="37" max="1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2019-05-28T05:30:31Z</cp:lastPrinted>
  <dcterms:created xsi:type="dcterms:W3CDTF">2007-01-05T08:06:50Z</dcterms:created>
  <dcterms:modified xsi:type="dcterms:W3CDTF">2019-05-28T05:31:18Z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