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6923C2AF-3515-4E3B-9B3D-E7F80F815F24}"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U34" i="10"/>
  <c r="U35" i="10" s="1"/>
  <c r="U36" i="10" s="1"/>
  <c r="U37" i="10" s="1"/>
  <c r="C34" i="10"/>
  <c r="BE34" i="10" l="1"/>
  <c r="BW34" i="10" s="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<sst xmlns="http://schemas.openxmlformats.org/spreadsheetml/2006/main" count="1165" uniqueCount="600">
  <si>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</si>
  <si>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</si>
  <si>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</si>
  <si>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</si>
  <si>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</si>
  <si>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</si>
  <si>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</si>
  <si>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</si>
  <si>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</si>
  <si>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</si>
  <si>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</si>
  <si>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</si>
  <si>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</si>
  <si>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</si>
  <si>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</si>
  <si>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</si>
  <si>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</si>
  <si>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</si>
  <si>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</si>
  <si>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</si>
  <si>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</si>
  <si>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</si>
  <si>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</si>
  <si>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</si>
  <si>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</si>
  <si>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</si>
  <si>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</si>
  <si>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</si>
  <si>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</si>
  <si>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</si>
  <si>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</si>
  <si>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</si>
  <si>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</si>
  <si>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</si>
  <si>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</si>
  <si>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</si>
  <si>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</si>
  <si>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</si>
  <si>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</si>
  <si>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</si>
  <si>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</si>
  <si>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</si>
  <si>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</si>
  <si>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</si>
  <si>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</si>
  <si>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</si>
  <si>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</si>
  <si>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</si>
  <si>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</si>
  <si>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</si>
  <si>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</si>
  <si>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</si>
  <si>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</si>
  <si>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</si>
  <si>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</si>
  <si>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</si>
  <si>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</si>
  <si>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</si>
  <si>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</si>
  <si>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</si>
  <si>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</si>
  <si>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</si>
  <si>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</si>
  <si>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</si>
  <si>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</si>
  <si>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</si>
  <si>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</si>
  <si>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</si>
  <si>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</si>
  <si>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</si>
  <si>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</si>
  <si>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</si>
  <si>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</si>
  <si>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</si>
  <si>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</si>
  <si>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</si>
  <si>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</si>
  <si>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</si>
  <si>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</si>
  <si>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</si>
  <si>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</si>
  <si>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</si>
  <si>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</si>
  <si>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</si>
  <si>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</si>
  <si>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</si>
  <si>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</si>
  <si>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</si>
  <si>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</si>
  <si>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</si>
  <si>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</si>
  <si>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</si>
  <si>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</si>
  <si>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</si>
  <si>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</si>
  <si>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</si>
  <si>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</si>
  <si>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</si>
  <si>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</si>
  <si>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</si>
  <si>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</si>
  <si>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千早赤阪村</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</si>
  <si>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</si>
  <si>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</si>
  <si>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</si>
  <si>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</si>
  <si>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</si>
  <si>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</si>
  <si>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</si>
  <si>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</si>
  <si>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</si>
  <si>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</si>
  <si>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</si>
  <si>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</si>
  <si>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</si>
  <si>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</si>
  <si>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</si>
  <si>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</si>
  <si>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</si>
  <si>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</si>
  <si>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</si>
  <si>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</si>
  <si>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</si>
  <si>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</si>
  <si>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</si>
  <si>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</si>
  <si>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</si>
  <si>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</si>
  <si>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</si>
  <si>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</si>
  <si>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</si>
  <si>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</si>
  <si>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</si>
  <si>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</si>
  <si>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</si>
  <si>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</si>
  <si>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</si>
  <si>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</si>
  <si>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</si>
  <si>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</si>
  <si>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</si>
  <si>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</si>
  <si>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</si>
  <si>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</si>
  <si>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</si>
  <si>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</si>
  <si>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</si>
  <si>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</si>
  <si>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</si>
  <si>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</si>
  <si>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</si>
  <si>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</si>
  <si>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</si>
  <si>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</si>
  <si>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</si>
  <si>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</si>
  <si>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</si>
  <si>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</si>
  <si>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</si>
  <si>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</si>
  <si>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</si>
  <si>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</si>
  <si>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</si>
  <si>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</si>
  <si>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</si>
  <si>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</si>
  <si>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</si>
  <si>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</si>
  <si>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</si>
  <si>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</si>
  <si>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</si>
  <si>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</si>
  <si>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</si>
  <si>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</si>
  <si>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</si>
  <si>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</si>
  <si>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</si>
  <si>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</si>
  <si>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</si>
  <si>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</si>
  <si>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</si>
  <si>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</si>
  <si>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</si>
  <si>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</si>
  <si>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</si>
  <si>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</si>
  <si>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</si>
  <si>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</si>
  <si>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</si>
  <si>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</si>
  <si>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</si>
  <si>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</si>
  <si>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</si>
  <si>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</si>
  <si>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</si>
  <si>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</si>
  <si>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</si>
  <si>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</si>
  <si>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</si>
  <si>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</si>
  <si>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</si>
  <si>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</si>
  <si>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</si>
  <si>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</si>
  <si>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</si>
  <si>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</si>
  <si>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</si>
  <si>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</si>
  <si>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</si>
  <si>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</si>
  <si>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</si>
  <si>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</si>
  <si>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</si>
  <si>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</si>
  <si>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</si>
  <si>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</si>
  <si>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</si>
  <si>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</si>
  <si>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大阪府千早赤阪村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</si>
  <si>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</si>
  <si>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</si>
  <si>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</si>
  <si>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</si>
  <si>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</si>
  <si>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</si>
  <si>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</si>
  <si>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</si>
  <si>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</si>
  <si>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</si>
  <si>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</si>
  <si>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</si>
  <si>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</si>
  <si>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</si>
  <si>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</si>
  <si>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</si>
  <si>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</si>
  <si>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</si>
  <si>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</si>
  <si>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</si>
  <si>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</si>
  <si>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</si>
  <si>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</si>
  <si>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</si>
  <si>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</si>
  <si>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</si>
  <si>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</si>
  <si>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</si>
  <si>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</si>
  <si>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</si>
  <si>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</si>
  <si>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</si>
  <si>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</si>
  <si>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</si>
  <si>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</si>
  <si>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</si>
  <si>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</si>
  <si>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</si>
  <si>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</si>
  <si>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</si>
  <si>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</si>
  <si>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</si>
  <si>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</si>
  <si>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</si>
  <si>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</si>
  <si>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</si>
  <si>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</si>
  <si>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</si>
  <si>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</si>
  <si>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</si>
  <si>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</si>
  <si>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</si>
  <si>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</si>
  <si>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</si>
  <si>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</si>
  <si>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</si>
  <si>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</si>
  <si>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</si>
  <si>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</si>
  <si>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</si>
  <si>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</si>
  <si>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</si>
  <si>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</si>
  <si>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</si>
  <si>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</si>
  <si>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</si>
  <si>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</si>
  <si>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</si>
  <si>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</si>
  <si>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</si>
  <si>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</si>
  <si>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</si>
  <si>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</si>
  <si>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</si>
  <si>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</si>
  <si>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</si>
  <si>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</si>
  <si>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</si>
  <si>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</si>
  <si>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</si>
  <si>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</si>
  <si>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</si>
  <si>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</si>
  <si>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</si>
  <si>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</si>
  <si>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</si>
  <si>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</si>
  <si>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</si>
  <si>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</si>
  <si>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</si>
  <si>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</si>
  <si>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</si>
  <si>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</si>
  <si>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</si>
  <si>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</si>
  <si>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</si>
  <si>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</si>
  <si>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</si>
  <si>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</si>
  <si>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</si>
  <si>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</si>
  <si>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</si>
  <si>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</si>
  <si>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</si>
  <si>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</si>
  <si>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</si>
  <si>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</si>
  <si>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</si>
  <si>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</si>
  <si>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</si>
  <si>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</si>
  <si>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</si>
  <si>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</si>
  <si>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</si>
  <si>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</si>
  <si>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</si>
  <si>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</si>
  <si>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</si>
  <si>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</si>
  <si>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</si>
  <si>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</si>
  <si>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</si>
  <si>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</si>
  <si>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</si>
  <si>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</si>
  <si>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</si>
  <si>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</si>
  <si>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</si>
  <si>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</si>
  <si>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</si>
  <si>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</si>
  <si>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</si>
  <si>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</si>
  <si>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</si>
  <si>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</si>
  <si>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</si>
  <si>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</si>
  <si>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</si>
  <si>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</si>
  <si>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</si>
  <si>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</si>
  <si>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</si>
  <si>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</si>
  <si>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</si>
  <si>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</si>
  <si>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</si>
  <si>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</si>
  <si>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</si>
  <si>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</si>
  <si>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</si>
  <si>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</si>
  <si>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</si>
  <si>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大阪府千早赤阪村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</si>
  <si>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</si>
  <si>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</si>
  <si>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</si>
  <si>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</si>
  <si>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</si>
  <si>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</si>
  <si>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</si>
  <si>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</si>
  <si>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</si>
  <si>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</si>
  <si>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</si>
  <si>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</si>
  <si>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</si>
  <si>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</si>
  <si>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</si>
  <si>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</si>
  <si>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</si>
  <si>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</si>
  <si>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</si>
  <si>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</si>
  <si>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</si>
  <si>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</si>
  <si>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</si>
  <si>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</si>
  <si>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</si>
  <si>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</si>
  <si>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</si>
  <si>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</si>
  <si>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</si>
  <si>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</si>
  <si>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</si>
  <si>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</si>
  <si>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</si>
  <si>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</si>
  <si>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</si>
  <si>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</si>
  <si>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t>
    <phoneticPr fontId="5"/>
  </si>
  <si>
    <t>介護保険特別会計</t>
    <phoneticPr fontId="5"/>
  </si>
  <si>
    <t>後期高齢者医療特別会計</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</si>
  <si>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</si>
  <si>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</si>
  <si>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</si>
  <si>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</si>
  <si>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</si>
  <si>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</si>
  <si>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</si>
  <si>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</si>
  <si>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</si>
  <si>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</si>
  <si>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</si>
  <si>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</si>
  <si>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</si>
  <si>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</si>
  <si>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</si>
  <si>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</si>
  <si>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</si>
  <si>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</si>
  <si>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</si>
  <si>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</si>
  <si>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</si>
  <si>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</si>
  <si>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</si>
  <si>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</si>
  <si>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</si>
  <si>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</si>
  <si>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</si>
  <si>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</si>
  <si>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</si>
  <si>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</si>
  <si>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</si>
  <si>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</si>
  <si>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</si>
  <si>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</si>
  <si>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</si>
  <si>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</si>
  <si>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</si>
  <si>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</si>
  <si>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</si>
  <si>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</si>
  <si>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</si>
  <si>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</si>
  <si>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</si>
  <si>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</si>
  <si>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</si>
  <si>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</si>
  <si>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</si>
  <si>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</si>
  <si>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</si>
  <si>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</si>
  <si>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</si>
  <si>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</si>
  <si>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</si>
  <si>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</si>
  <si>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</si>
  <si>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</si>
  <si>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</si>
  <si>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</si>
  <si>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</si>
  <si>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</si>
  <si>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</si>
  <si>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</si>
  <si>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</si>
  <si>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</si>
  <si>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</si>
  <si>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</si>
  <si>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</si>
  <si>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</si>
  <si>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</si>
  <si>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</si>
  <si>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</si>
  <si>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</si>
  <si>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</si>
  <si>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</si>
  <si>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</si>
  <si>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</si>
  <si>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</si>
  <si>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</si>
  <si>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</si>
  <si>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</si>
  <si>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</si>
  <si>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</si>
  <si>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</si>
  <si>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</si>
  <si>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</si>
  <si>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</si>
  <si>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</si>
  <si>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</si>
  <si>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</si>
  <si>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</si>
  <si>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</si>
  <si>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</si>
  <si>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</si>
  <si>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</si>
  <si>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</si>
  <si>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</si>
  <si>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</si>
  <si>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</si>
  <si>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</si>
  <si>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</si>
  <si>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</si>
  <si>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</si>
  <si>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</si>
  <si>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</si>
  <si>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</si>
  <si>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</si>
  <si>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</si>
  <si>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</si>
  <si>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</si>
  <si>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</si>
  <si>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</si>
  <si>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</si>
  <si>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</si>
  <si>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</si>
  <si>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</si>
  <si>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</si>
  <si>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</si>
  <si>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</si>
  <si>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</si>
  <si>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</si>
  <si>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</si>
  <si>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</si>
  <si>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</si>
  <si>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</si>
  <si>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</si>
  <si>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</si>
  <si>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</si>
  <si>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</si>
  <si>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</si>
  <si>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</si>
  <si>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</si>
  <si>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</si>
  <si>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</si>
  <si>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</si>
  <si>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</si>
  <si>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</si>
  <si>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</si>
  <si>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</si>
  <si>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</si>
  <si>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</si>
  <si>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</si>
  <si>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</si>
  <si>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</si>
  <si>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</si>
  <si>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</si>
  <si>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</si>
  <si>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</si>
  <si>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</si>
  <si>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</si>
  <si>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</si>
  <si>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</si>
  <si>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</si>
  <si>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</si>
  <si>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</si>
  <si>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</si>
  <si>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</si>
  <si>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</si>
  <si>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</si>
  <si>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</si>
  <si>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</si>
  <si>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</si>
  <si>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15.93</t>
  </si>
  <si>
    <t>▲ 10.26</t>
  </si>
  <si>
    <t>一般会計</t>
  </si>
  <si>
    <t>国民健康保険特別会計（事業勘定）</t>
  </si>
  <si>
    <t>介護保険特別会計</t>
  </si>
  <si>
    <t>後期高齢者医療特別会計</t>
  </si>
  <si>
    <t>国民健康保険特別会計（施設勘定）</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</si>
  <si>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</si>
  <si>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</si>
  <si>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</si>
  <si>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</si>
  <si>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</si>
  <si>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</si>
  <si>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</si>
  <si>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</si>
  <si>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</si>
  <si>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</si>
  <si>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大阪府後期高齢者医療連合（一般会計）</t>
    <rPh sb="0" eb="3">
      <t>オオサカフ</t>
    </rPh>
    <rPh sb="3" eb="5">
      <t>コウキ</t>
    </rPh>
    <rPh sb="5" eb="8">
      <t>コウレイシャ</t>
    </rPh>
    <rPh sb="8" eb="10">
      <t>イリョウ</t>
    </rPh>
    <rPh sb="10" eb="12">
      <t>レンゴウ</t>
    </rPh>
    <rPh sb="13" eb="15">
      <t>イッパン</t>
    </rPh>
    <rPh sb="15" eb="17">
      <t>カイケイ</t>
    </rPh>
    <phoneticPr fontId="2"/>
  </si>
  <si>
    <t>大阪府後期高齢者医療後期連合（後期高齢者医療特別会計）</t>
    <rPh sb="0" eb="3">
      <t>オオサカフ</t>
    </rPh>
    <rPh sb="3" eb="5">
      <t>コウキ</t>
    </rPh>
    <rPh sb="5" eb="8">
      <t>コウレイシャ</t>
    </rPh>
    <rPh sb="8" eb="10">
      <t>イリョウ</t>
    </rPh>
    <rPh sb="10" eb="12">
      <t>コウキ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</si>
  <si>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8">
      <t>スイドウ</t>
    </rPh>
    <rPh sb="18" eb="19">
      <t>ヨウ</t>
    </rPh>
    <rPh sb="19" eb="20">
      <t>ミズ</t>
    </rPh>
    <rPh sb="20" eb="22">
      <t>キョウキュウ</t>
    </rPh>
    <rPh sb="22" eb="24">
      <t>ジギョウ</t>
    </rPh>
    <phoneticPr fontId="2"/>
  </si>
  <si>
    <t>大阪広域水道企業団水道事業会計（市町村域水道事業）千早赤阪水道事業</t>
    <rPh sb="0" eb="2">
      <t>オオサカ</t>
    </rPh>
    <rPh sb="2" eb="4">
      <t>コウイキ</t>
    </rPh>
    <rPh sb="4" eb="6">
      <t>スイドウ</t>
    </rPh>
    <rPh sb="6" eb="8">
      <t>キギョウ</t>
    </rPh>
    <rPh sb="8" eb="9">
      <t>ダン</t>
    </rPh>
    <rPh sb="9" eb="11">
      <t>スイドウ</t>
    </rPh>
    <rPh sb="11" eb="13">
      <t>ジギョウ</t>
    </rPh>
    <rPh sb="13" eb="15">
      <t>カイケイ</t>
    </rPh>
    <rPh sb="16" eb="19">
      <t>シチョウソン</t>
    </rPh>
    <rPh sb="19" eb="20">
      <t>イキ</t>
    </rPh>
    <rPh sb="20" eb="22">
      <t>スイドウ</t>
    </rPh>
    <rPh sb="22" eb="24">
      <t>ジギョウ</t>
    </rPh>
    <rPh sb="25" eb="27">
      <t>チハヤ</t>
    </rPh>
    <rPh sb="27" eb="29">
      <t>アカサカ</t>
    </rPh>
    <rPh sb="29" eb="31">
      <t>スイドウ</t>
    </rPh>
    <rPh sb="31" eb="33">
      <t>ジギョウ</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</si>
  <si>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</si>
  <si>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南河内環境事業組合</t>
    <rPh sb="0" eb="1">
      <t>ミナミ</t>
    </rPh>
    <rPh sb="1" eb="3">
      <t>カワチ</t>
    </rPh>
    <rPh sb="3" eb="5">
      <t>カンキョウ</t>
    </rPh>
    <rPh sb="5" eb="7">
      <t>ジギョウ</t>
    </rPh>
    <rPh sb="7" eb="9">
      <t>クミアイ</t>
    </rPh>
    <phoneticPr fontId="2"/>
  </si>
  <si>
    <t>千早赤阪楠公史跡保存会</t>
    <rPh sb="0" eb="2">
      <t>チハヤ</t>
    </rPh>
    <rPh sb="2" eb="4">
      <t>アカサカ</t>
    </rPh>
    <rPh sb="4" eb="6">
      <t>ナンコウ</t>
    </rPh>
    <rPh sb="6" eb="8">
      <t>シセキ</t>
    </rPh>
    <rPh sb="8" eb="10">
      <t>ホゾン</t>
    </rPh>
    <rPh sb="10" eb="11">
      <t>カイ</t>
    </rPh>
    <phoneticPr fontId="2"/>
  </si>
  <si>
    <t>公共施設等整備基金</t>
    <rPh sb="0" eb="7">
      <t>コウキョウシセツトウセイビ</t>
    </rPh>
    <rPh sb="7" eb="9">
      <t>キキン</t>
    </rPh>
    <phoneticPr fontId="5"/>
  </si>
  <si>
    <t>ふるさと応援基金</t>
    <rPh sb="4" eb="6">
      <t>オウエン</t>
    </rPh>
    <rPh sb="6" eb="8">
      <t>キキン</t>
    </rPh>
    <phoneticPr fontId="5"/>
  </si>
  <si>
    <t>教育施設整備基金</t>
    <rPh sb="0" eb="4">
      <t>キョウイクシセツ</t>
    </rPh>
    <rPh sb="4" eb="6">
      <t>セイビ</t>
    </rPh>
    <rPh sb="6" eb="8">
      <t>キキン</t>
    </rPh>
    <phoneticPr fontId="5"/>
  </si>
  <si>
    <t>森林環境譲与税基金</t>
    <rPh sb="0" eb="7">
      <t>シンリンカンキョウジョウヨゼイ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</si>
</sst>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332350</c:v>
                </c:pt>
                <c:pt idx="3">
                  <c:v>362690</c:v>
                </c:pt>
                <c:pt idx="4">
                  <c:v>296093</c:v>
                </c:pt>
              </c:numCache>
            </c:numRef>
          </c:val>
          <c:smooth val="0"/>
          <c:extLst>
            <c:ext xmlns:c16="http://schemas.microsoft.com/office/drawing/2014/chart" uri="{C3380CC4-5D6E-409C-BE32-E72D297353CC}">
              <c16:uniqueId val="{00000000-979A-40D3-9373-4CC17CF347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78619</c:v>
                </c:pt>
                <c:pt idx="1">
                  <c:v>95158</c:v>
                </c:pt>
                <c:pt idx="2">
                  <c:v>32665</c:v>
                </c:pt>
                <c:pt idx="3">
                  <c:v>39948</c:v>
                </c:pt>
                <c:pt idx="4">
                  <c:v>129365</c:v>
                </c:pt>
              </c:numCache>
            </c:numRef>
          </c:val>
          <c:smooth val="0"/>
          <c:extLst>
            <c:ext xmlns:c16="http://schemas.microsoft.com/office/drawing/2014/chart" uri="{C3380CC4-5D6E-409C-BE32-E72D297353CC}">
              <c16:uniqueId val="{00000001-979A-40D3-9373-4CC17CF347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4.43</c:v>
                </c:pt>
                <c:pt idx="1">
                  <c:v>1.02</c:v>
                </c:pt>
                <c:pt idx="2">
                  <c:v>1.08</c:v>
                </c:pt>
                <c:pt idx="3">
                  <c:v>4.6900000000000004</c:v>
                </c:pt>
                <c:pt idx="4">
                  <c:v>3.42</c:v>
                </c:pt>
              </c:numCache>
            </c:numRef>
          </c:val>
          <c:extLst>
            <c:ext xmlns:c16="http://schemas.microsoft.com/office/drawing/2014/chart" uri="{C3380CC4-5D6E-409C-BE32-E72D297353CC}">
              <c16:uniqueId val="{00000000-6ACC-476E-93DC-0938845DE1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52.23</c:v>
                </c:pt>
                <c:pt idx="1">
                  <c:v>45.26</c:v>
                </c:pt>
                <c:pt idx="2">
                  <c:v>43.29</c:v>
                </c:pt>
                <c:pt idx="3">
                  <c:v>46.54</c:v>
                </c:pt>
                <c:pt idx="4">
                  <c:v>48.99</c:v>
                </c:pt>
              </c:numCache>
            </c:numRef>
          </c:val>
          <c:extLst>
            <c:ext xmlns:c16="http://schemas.microsoft.com/office/drawing/2014/chart" uri="{C3380CC4-5D6E-409C-BE32-E72D297353CC}">
              <c16:uniqueId val="{00000001-6ACC-476E-93DC-0938845DE1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-15.93</c:v>
                </c:pt>
                <c:pt idx="1">
                  <c:v>-10.26</c:v>
                </c:pt>
                <c:pt idx="2">
                  <c:v>0.67</c:v>
                </c:pt>
                <c:pt idx="3">
                  <c:v>10.49</c:v>
                </c:pt>
                <c:pt idx="4">
                  <c:v>2.17</c:v>
                </c:pt>
              </c:numCache>
            </c:numRef>
          </c:val>
          <c:smooth val="0"/>
          <c:extLst>
            <c:ext xmlns:c16="http://schemas.microsoft.com/office/drawing/2014/chart" uri="{C3380CC4-5D6E-409C-BE32-E72D297353CC}">
              <c16:uniqueId val="{00000002-6ACC-476E-93DC-0938845DE1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0.43</c:v>
                </c:pt>
                <c:pt idx="4">
                  <c:v>#N/A</c:v>
                </c:pt>
                <c:pt idx="5">
                  <c:v>0</c:v>
                </c:pt>
                <c:pt idx="6">
                  <c:v>#N/A</c:v>
                </c:pt>
                <c:pt idx="7">
                  <c:v>0</c:v>
                </c:pt>
                <c:pt idx="8">
                  <c:v>0</c:v>
                </c:pt>
                <c:pt idx="9">
                  <c:v>0</c:v>
                </c:pt>
              </c:numCache>
            </c:numRef>
          </c:val>
          <c:extLst>
            <c:ext xmlns:c16="http://schemas.microsoft.com/office/drawing/2014/chart" uri="{C3380CC4-5D6E-409C-BE32-E72D297353CC}">
              <c16:uniqueId val="{00000000-A716-47C5-A636-D9E445BA8F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16-47C5-A636-D9E445BA8F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16-47C5-A636-D9E445BA8FC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16-47C5-A636-D9E445BA8FC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716-47C5-A636-D9E445BA8FCC}"/>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716-47C5-A636-D9E445BA8FC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c:v>
                </c:pt>
                <c:pt idx="8">
                  <c:v>#N/A</c:v>
                </c:pt>
                <c:pt idx="9">
                  <c:v>0.02</c:v>
                </c:pt>
              </c:numCache>
            </c:numRef>
          </c:val>
          <c:extLst>
            <c:ext xmlns:c16="http://schemas.microsoft.com/office/drawing/2014/chart" uri="{C3380CC4-5D6E-409C-BE32-E72D297353CC}">
              <c16:uniqueId val="{00000006-A716-47C5-A636-D9E445BA8FC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0.56000000000000005</c:v>
                </c:pt>
                <c:pt idx="2">
                  <c:v>#N/A</c:v>
                </c:pt>
                <c:pt idx="3">
                  <c:v>0.7</c:v>
                </c:pt>
                <c:pt idx="4">
                  <c:v>#N/A</c:v>
                </c:pt>
                <c:pt idx="5">
                  <c:v>0.7</c:v>
                </c:pt>
                <c:pt idx="6">
                  <c:v>#N/A</c:v>
                </c:pt>
                <c:pt idx="7">
                  <c:v>1.06</c:v>
                </c:pt>
                <c:pt idx="8">
                  <c:v>#N/A</c:v>
                </c:pt>
                <c:pt idx="9">
                  <c:v>0.21</c:v>
                </c:pt>
              </c:numCache>
            </c:numRef>
          </c:val>
          <c:extLst>
            <c:ext xmlns:c16="http://schemas.microsoft.com/office/drawing/2014/chart" uri="{C3380CC4-5D6E-409C-BE32-E72D297353CC}">
              <c16:uniqueId val="{00000007-A716-47C5-A636-D9E445BA8FC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1.44</c:v>
                </c:pt>
                <c:pt idx="2">
                  <c:v>#N/A</c:v>
                </c:pt>
                <c:pt idx="3">
                  <c:v>0.52</c:v>
                </c:pt>
                <c:pt idx="4">
                  <c:v>#N/A</c:v>
                </c:pt>
                <c:pt idx="5">
                  <c:v>0.13</c:v>
                </c:pt>
                <c:pt idx="6">
                  <c:v>#N/A</c:v>
                </c:pt>
                <c:pt idx="7">
                  <c:v>0.23</c:v>
                </c:pt>
                <c:pt idx="8">
                  <c:v>#N/A</c:v>
                </c:pt>
                <c:pt idx="9">
                  <c:v>0.25</c:v>
                </c:pt>
              </c:numCache>
            </c:numRef>
          </c:val>
          <c:extLst>
            <c:ext xmlns:c16="http://schemas.microsoft.com/office/drawing/2014/chart" uri="{C3380CC4-5D6E-409C-BE32-E72D297353CC}">
              <c16:uniqueId val="{00000008-A716-47C5-A636-D9E445BA8F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4.42</c:v>
                </c:pt>
                <c:pt idx="2">
                  <c:v>#N/A</c:v>
                </c:pt>
                <c:pt idx="3">
                  <c:v>1.02</c:v>
                </c:pt>
                <c:pt idx="4">
                  <c:v>#N/A</c:v>
                </c:pt>
                <c:pt idx="5">
                  <c:v>1.07</c:v>
                </c:pt>
                <c:pt idx="6">
                  <c:v>#N/A</c:v>
                </c:pt>
                <c:pt idx="7">
                  <c:v>4.6900000000000004</c:v>
                </c:pt>
                <c:pt idx="8">
                  <c:v>#N/A</c:v>
                </c:pt>
                <c:pt idx="9">
                  <c:v>3.42</c:v>
                </c:pt>
              </c:numCache>
            </c:numRef>
          </c:val>
          <c:extLst>
            <c:ext xmlns:c16="http://schemas.microsoft.com/office/drawing/2014/chart" uri="{C3380CC4-5D6E-409C-BE32-E72D297353CC}">
              <c16:uniqueId val="{00000009-A716-47C5-A636-D9E445BA8F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245</c:v>
                </c:pt>
                <c:pt idx="5">
                  <c:v>263</c:v>
                </c:pt>
                <c:pt idx="8">
                  <c:v>274</c:v>
                </c:pt>
                <c:pt idx="11">
                  <c:v>235</c:v>
                </c:pt>
                <c:pt idx="14">
                  <c:v>293</c:v>
                </c:pt>
              </c:numCache>
            </c:numRef>
          </c:val>
          <c:extLst>
            <c:ext xmlns:c16="http://schemas.microsoft.com/office/drawing/2014/chart" uri="{C3380CC4-5D6E-409C-BE32-E72D297353CC}">
              <c16:uniqueId val="{00000000-EC7A-4196-A1A7-7536979E00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7A-4196-A1A7-7536979E00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C7A-4196-A1A7-7536979E00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3</c:v>
                </c:pt>
                <c:pt idx="6">
                  <c:v>3</c:v>
                </c:pt>
                <c:pt idx="9">
                  <c:v>5</c:v>
                </c:pt>
                <c:pt idx="12">
                  <c:v>10</c:v>
                </c:pt>
              </c:numCache>
            </c:numRef>
          </c:val>
          <c:extLst>
            <c:ext xmlns:c16="http://schemas.microsoft.com/office/drawing/2014/chart" uri="{C3380CC4-5D6E-409C-BE32-E72D297353CC}">
              <c16:uniqueId val="{00000003-EC7A-4196-A1A7-7536979E00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c:v>
                </c:pt>
                <c:pt idx="3">
                  <c:v>66</c:v>
                </c:pt>
                <c:pt idx="6">
                  <c:v>71</c:v>
                </c:pt>
                <c:pt idx="9">
                  <c:v>73</c:v>
                </c:pt>
                <c:pt idx="12">
                  <c:v>59</c:v>
                </c:pt>
              </c:numCache>
            </c:numRef>
          </c:val>
          <c:extLst>
            <c:ext xmlns:c16="http://schemas.microsoft.com/office/drawing/2014/chart" uri="{C3380CC4-5D6E-409C-BE32-E72D297353CC}">
              <c16:uniqueId val="{00000004-EC7A-4196-A1A7-7536979E00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7A-4196-A1A7-7536979E00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7A-4196-A1A7-7536979E00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302</c:v>
                </c:pt>
                <c:pt idx="3">
                  <c:v>325</c:v>
                </c:pt>
                <c:pt idx="6">
                  <c:v>334</c:v>
                </c:pt>
                <c:pt idx="9">
                  <c:v>346</c:v>
                </c:pt>
                <c:pt idx="12">
                  <c:v>365</c:v>
                </c:pt>
              </c:numCache>
            </c:numRef>
          </c:val>
          <c:extLst>
            <c:ext xmlns:c16="http://schemas.microsoft.com/office/drawing/2014/chart" uri="{C3380CC4-5D6E-409C-BE32-E72D297353CC}">
              <c16:uniqueId val="{00000007-EC7A-4196-A1A7-7536979E00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128</c:v>
                </c:pt>
                <c:pt idx="2">
                  <c:v>#N/A</c:v>
                </c:pt>
                <c:pt idx="3">
                  <c:v>#N/A</c:v>
                </c:pt>
                <c:pt idx="4">
                  <c:v>131</c:v>
                </c:pt>
                <c:pt idx="5">
                  <c:v>#N/A</c:v>
                </c:pt>
                <c:pt idx="6">
                  <c:v>#N/A</c:v>
                </c:pt>
                <c:pt idx="7">
                  <c:v>134</c:v>
                </c:pt>
                <c:pt idx="8">
                  <c:v>#N/A</c:v>
                </c:pt>
                <c:pt idx="9">
                  <c:v>#N/A</c:v>
                </c:pt>
                <c:pt idx="10">
                  <c:v>189</c:v>
                </c:pt>
                <c:pt idx="11">
                  <c:v>#N/A</c:v>
                </c:pt>
                <c:pt idx="12">
                  <c:v>#N/A</c:v>
                </c:pt>
                <c:pt idx="13">
                  <c:v>141</c:v>
                </c:pt>
                <c:pt idx="14">
                  <c:v>#N/A</c:v>
                </c:pt>
              </c:numCache>
            </c:numRef>
          </c:val>
          <c:smooth val="0"/>
          <c:extLst>
            <c:ext xmlns:c16="http://schemas.microsoft.com/office/drawing/2014/chart" uri="{C3380CC4-5D6E-409C-BE32-E72D297353CC}">
              <c16:uniqueId val="{00000008-EC7A-4196-A1A7-7536979E00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3011</c:v>
                </c:pt>
                <c:pt idx="5">
                  <c:v>3307</c:v>
                </c:pt>
                <c:pt idx="8">
                  <c:v>3242</c:v>
                </c:pt>
                <c:pt idx="11">
                  <c:v>3165</c:v>
                </c:pt>
                <c:pt idx="14">
                  <c:v>3212</c:v>
                </c:pt>
              </c:numCache>
            </c:numRef>
          </c:val>
          <c:extLst>
            <c:ext xmlns:c16="http://schemas.microsoft.com/office/drawing/2014/chart" uri="{C3380CC4-5D6E-409C-BE32-E72D297353CC}">
              <c16:uniqueId val="{00000000-9145-463F-BA6F-551D15F915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145-463F-BA6F-551D15F915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2482</c:v>
                </c:pt>
                <c:pt idx="5">
                  <c:v>2367</c:v>
                </c:pt>
                <c:pt idx="8">
                  <c:v>2364</c:v>
                </c:pt>
                <c:pt idx="11">
                  <c:v>2425</c:v>
                </c:pt>
                <c:pt idx="14">
                  <c:v>2576</c:v>
                </c:pt>
              </c:numCache>
            </c:numRef>
          </c:val>
          <c:extLst>
            <c:ext xmlns:c16="http://schemas.microsoft.com/office/drawing/2014/chart" uri="{C3380CC4-5D6E-409C-BE32-E72D297353CC}">
              <c16:uniqueId val="{00000002-9145-463F-BA6F-551D15F915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45-463F-BA6F-551D15F915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45-463F-BA6F-551D15F915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45-463F-BA6F-551D15F915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610</c:v>
                </c:pt>
                <c:pt idx="3">
                  <c:v>560</c:v>
                </c:pt>
                <c:pt idx="6">
                  <c:v>578</c:v>
                </c:pt>
                <c:pt idx="9">
                  <c:v>588</c:v>
                </c:pt>
                <c:pt idx="12">
                  <c:v>558</c:v>
                </c:pt>
              </c:numCache>
            </c:numRef>
          </c:val>
          <c:extLst>
            <c:ext xmlns:c16="http://schemas.microsoft.com/office/drawing/2014/chart" uri="{C3380CC4-5D6E-409C-BE32-E72D297353CC}">
              <c16:uniqueId val="{00000006-9145-463F-BA6F-551D15F915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c:v>
                </c:pt>
                <c:pt idx="3">
                  <c:v>141</c:v>
                </c:pt>
                <c:pt idx="6">
                  <c:v>169</c:v>
                </c:pt>
                <c:pt idx="9">
                  <c:v>232</c:v>
                </c:pt>
                <c:pt idx="12">
                  <c:v>226</c:v>
                </c:pt>
              </c:numCache>
            </c:numRef>
          </c:val>
          <c:extLst>
            <c:ext xmlns:c16="http://schemas.microsoft.com/office/drawing/2014/chart" uri="{C3380CC4-5D6E-409C-BE32-E72D297353CC}">
              <c16:uniqueId val="{00000007-9145-463F-BA6F-551D15F915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905</c:v>
                </c:pt>
                <c:pt idx="3">
                  <c:v>908</c:v>
                </c:pt>
                <c:pt idx="6">
                  <c:v>849</c:v>
                </c:pt>
                <c:pt idx="9">
                  <c:v>806</c:v>
                </c:pt>
                <c:pt idx="12">
                  <c:v>731</c:v>
                </c:pt>
              </c:numCache>
            </c:numRef>
          </c:val>
          <c:extLst>
            <c:ext xmlns:c16="http://schemas.microsoft.com/office/drawing/2014/chart" uri="{C3380CC4-5D6E-409C-BE32-E72D297353CC}">
              <c16:uniqueId val="{00000008-9145-463F-BA6F-551D15F915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45-463F-BA6F-551D15F915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3496</c:v>
                </c:pt>
                <c:pt idx="3">
                  <c:v>3598</c:v>
                </c:pt>
                <c:pt idx="6">
                  <c:v>3518</c:v>
                </c:pt>
                <c:pt idx="9">
                  <c:v>3342</c:v>
                </c:pt>
                <c:pt idx="12">
                  <c:v>3521</c:v>
                </c:pt>
              </c:numCache>
            </c:numRef>
          </c:val>
          <c:extLst>
            <c:ext xmlns:c16="http://schemas.microsoft.com/office/drawing/2014/chart" uri="{C3380CC4-5D6E-409C-BE32-E72D297353CC}">
              <c16:uniqueId val="{0000000A-9145-463F-BA6F-551D15F915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45-463F-BA6F-551D15F915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896</c:v>
                </c:pt>
                <c:pt idx="1">
                  <c:v>1049</c:v>
                </c:pt>
                <c:pt idx="2">
                  <c:v>1103</c:v>
                </c:pt>
              </c:numCache>
            </c:numRef>
          </c:val>
          <c:extLst>
            <c:ext xmlns:c16="http://schemas.microsoft.com/office/drawing/2014/chart" uri="{C3380CC4-5D6E-409C-BE32-E72D297353CC}">
              <c16:uniqueId val="{00000000-A290-415C-AC5B-F074BAC959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276</c:v>
                </c:pt>
                <c:pt idx="1">
                  <c:v>276</c:v>
                </c:pt>
                <c:pt idx="2">
                  <c:v>252</c:v>
                </c:pt>
              </c:numCache>
            </c:numRef>
          </c:val>
          <c:extLst>
            <c:ext xmlns:c16="http://schemas.microsoft.com/office/drawing/2014/chart" uri="{C3380CC4-5D6E-409C-BE32-E72D297353CC}">
              <c16:uniqueId val="{00000001-A290-415C-AC5B-F074BAC959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889</c:v>
                </c:pt>
                <c:pt idx="1">
                  <c:v>866</c:v>
                </c:pt>
                <c:pt idx="2">
                  <c:v>1014</c:v>
                </c:pt>
              </c:numCache>
            </c:numRef>
          </c:val>
          <c:extLst>
            <c:ext xmlns:c16="http://schemas.microsoft.com/office/drawing/2014/chart" uri="{C3380CC4-5D6E-409C-BE32-E72D297353CC}">
              <c16:uniqueId val="{00000002-A290-415C-AC5B-F074BAC959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を大幅に下回る</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％であり、令和３年度から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実質公債費比率の分子は、元利償還金や公営企業債の元利償還金に対する繰入金が前年度より減額したこと、算入公債費等が前年度より増額したことにより、</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年度に過疎地域の公示を受け、積極的に過疎対策事業債を発行しているが、新規借入と償還のバランスに注視しながら、地方債に頼りすぎない健全な財政運営に努める。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令和４年度の将来負担比率は、例年に続きマイナス値となり、早期健全化基準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を大幅に下回った。　　</a:t>
          </a:r>
        </a:p>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百万円減少しているが、</a:t>
          </a:r>
          <a:r>
            <a:rPr kumimoji="1" lang="ja-JP" altLang="en-US" sz="1400">
              <a:solidFill>
                <a:sysClr val="windowText" lastClr="000000"/>
              </a:solidFill>
              <a:latin typeface="ＭＳ ゴシック" pitchFamily="49" charset="-128"/>
              <a:ea typeface="ＭＳ ゴシック" pitchFamily="49" charset="-128"/>
            </a:rPr>
            <a:t>充当可能基金の増額したことが主な要因である。</a:t>
          </a:r>
        </a:p>
        <a:p>
          <a:r>
            <a:rPr kumimoji="1" lang="ja-JP" altLang="en-US" sz="1400">
              <a:latin typeface="ＭＳ ゴシック" pitchFamily="49" charset="-128"/>
              <a:ea typeface="ＭＳ ゴシック" pitchFamily="49" charset="-128"/>
            </a:rPr>
            <a:t>　令和３年度から令和５年度にかけて実施している新庁舎建設事業や個別施設計画に基づく各施設の統廃合・改修には、地方債や公共施設等整備基金を活用する予定であることから、将来負担額の悪化が見込まれる。</a:t>
          </a:r>
        </a:p>
        <a:p>
          <a:r>
            <a:rPr kumimoji="1" lang="ja-JP" altLang="en-US" sz="1400">
              <a:latin typeface="ＭＳ ゴシック" pitchFamily="49" charset="-128"/>
              <a:ea typeface="ＭＳ ゴシック" pitchFamily="49" charset="-128"/>
            </a:rPr>
            <a:t>　今後は、地方債の発行と償還のバランスを考え、将来の負担に備えた財政運営に努める。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大阪府千早赤阪村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・歳入歳出差額を積み立てたことにより財政調整基金が大幅に増加したことが主な要因である。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・新庁舎建設、ロープウェイの廃止、公共施設の老朽化対策など、今後の財政需要の増大にも適切に対応していけるように一定額を確保していくことを予定している。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：村の庁舎及び公の施設の整備に充当。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：ふるさと納税制度を活用して寄せられた寄附金を村の活性化等応援事業に充当。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　  ：村の学校教育施設の整備に充当。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：木材利用の促進や普及啓発等の森林整備及びその促進に必要な事業に充当。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：新庁舎整備事業への充当により、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百万円を取り崩した一方、今後発生が見込まれる老朽化対策として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：寄附金事業に係る経費や応援事業への充当により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：森林環境整備事業へ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百万円取り崩した一方で、森林環境譲与税や基金利息を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：新庁舎建設事業やロープウェイの廃止、公共施設の老朽化対策などに対し基金を活用することから、今後は残高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：積み立てた寄附金を応援事業の財源として積極的に活用していく。また、寄附金額が年々減少しており、ふるさ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と応援寄附金事業の見直しが必要。令和４年度から地域活性化起業人制度を活用し返礼品等の発掘に注力する。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　　：学校整備の財源として必要に応じて活用していく。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：森林整備事業等の財源として事業計画に沿って活用していく。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・令和４年度に増加しているのは、歳入歳出</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差額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・令和３年度に増加しているのは、歳入歳出差額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百万円を積み立てたことが主な要因である。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・令和２年度に増加しているのは、前年度決算剰余金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新型コロナウイルス感染症対策や災害などの不測の事態に対する迅速かつ柔軟な対応が求められている中、本村においては新庁舎建設、ロープウェイの廃止、公共施設の老朽化対策などの財政需要の拡大が見込まれるため、今後も決算剰余金などを継続的に積み立てを行っ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・令和４年度に減少しているのは、繰上償還に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を抑制する観点からも基金を活用しながら起債残高を圧縮していく方針である。ただし、近年は国の金融緩和政策により金利低下局面にあることから、繰上償還による経済的メリットが享受できるかどうかを慎重に判断した上で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B9DCB1C-8EAE-48F3-906F-AEE42235137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BDCCCB6-C41D-4D49-8E03-2DA701BDC38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8FBCB14-512B-4240-A02A-ADCB81FF94A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54DC707-6910-4BE7-AED3-F17802088CD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6E1277F-887E-47B1-9F6F-3420594A983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23EEFB1-6BDF-4440-AD05-D011DE62F5A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7DC577B-937B-43C1-BC6F-98A1C5E0E4C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3D7B18A-EFE2-4FA0-A285-F8BDD226854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2E5501B-FEB9-46B1-A5AB-C9D22FCC86C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22976F5-2648-47EB-BCDE-1E727A17EDA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
4,868
37.30
4,205,200
4,120,003
77,083
2,250,627
3,520,804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B2D7802-7195-4C68-98B5-8C419688E4D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C4C2668-10E5-4D9D-9E39-A9567689546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7FD6EDD-DFC6-4088-BB7D-2E01B872CB5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7F7588B-09DB-4003-91CD-7D7E66153B0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37FC3F0-CB37-4DA4-89D7-BE25E5180C7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C2E37B5-7884-40D6-889E-5CF9A5A4289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2764F75-CFA1-459E-842E-B61939F336A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9923271-E33D-46B4-951C-7B5DA39977D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A9ECDC5-4D90-4C1C-8D13-36BE5B33255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8CDBE01-0A03-46DC-85EE-8C90B993553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E1C4DDD-E38B-4008-88E3-95DF953C462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83EAE99-CC70-4CDE-B2D7-6E728BA1F2B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FB4B5FA-50D6-40EE-BC66-9D3632EE1EF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FDD68E8-26F5-40EC-AA6E-83E05190D21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FC195C2-248D-45F2-8E62-808B236FA61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D33957F-992F-4A65-9A5C-DAA6CC209BD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559F4BB-CC0A-4029-AE66-791AC01E4FD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06B5A66-8783-4B0A-825B-8A6AE9C918D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9E76812-D54A-4E09-B352-B577D928F3F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07A9391-4636-4E23-A6C3-63BB198173D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A3112D5-072A-47C2-824E-3A1353F2D99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C7F9CD6-C222-498C-BEC7-B4BF2CB20F2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D050DE2-4879-4C10-A02B-7589EB339B4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6E7D30D-7F1B-4597-B884-492D6262597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2CC53E2-D517-4116-B237-C89D2C2E9E1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E32C134-00D3-4606-9344-B0DAEEF0B4A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7B51370-D716-423A-82E1-441A5CAF569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E9C00F5-C7F0-49D8-86D3-5D9504DA456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9BFA558-BC52-4E65-AFD5-F120FCAC0DA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A6F28F7-044F-49B0-AB76-9FFB73D6B05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6A305B6-390F-4BB0-8AE3-73CB43893B8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85729BD-BCD1-4766-B5B3-15F0A8657D3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457AF47-7860-42D2-8493-FA116C99492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EB08C05-39BC-4073-BE52-6B1C9FFF4CC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3407818-2AB5-4870-90EC-EED0D0238F6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E14320C-70AF-402D-AF83-77A05FFFCD3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8432014-1C44-4B1B-965B-BB8FE74D546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人口の減少や高齢化率（令和４年度末</a:t>
          </a:r>
          <a:r>
            <a:rPr kumimoji="1" lang="en-US" altLang="ja-JP" sz="1300">
              <a:latin typeface="ＭＳ Ｐゴシック" panose="020B0600070205080204" pitchFamily="50" charset="-128"/>
              <a:ea typeface="ＭＳ Ｐゴシック" panose="020B0600070205080204" pitchFamily="50" charset="-128"/>
            </a:rPr>
            <a:t>46.76</a:t>
          </a:r>
          <a:r>
            <a:rPr kumimoji="1" lang="ja-JP" altLang="en-US" sz="1300">
              <a:latin typeface="ＭＳ Ｐゴシック" panose="020B0600070205080204" pitchFamily="50" charset="-128"/>
              <a:ea typeface="ＭＳ Ｐゴシック" panose="020B0600070205080204" pitchFamily="50" charset="-128"/>
            </a:rPr>
            <a:t>％）の上昇に加え、村内に中心となる産業がないこと等により、財政基盤が弱く、財政力指数は年々減少している。令和３年度に策定した千早赤阪村過疎地域持続的発展計画のもと過疎対策に向けた事業の実施に取り組んで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9035F50-AF40-4910-A86B-3F141AFDE57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AFF5D14A-E698-47F1-BD54-119A62382CF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80BD08A7-5C0E-4962-8DF3-D5F709B802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18899005-ABA2-4708-954F-D8AE0162609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9A917E12-D3D6-4ABD-A6AA-CE64B3B0188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4701945C-7A11-48C9-8427-66AFAF1A354A}"/>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3D6CD036-9B06-4106-AE4F-577E97BD8E98}"/>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38678D7-32DF-428E-8665-D96A4DB68798}"/>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4817F457-C8ED-41D5-8DC7-4A00EFCA1E21}"/>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DAE1F76A-6D6B-4B46-A3EF-F0FB88F7D285}"/>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5A6C2EEE-9057-4DF0-92AF-F825551E5F13}"/>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FD5F5688-DA33-4B82-9FDE-DA2FC2FEE21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CB78C6DF-E6ED-4276-9A66-7FCBDE3EEDDF}"/>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7C61BA45-C809-4E2E-8A9E-2EAB26C5D6E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5303BF26-AE9E-450D-9A76-FADCF870117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5590FB01-6047-4247-B9A2-0985678D5A7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C82E53EF-306F-48EF-A679-0503E56DA9EF}"/>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3A69D137-E3B2-428B-B401-0CC152C81A7A}"/>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84E8E922-BDD7-44F2-A1CC-D0FFE7BEF93C}"/>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BC2A9A28-35C1-4AC6-8B89-ACE6A350840B}"/>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158DC746-839B-4D77-A262-CB0CBD4AA099}"/>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E71D3E7A-8A44-4F65-AEF3-1DF547EE1A61}"/>
            </a:ext>
          </a:extLst>
        </xdr:cNvPr>
        <xdr:cNvCxnSpPr/>
      </xdr:nvCxnSpPr>
      <xdr:spPr>
        <a:xfrm>
          <a:off x="4114800" y="75365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8822A1EE-4DE9-4F95-9165-FCBC182F3FBE}"/>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64CFD6CD-0421-47E2-AF48-3954C1946239}"/>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F713EA5C-7077-4EC0-88AC-F2AF07877A0F}"/>
            </a:ext>
          </a:extLst>
        </xdr:cNvPr>
        <xdr:cNvCxnSpPr/>
      </xdr:nvCxnSpPr>
      <xdr:spPr>
        <a:xfrm>
          <a:off x="3225800" y="751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DBEFE9C2-F241-4F01-B8EB-D7B410F1F322}"/>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D2AB981F-5714-415E-970E-B2970F7D2094}"/>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AD1001A2-380C-4429-8B52-0CC3BAF0D58A}"/>
            </a:ext>
          </a:extLst>
        </xdr:cNvPr>
        <xdr:cNvCxnSpPr/>
      </xdr:nvCxnSpPr>
      <xdr:spPr>
        <a:xfrm>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8CCA1457-70B0-4974-A352-DACDF72B0CE4}"/>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8679E622-DC61-4263-8B8F-7321F69EEA88}"/>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9D60E770-B415-4629-898C-EC58A4752E4D}"/>
            </a:ext>
          </a:extLst>
        </xdr:cNvPr>
        <xdr:cNvCxnSpPr/>
      </xdr:nvCxnSpPr>
      <xdr:spPr>
        <a:xfrm>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7F5219D0-8B70-4726-8BF8-CDAC232E9918}"/>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BF25B3A9-0B43-4243-9A6A-24B461458F1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47ABBAB5-B703-4D36-B324-CB219C5B3614}"/>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3FBE49BB-F2FF-46A8-B1B4-82E602250DF2}"/>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EF0C1E1-58DD-4C59-96A0-9E77E677143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6A53B23-A290-4637-9C2C-B67FB130749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97C0D97-F535-4C40-B5A3-F573984DA49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2AAB492-2CF2-4C4C-A580-51B989A5203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1185F537-4A3F-4FE7-AFD0-54CDDA70FDC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DF4EE1D4-DE56-437F-B4BF-6C29901EE077}"/>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90" name="財政力該当値テキスト">
          <a:extLst>
            <a:ext uri="{FF2B5EF4-FFF2-40B4-BE49-F238E27FC236}">
              <a16:creationId xmlns:a16="http://schemas.microsoft.com/office/drawing/2014/main" id="{B03CF5C9-8571-41D2-B1AB-5E63234B10D8}"/>
            </a:ext>
          </a:extLst>
        </xdr:cNvPr>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12050D19-BD1B-427F-A4C9-74B567CCB205}"/>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53720</xdr:rowOff>
    </xdr:from>
    <xdr:ext cx="736600" cy="259045"/>
    <xdr:sp macro="" textlink="">
      <xdr:nvSpPr>
        <xdr:cNvPr id="92" name="テキスト ボックス 91">
          <a:extLst>
            <a:ext uri="{FF2B5EF4-FFF2-40B4-BE49-F238E27FC236}">
              <a16:creationId xmlns:a16="http://schemas.microsoft.com/office/drawing/2014/main" id="{0DDB413B-CE55-4416-9033-F6ABA0F80028}"/>
            </a:ext>
          </a:extLst>
        </xdr:cNvPr>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2501C599-D487-4BFE-AF11-35BCADF96447}"/>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94" name="テキスト ボックス 93">
          <a:extLst>
            <a:ext uri="{FF2B5EF4-FFF2-40B4-BE49-F238E27FC236}">
              <a16:creationId xmlns:a16="http://schemas.microsoft.com/office/drawing/2014/main" id="{B71B22EF-D672-4730-8B18-A5DC0DC9F4BD}"/>
            </a:ext>
          </a:extLst>
        </xdr:cNvPr>
        <xdr:cNvSpPr txBox="1"/>
      </xdr:nvSpPr>
      <xdr:spPr>
        <a:xfrm>
          <a:off x="2844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1952CD8C-D267-4976-A8D5-F20B4FDF2113}"/>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32416DA8-F166-433E-97E6-304DC7F22939}"/>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AFBD239B-906B-4A7D-BF81-EDA02472747D}"/>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BBEFA593-A5F1-4842-8F26-6F57EB45D5C5}"/>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19DD2B35-F18C-4071-8E47-CCAAE3B271C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C2A93498-0A56-46A0-A435-B8BC62B78D3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7A793908-9580-472C-9EDC-6EAADBEEDD8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46F25D22-7438-48E7-9023-DAF157A083E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36337367-8C78-49CC-8BED-B6F4AD2754B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E5D07BD8-7FAE-475B-BAF3-25E8F877F14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D7621E1E-ED9D-430F-8B42-BCF917D8E3B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CC15198F-71EF-48E4-AAAA-C54E434FEE8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8E6E6FD1-2AB0-4F70-B007-C77D682583F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D68CD7CD-4508-4873-8BFA-9B11EE6AFF0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6C6603BD-5C04-4603-A013-C5DCA9315DA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702723A3-A193-46E5-A0CD-4D38819AC42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AC04D3B2-5559-49AB-90D6-37E9712F83C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ポイント悪化した。主な要因としては、同比率の分母となる経常一般財源等が普通交付税算定額の増加等による影響で対前年比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％伸長したのに対し、分子となる経常経費充当一般財源等も過疎対策事業債償還金の増加を要因とする交際費の増額等による影響から同比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％伸長し、分母の増加率以上に分子の増加率が大きかったためである。</a:t>
          </a:r>
        </a:p>
        <a:p>
          <a:r>
            <a:rPr kumimoji="1" lang="ja-JP" altLang="en-US" sz="1300">
              <a:latin typeface="ＭＳ Ｐゴシック" panose="020B0600070205080204" pitchFamily="50" charset="-128"/>
              <a:ea typeface="ＭＳ Ｐゴシック" panose="020B0600070205080204" pitchFamily="50" charset="-128"/>
            </a:rPr>
            <a:t>　類似団体内平均値よりも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ポイント低くなっているが、今後も新規借入と償還金のバランスを考慮していく。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423FCD44-53AD-4A20-BF1A-62679B1076E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5F80F520-57F9-449F-8C1C-048596DC294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524A57AE-5082-4131-BC28-8F6E909B0F8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152F961B-8244-452B-A503-2A157B7D98C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3E6717BF-78E3-4E38-9DD2-9F1D9768718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54FDCEFE-FBEF-4B4C-9627-670B7B2D03D9}"/>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959CFD8C-7B71-4587-A78B-A21D23DE2A7A}"/>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4CDC5362-FAC5-4EAA-8E0F-D7F16391F4EF}"/>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199C55E0-10FE-4AF1-BD9D-D3F52992414A}"/>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732F6EF4-61B7-4EDA-B9B8-F0FA4911C32A}"/>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AF37C480-BA2A-46FD-9062-DBBBD60A5E2C}"/>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84391054-339D-42C7-B3C8-E8700C29B7F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46957BFD-F0C2-4D78-8C50-249861D6F93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C0C1B819-D6CF-42E0-B6C7-EDF4D48FD96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784AB9C3-C448-444B-AEE4-1A2EE031DADA}"/>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5FC23FFA-CB4A-4963-BE31-8CC0D6FC7D6D}"/>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5B9C50F9-21C3-42F0-9705-24989EA6F4A9}"/>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A528FEEB-F457-4222-A712-CA6B75783F8E}"/>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BC4D4A36-C87B-4585-8E3C-CF255D292F4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70739</xdr:rowOff>
    </xdr:from>
    <xdr:to>
      <xdr:col>23</xdr:col>
      <xdr:colOff>133350</xdr:colOff>
      <xdr:row>64</xdr:row>
      <xdr:rowOff>75565</xdr:rowOff>
    </xdr:to>
    <xdr:cxnSp macro="">
      <xdr:nvCxnSpPr>
        <xdr:cNvPr id="131" name="直線コネクタ 130">
          <a:extLst>
            <a:ext uri="{FF2B5EF4-FFF2-40B4-BE49-F238E27FC236}">
              <a16:creationId xmlns:a16="http://schemas.microsoft.com/office/drawing/2014/main" id="{6304B6E0-B2F3-41BB-B3CD-9C7CABA4BF64}"/>
            </a:ext>
          </a:extLst>
        </xdr:cNvPr>
        <xdr:cNvCxnSpPr/>
      </xdr:nvCxnSpPr>
      <xdr:spPr>
        <a:xfrm>
          <a:off x="4114800" y="11043539"/>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2E087FDD-2613-473E-AE18-DB68550B87EC}"/>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83F764DE-211D-4F33-8175-39721BC46106}"/>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70739</xdr:rowOff>
    </xdr:from>
    <xdr:to>
      <xdr:col>19</xdr:col>
      <xdr:colOff>133350</xdr:colOff>
      <xdr:row>65</xdr:row>
      <xdr:rowOff>133350</xdr:rowOff>
    </xdr:to>
    <xdr:cxnSp macro="">
      <xdr:nvCxnSpPr>
        <xdr:cNvPr id="134" name="直線コネクタ 133">
          <a:extLst>
            <a:ext uri="{FF2B5EF4-FFF2-40B4-BE49-F238E27FC236}">
              <a16:creationId xmlns:a16="http://schemas.microsoft.com/office/drawing/2014/main" id="{9D9091BB-67D5-4589-BCEC-792CD5BCBE7A}"/>
            </a:ext>
          </a:extLst>
        </xdr:cNvPr>
        <xdr:cNvCxnSpPr/>
      </xdr:nvCxnSpPr>
      <xdr:spPr>
        <a:xfrm flipV="1">
          <a:off x="3225800" y="11043539"/>
          <a:ext cx="8890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46655ED7-7B80-498E-B58F-1D5D4CE4A87B}"/>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E735A292-CD1E-40A6-BC68-1FF867888632}"/>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60833</xdr:rowOff>
    </xdr:to>
    <xdr:cxnSp macro="">
      <xdr:nvCxnSpPr>
        <xdr:cNvPr id="137" name="直線コネクタ 136">
          <a:extLst>
            <a:ext uri="{FF2B5EF4-FFF2-40B4-BE49-F238E27FC236}">
              <a16:creationId xmlns:a16="http://schemas.microsoft.com/office/drawing/2014/main" id="{DB943584-E291-4480-B828-FB5DB3832AEB}"/>
            </a:ext>
          </a:extLst>
        </xdr:cNvPr>
        <xdr:cNvCxnSpPr/>
      </xdr:nvCxnSpPr>
      <xdr:spPr>
        <a:xfrm flipV="1">
          <a:off x="2336800" y="11277600"/>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A61E5E85-E05D-48A4-9644-023AFC51CA1B}"/>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93E95F94-E472-463D-868B-570770CB53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97155</xdr:rowOff>
    </xdr:from>
    <xdr:to>
      <xdr:col>11</xdr:col>
      <xdr:colOff>31750</xdr:colOff>
      <xdr:row>66</xdr:row>
      <xdr:rowOff>60833</xdr:rowOff>
    </xdr:to>
    <xdr:cxnSp macro="">
      <xdr:nvCxnSpPr>
        <xdr:cNvPr id="140" name="直線コネクタ 139">
          <a:extLst>
            <a:ext uri="{FF2B5EF4-FFF2-40B4-BE49-F238E27FC236}">
              <a16:creationId xmlns:a16="http://schemas.microsoft.com/office/drawing/2014/main" id="{5505E803-871F-4A57-8C10-0E96B03B7444}"/>
            </a:ext>
          </a:extLst>
        </xdr:cNvPr>
        <xdr:cNvCxnSpPr/>
      </xdr:nvCxnSpPr>
      <xdr:spPr>
        <a:xfrm>
          <a:off x="1447800" y="11241405"/>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111506</xdr:rowOff>
    </xdr:from>
    <xdr:to>
      <xdr:col>11</xdr:col>
      <xdr:colOff>82550</xdr:colOff>
      <xdr:row>66</xdr:row>
      <xdr:rowOff>41656</xdr:rowOff>
    </xdr:to>
    <xdr:sp macro="" textlink="">
      <xdr:nvSpPr>
        <xdr:cNvPr id="141" name="フローチャート: 判断 140">
          <a:extLst>
            <a:ext uri="{FF2B5EF4-FFF2-40B4-BE49-F238E27FC236}">
              <a16:creationId xmlns:a16="http://schemas.microsoft.com/office/drawing/2014/main" id="{1E096096-7B26-410C-B07D-FDEBDE9E648F}"/>
            </a:ext>
          </a:extLst>
        </xdr:cNvPr>
        <xdr:cNvSpPr/>
      </xdr:nvSpPr>
      <xdr:spPr>
        <a:xfrm>
          <a:off x="2286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51833</xdr:rowOff>
    </xdr:from>
    <xdr:ext cx="762000" cy="259045"/>
    <xdr:sp macro="" textlink="">
      <xdr:nvSpPr>
        <xdr:cNvPr id="142" name="テキスト ボックス 141">
          <a:extLst>
            <a:ext uri="{FF2B5EF4-FFF2-40B4-BE49-F238E27FC236}">
              <a16:creationId xmlns:a16="http://schemas.microsoft.com/office/drawing/2014/main" id="{836D6045-4EAD-4681-984B-B2194712A0C7}"/>
            </a:ext>
          </a:extLst>
        </xdr:cNvPr>
        <xdr:cNvSpPr txBox="1"/>
      </xdr:nvSpPr>
      <xdr:spPr>
        <a:xfrm>
          <a:off x="1955800" y="1102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101854</xdr:rowOff>
    </xdr:from>
    <xdr:to>
      <xdr:col>7</xdr:col>
      <xdr:colOff>31750</xdr:colOff>
      <xdr:row>66</xdr:row>
      <xdr:rowOff>32004</xdr:rowOff>
    </xdr:to>
    <xdr:sp macro="" textlink="">
      <xdr:nvSpPr>
        <xdr:cNvPr id="143" name="フローチャート: 判断 142">
          <a:extLst>
            <a:ext uri="{FF2B5EF4-FFF2-40B4-BE49-F238E27FC236}">
              <a16:creationId xmlns:a16="http://schemas.microsoft.com/office/drawing/2014/main" id="{C4301D96-EA1B-470A-85CD-7A986EA6843E}"/>
            </a:ext>
          </a:extLst>
        </xdr:cNvPr>
        <xdr:cNvSpPr/>
      </xdr:nvSpPr>
      <xdr:spPr>
        <a:xfrm>
          <a:off x="1397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16781</xdr:rowOff>
    </xdr:from>
    <xdr:ext cx="762000" cy="259045"/>
    <xdr:sp macro="" textlink="">
      <xdr:nvSpPr>
        <xdr:cNvPr id="144" name="テキスト ボックス 143">
          <a:extLst>
            <a:ext uri="{FF2B5EF4-FFF2-40B4-BE49-F238E27FC236}">
              <a16:creationId xmlns:a16="http://schemas.microsoft.com/office/drawing/2014/main" id="{D193630C-720A-43FC-A2B0-CD08325EAAC3}"/>
            </a:ext>
          </a:extLst>
        </xdr:cNvPr>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E659574-AE69-424A-9638-E996DA042A2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6E79142-BA04-4D82-909A-FD92610E65D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C9CC394-B22F-416A-86EF-FFDBB820965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A38C8C6-08A5-4957-8CDD-279F902ACDA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22EB6CC-4C01-493A-8E2A-FC3CB955C73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50" name="楕円 149">
          <a:extLst>
            <a:ext uri="{FF2B5EF4-FFF2-40B4-BE49-F238E27FC236}">
              <a16:creationId xmlns:a16="http://schemas.microsoft.com/office/drawing/2014/main" id="{A2BDED1D-D3FA-45B0-B186-5E23F4CBCC08}"/>
            </a:ext>
          </a:extLst>
        </xdr:cNvPr>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41292</xdr:rowOff>
    </xdr:from>
    <xdr:ext cx="762000" cy="259045"/>
    <xdr:sp macro="" textlink="">
      <xdr:nvSpPr>
        <xdr:cNvPr id="151" name="財政構造の弾力性該当値テキスト">
          <a:extLst>
            <a:ext uri="{FF2B5EF4-FFF2-40B4-BE49-F238E27FC236}">
              <a16:creationId xmlns:a16="http://schemas.microsoft.com/office/drawing/2014/main" id="{7FBF8545-B927-422B-AA2B-CE18E40E5A12}"/>
            </a:ext>
          </a:extLst>
        </xdr:cNvPr>
        <xdr:cNvSpPr txBox="1"/>
      </xdr:nvSpPr>
      <xdr:spPr>
        <a:xfrm>
          <a:off x="50419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19939</xdr:rowOff>
    </xdr:from>
    <xdr:to>
      <xdr:col>19</xdr:col>
      <xdr:colOff>184150</xdr:colOff>
      <xdr:row>64</xdr:row>
      <xdr:rowOff>121539</xdr:rowOff>
    </xdr:to>
    <xdr:sp macro="" textlink="">
      <xdr:nvSpPr>
        <xdr:cNvPr id="152" name="楕円 151">
          <a:extLst>
            <a:ext uri="{FF2B5EF4-FFF2-40B4-BE49-F238E27FC236}">
              <a16:creationId xmlns:a16="http://schemas.microsoft.com/office/drawing/2014/main" id="{2E4B268B-A888-40E2-B268-31DEE369A660}"/>
            </a:ext>
          </a:extLst>
        </xdr:cNvPr>
        <xdr:cNvSpPr/>
      </xdr:nvSpPr>
      <xdr:spPr>
        <a:xfrm>
          <a:off x="4064000" y="10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106316</xdr:rowOff>
    </xdr:from>
    <xdr:ext cx="736600" cy="259045"/>
    <xdr:sp macro="" textlink="">
      <xdr:nvSpPr>
        <xdr:cNvPr id="153" name="テキスト ボックス 152">
          <a:extLst>
            <a:ext uri="{FF2B5EF4-FFF2-40B4-BE49-F238E27FC236}">
              <a16:creationId xmlns:a16="http://schemas.microsoft.com/office/drawing/2014/main" id="{0B137580-107B-4F75-B93E-F0AB6295B673}"/>
            </a:ext>
          </a:extLst>
        </xdr:cNvPr>
        <xdr:cNvSpPr txBox="1"/>
      </xdr:nvSpPr>
      <xdr:spPr>
        <a:xfrm>
          <a:off x="3733800" y="1107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4" name="楕円 153">
          <a:extLst>
            <a:ext uri="{FF2B5EF4-FFF2-40B4-BE49-F238E27FC236}">
              <a16:creationId xmlns:a16="http://schemas.microsoft.com/office/drawing/2014/main" id="{00BE5084-DE84-4CBB-8E9C-93444251B4F6}"/>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5" name="テキスト ボックス 154">
          <a:extLst>
            <a:ext uri="{FF2B5EF4-FFF2-40B4-BE49-F238E27FC236}">
              <a16:creationId xmlns:a16="http://schemas.microsoft.com/office/drawing/2014/main" id="{B42153D0-81BA-4E32-B169-8E60F3C12FE5}"/>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10033</xdr:rowOff>
    </xdr:from>
    <xdr:to>
      <xdr:col>11</xdr:col>
      <xdr:colOff>82550</xdr:colOff>
      <xdr:row>66</xdr:row>
      <xdr:rowOff>111633</xdr:rowOff>
    </xdr:to>
    <xdr:sp macro="" textlink="">
      <xdr:nvSpPr>
        <xdr:cNvPr id="156" name="楕円 155">
          <a:extLst>
            <a:ext uri="{FF2B5EF4-FFF2-40B4-BE49-F238E27FC236}">
              <a16:creationId xmlns:a16="http://schemas.microsoft.com/office/drawing/2014/main" id="{06824979-B1D5-4DB3-BE5D-32A4C7AD6F47}"/>
            </a:ext>
          </a:extLst>
        </xdr:cNvPr>
        <xdr:cNvSpPr/>
      </xdr:nvSpPr>
      <xdr:spPr>
        <a:xfrm>
          <a:off x="2286000" y="1132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96410</xdr:rowOff>
    </xdr:from>
    <xdr:ext cx="762000" cy="259045"/>
    <xdr:sp macro="" textlink="">
      <xdr:nvSpPr>
        <xdr:cNvPr id="157" name="テキスト ボックス 156">
          <a:extLst>
            <a:ext uri="{FF2B5EF4-FFF2-40B4-BE49-F238E27FC236}">
              <a16:creationId xmlns:a16="http://schemas.microsoft.com/office/drawing/2014/main" id="{9ACB5065-E3BC-41FA-9EA2-B6B06849FA3C}"/>
            </a:ext>
          </a:extLst>
        </xdr:cNvPr>
        <xdr:cNvSpPr txBox="1"/>
      </xdr:nvSpPr>
      <xdr:spPr>
        <a:xfrm>
          <a:off x="1955800" y="1141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46355</xdr:rowOff>
    </xdr:from>
    <xdr:to>
      <xdr:col>7</xdr:col>
      <xdr:colOff>31750</xdr:colOff>
      <xdr:row>65</xdr:row>
      <xdr:rowOff>147955</xdr:rowOff>
    </xdr:to>
    <xdr:sp macro="" textlink="">
      <xdr:nvSpPr>
        <xdr:cNvPr id="158" name="楕円 157">
          <a:extLst>
            <a:ext uri="{FF2B5EF4-FFF2-40B4-BE49-F238E27FC236}">
              <a16:creationId xmlns:a16="http://schemas.microsoft.com/office/drawing/2014/main" id="{4F2C194B-A5DE-4037-B3BC-8FACA864378A}"/>
            </a:ext>
          </a:extLst>
        </xdr:cNvPr>
        <xdr:cNvSpPr/>
      </xdr:nvSpPr>
      <xdr:spPr>
        <a:xfrm>
          <a:off x="1397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158132</xdr:rowOff>
    </xdr:from>
    <xdr:ext cx="762000" cy="259045"/>
    <xdr:sp macro="" textlink="">
      <xdr:nvSpPr>
        <xdr:cNvPr id="159" name="テキスト ボックス 158">
          <a:extLst>
            <a:ext uri="{FF2B5EF4-FFF2-40B4-BE49-F238E27FC236}">
              <a16:creationId xmlns:a16="http://schemas.microsoft.com/office/drawing/2014/main" id="{62FD977F-07B0-4314-9259-DD0600FF7E91}"/>
            </a:ext>
          </a:extLst>
        </xdr:cNvPr>
        <xdr:cNvSpPr txBox="1"/>
      </xdr:nvSpPr>
      <xdr:spPr>
        <a:xfrm>
          <a:off x="1066800" y="1095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F57B9B9-41EE-4D15-8F56-A704934B92E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52EB892A-E36A-4F64-8C96-886E7134489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71583B35-4245-449D-88D7-A2B5BA680B7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2B09C54C-7926-4B13-A7A4-841D76E72F5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1FDCD213-8ED5-4CDB-A6BD-E7CE696C901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3D89A335-AF2A-4444-9DEF-49473792B47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E1717003-0EB3-4645-9194-61EE2142A57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D459E54E-7417-4FA6-B186-A4F403D02F7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E8F4959E-557A-4A0E-9B16-7F184912BF8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1A1D31D4-604C-4A09-AF47-0B6A5937428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FD25D082-BA86-44AD-9B2D-7E076728D1C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22E560D0-37DB-4C40-A7F3-0C42DB9B3C8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3C98C63-FAEB-4A43-BA0A-2FB42C9DF08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人当たりの金額は、類似団体内平均を大きく下回ってるが、人件費、物件費及び維持補修費の合計額は前年度比で</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百万円増加し、数値が増加した。本村は、ピーク時の人口（</a:t>
          </a:r>
          <a:r>
            <a:rPr kumimoji="1" lang="en-US" altLang="ja-JP" sz="1300">
              <a:latin typeface="ＭＳ Ｐゴシック" panose="020B0600070205080204" pitchFamily="50" charset="-128"/>
              <a:ea typeface="ＭＳ Ｐゴシック" panose="020B0600070205080204" pitchFamily="50" charset="-128"/>
            </a:rPr>
            <a:t>7,697</a:t>
          </a:r>
          <a:r>
            <a:rPr kumimoji="1" lang="ja-JP" altLang="en-US" sz="1300">
              <a:latin typeface="ＭＳ Ｐゴシック" panose="020B0600070205080204" pitchFamily="50" charset="-128"/>
              <a:ea typeface="ＭＳ Ｐゴシック" panose="020B0600070205080204" pitchFamily="50" charset="-128"/>
            </a:rPr>
            <a:t>人（昭和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年国勢調査））以降、毎年</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人程度減少し続けており、引き続き、財政規模に応じた職員数と事務コストの削減に注力していく。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C9781A2-D463-485F-99D1-D7D27A8565C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935611CA-BE66-46E5-922B-C0B68308D7E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AC0BE11B-7DD6-4298-96A4-95D57E6DE6C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E51AFDB2-D4D4-41C2-BB5D-DCFDA85A8C6D}"/>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4ECBE02F-BAFA-4CEE-806A-A74568758B1F}"/>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473AE96B-A4EB-4503-B9BF-751718C04B97}"/>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6695789D-9FE7-4D22-B94A-53226C245337}"/>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4B69D711-107F-4F7F-8346-98661646C7C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2F128498-880E-449E-80DB-8582F9306612}"/>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3FE98B4C-1710-49F7-8E0C-B14749DDCC75}"/>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9E861CCC-37B7-4986-8782-67189B7C601D}"/>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15EF62F1-DFCA-4AB8-8B53-F6B4E5ED87A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9ED59DAF-3999-4812-A80C-0DC7B6206FA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FD164253-33F1-48E9-BF8A-D1948D74A56A}"/>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A0545CC7-2986-43F9-928E-B6E794C22B8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99DB1EE3-D78C-49A7-A4D3-06E6D25C5BB1}"/>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880066F2-AF25-4F25-9DDF-15EEDDFDB84F}"/>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2402444F-529E-42AD-9657-1314DA884EC7}"/>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125626</xdr:rowOff>
    </xdr:from>
    <xdr:to>
      <xdr:col>23</xdr:col>
      <xdr:colOff>133350</xdr:colOff>
      <xdr:row>81</xdr:row>
      <xdr:rowOff>136164</xdr:rowOff>
    </xdr:to>
    <xdr:cxnSp macro="">
      <xdr:nvCxnSpPr>
        <xdr:cNvPr id="191" name="直線コネクタ 190">
          <a:extLst>
            <a:ext uri="{FF2B5EF4-FFF2-40B4-BE49-F238E27FC236}">
              <a16:creationId xmlns:a16="http://schemas.microsoft.com/office/drawing/2014/main" id="{E99FF06C-A7A5-48A0-AEB3-ACA219B7AB02}"/>
            </a:ext>
          </a:extLst>
        </xdr:cNvPr>
        <xdr:cNvCxnSpPr/>
      </xdr:nvCxnSpPr>
      <xdr:spPr>
        <a:xfrm>
          <a:off x="4114800" y="14013076"/>
          <a:ext cx="8382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291BD733-7123-4595-91DD-1AAC779585F9}"/>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8D7937EA-302A-470B-8142-8B6BB0B2D86A}"/>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125599</xdr:rowOff>
    </xdr:from>
    <xdr:to>
      <xdr:col>19</xdr:col>
      <xdr:colOff>133350</xdr:colOff>
      <xdr:row>81</xdr:row>
      <xdr:rowOff>125626</xdr:rowOff>
    </xdr:to>
    <xdr:cxnSp macro="">
      <xdr:nvCxnSpPr>
        <xdr:cNvPr id="194" name="直線コネクタ 193">
          <a:extLst>
            <a:ext uri="{FF2B5EF4-FFF2-40B4-BE49-F238E27FC236}">
              <a16:creationId xmlns:a16="http://schemas.microsoft.com/office/drawing/2014/main" id="{F29B9619-B97C-490C-B423-CFD122E0019B}"/>
            </a:ext>
          </a:extLst>
        </xdr:cNvPr>
        <xdr:cNvCxnSpPr/>
      </xdr:nvCxnSpPr>
      <xdr:spPr>
        <a:xfrm>
          <a:off x="3225800" y="14013049"/>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9E29092C-B3AB-46BD-8EA8-D2E71C96C647}"/>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35E6E7E5-E821-43F5-A383-8AA458AE89C3}"/>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118139</xdr:rowOff>
    </xdr:from>
    <xdr:to>
      <xdr:col>15</xdr:col>
      <xdr:colOff>82550</xdr:colOff>
      <xdr:row>81</xdr:row>
      <xdr:rowOff>125599</xdr:rowOff>
    </xdr:to>
    <xdr:cxnSp macro="">
      <xdr:nvCxnSpPr>
        <xdr:cNvPr id="197" name="直線コネクタ 196">
          <a:extLst>
            <a:ext uri="{FF2B5EF4-FFF2-40B4-BE49-F238E27FC236}">
              <a16:creationId xmlns:a16="http://schemas.microsoft.com/office/drawing/2014/main" id="{75F6E6C9-B601-4C72-BE59-96ECE735C1D2}"/>
            </a:ext>
          </a:extLst>
        </xdr:cNvPr>
        <xdr:cNvCxnSpPr/>
      </xdr:nvCxnSpPr>
      <xdr:spPr>
        <a:xfrm>
          <a:off x="2336800" y="14005589"/>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54D43C07-AD35-43ED-B56F-2CA815ABFDC8}"/>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40600FCF-B3AC-418F-95F4-A3D807E3ADA6}"/>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114064</xdr:rowOff>
    </xdr:from>
    <xdr:to>
      <xdr:col>11</xdr:col>
      <xdr:colOff>31750</xdr:colOff>
      <xdr:row>81</xdr:row>
      <xdr:rowOff>118139</xdr:rowOff>
    </xdr:to>
    <xdr:cxnSp macro="">
      <xdr:nvCxnSpPr>
        <xdr:cNvPr id="200" name="直線コネクタ 199">
          <a:extLst>
            <a:ext uri="{FF2B5EF4-FFF2-40B4-BE49-F238E27FC236}">
              <a16:creationId xmlns:a16="http://schemas.microsoft.com/office/drawing/2014/main" id="{3A2943CC-359D-4AB8-ACF3-8E303D5D87E9}"/>
            </a:ext>
          </a:extLst>
        </xdr:cNvPr>
        <xdr:cNvCxnSpPr/>
      </xdr:nvCxnSpPr>
      <xdr:spPr>
        <a:xfrm>
          <a:off x="1447800" y="14001514"/>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62108</xdr:rowOff>
    </xdr:from>
    <xdr:to>
      <xdr:col>11</xdr:col>
      <xdr:colOff>82550</xdr:colOff>
      <xdr:row>81</xdr:row>
      <xdr:rowOff>163708</xdr:rowOff>
    </xdr:to>
    <xdr:sp macro="" textlink="">
      <xdr:nvSpPr>
        <xdr:cNvPr id="201" name="フローチャート: 判断 200">
          <a:extLst>
            <a:ext uri="{FF2B5EF4-FFF2-40B4-BE49-F238E27FC236}">
              <a16:creationId xmlns:a16="http://schemas.microsoft.com/office/drawing/2014/main" id="{2436B793-4803-42A8-B4A3-2AA5D208BC1D}"/>
            </a:ext>
          </a:extLst>
        </xdr:cNvPr>
        <xdr:cNvSpPr/>
      </xdr:nvSpPr>
      <xdr:spPr>
        <a:xfrm>
          <a:off x="2286000" y="1394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2435</xdr:rowOff>
    </xdr:from>
    <xdr:ext cx="762000" cy="259045"/>
    <xdr:sp macro="" textlink="">
      <xdr:nvSpPr>
        <xdr:cNvPr id="202" name="テキスト ボックス 201">
          <a:extLst>
            <a:ext uri="{FF2B5EF4-FFF2-40B4-BE49-F238E27FC236}">
              <a16:creationId xmlns:a16="http://schemas.microsoft.com/office/drawing/2014/main" id="{434125D4-17BA-4C8F-B831-176362DBBA48}"/>
            </a:ext>
          </a:extLst>
        </xdr:cNvPr>
        <xdr:cNvSpPr txBox="1"/>
      </xdr:nvSpPr>
      <xdr:spPr>
        <a:xfrm>
          <a:off x="1955800" y="1371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58517</xdr:rowOff>
    </xdr:from>
    <xdr:to>
      <xdr:col>7</xdr:col>
      <xdr:colOff>31750</xdr:colOff>
      <xdr:row>81</xdr:row>
      <xdr:rowOff>160117</xdr:rowOff>
    </xdr:to>
    <xdr:sp macro="" textlink="">
      <xdr:nvSpPr>
        <xdr:cNvPr id="203" name="フローチャート: 判断 202">
          <a:extLst>
            <a:ext uri="{FF2B5EF4-FFF2-40B4-BE49-F238E27FC236}">
              <a16:creationId xmlns:a16="http://schemas.microsoft.com/office/drawing/2014/main" id="{C3FE6F84-14DD-474E-9210-FD2D576E9BB3}"/>
            </a:ext>
          </a:extLst>
        </xdr:cNvPr>
        <xdr:cNvSpPr/>
      </xdr:nvSpPr>
      <xdr:spPr>
        <a:xfrm>
          <a:off x="1397000" y="139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170294</xdr:rowOff>
    </xdr:from>
    <xdr:ext cx="762000" cy="259045"/>
    <xdr:sp macro="" textlink="">
      <xdr:nvSpPr>
        <xdr:cNvPr id="204" name="テキスト ボックス 203">
          <a:extLst>
            <a:ext uri="{FF2B5EF4-FFF2-40B4-BE49-F238E27FC236}">
              <a16:creationId xmlns:a16="http://schemas.microsoft.com/office/drawing/2014/main" id="{5275935C-6400-4BBC-A0F1-713ACA605D47}"/>
            </a:ext>
          </a:extLst>
        </xdr:cNvPr>
        <xdr:cNvSpPr txBox="1"/>
      </xdr:nvSpPr>
      <xdr:spPr>
        <a:xfrm>
          <a:off x="1066800" y="137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FCC925D5-3BC0-42B6-89EE-B968421BB74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32DFAB7B-175B-4AE9-8B86-F3B72AC8386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51DC536-636D-4A3B-A4B3-201619D4DF4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F8B73F7-06B5-49FC-B34C-FAE7744E997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3F19E03-02F1-4D4B-96D1-D7570C811A9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85364</xdr:rowOff>
    </xdr:from>
    <xdr:to>
      <xdr:col>23</xdr:col>
      <xdr:colOff>184150</xdr:colOff>
      <xdr:row>82</xdr:row>
      <xdr:rowOff>15514</xdr:rowOff>
    </xdr:to>
    <xdr:sp macro="" textlink="">
      <xdr:nvSpPr>
        <xdr:cNvPr id="210" name="楕円 209">
          <a:extLst>
            <a:ext uri="{FF2B5EF4-FFF2-40B4-BE49-F238E27FC236}">
              <a16:creationId xmlns:a16="http://schemas.microsoft.com/office/drawing/2014/main" id="{B68F2C4B-0185-44D2-94BE-22A36292F6D0}"/>
            </a:ext>
          </a:extLst>
        </xdr:cNvPr>
        <xdr:cNvSpPr/>
      </xdr:nvSpPr>
      <xdr:spPr>
        <a:xfrm>
          <a:off x="4902200" y="139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6641</xdr:rowOff>
    </xdr:from>
    <xdr:ext cx="762000" cy="259045"/>
    <xdr:sp macro="" textlink="">
      <xdr:nvSpPr>
        <xdr:cNvPr id="211" name="人件費・物件費等の状況該当値テキスト">
          <a:extLst>
            <a:ext uri="{FF2B5EF4-FFF2-40B4-BE49-F238E27FC236}">
              <a16:creationId xmlns:a16="http://schemas.microsoft.com/office/drawing/2014/main" id="{50EA50D9-9110-4C0F-AA5C-AAF039664EE3}"/>
            </a:ext>
          </a:extLst>
        </xdr:cNvPr>
        <xdr:cNvSpPr txBox="1"/>
      </xdr:nvSpPr>
      <xdr:spPr>
        <a:xfrm>
          <a:off x="5041900" y="1389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74826</xdr:rowOff>
    </xdr:from>
    <xdr:to>
      <xdr:col>19</xdr:col>
      <xdr:colOff>184150</xdr:colOff>
      <xdr:row>82</xdr:row>
      <xdr:rowOff>4976</xdr:rowOff>
    </xdr:to>
    <xdr:sp macro="" textlink="">
      <xdr:nvSpPr>
        <xdr:cNvPr id="212" name="楕円 211">
          <a:extLst>
            <a:ext uri="{FF2B5EF4-FFF2-40B4-BE49-F238E27FC236}">
              <a16:creationId xmlns:a16="http://schemas.microsoft.com/office/drawing/2014/main" id="{8DF9A94D-35B6-4F99-BBD6-D5E7A9D56503}"/>
            </a:ext>
          </a:extLst>
        </xdr:cNvPr>
        <xdr:cNvSpPr/>
      </xdr:nvSpPr>
      <xdr:spPr>
        <a:xfrm>
          <a:off x="4064000" y="139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15153</xdr:rowOff>
    </xdr:from>
    <xdr:ext cx="736600" cy="259045"/>
    <xdr:sp macro="" textlink="">
      <xdr:nvSpPr>
        <xdr:cNvPr id="213" name="テキスト ボックス 212">
          <a:extLst>
            <a:ext uri="{FF2B5EF4-FFF2-40B4-BE49-F238E27FC236}">
              <a16:creationId xmlns:a16="http://schemas.microsoft.com/office/drawing/2014/main" id="{2D2E3A0B-F1D6-48CD-88C7-1F21C9B035E7}"/>
            </a:ext>
          </a:extLst>
        </xdr:cNvPr>
        <xdr:cNvSpPr txBox="1"/>
      </xdr:nvSpPr>
      <xdr:spPr>
        <a:xfrm>
          <a:off x="3733800" y="1373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74799</xdr:rowOff>
    </xdr:from>
    <xdr:to>
      <xdr:col>15</xdr:col>
      <xdr:colOff>133350</xdr:colOff>
      <xdr:row>82</xdr:row>
      <xdr:rowOff>4949</xdr:rowOff>
    </xdr:to>
    <xdr:sp macro="" textlink="">
      <xdr:nvSpPr>
        <xdr:cNvPr id="214" name="楕円 213">
          <a:extLst>
            <a:ext uri="{FF2B5EF4-FFF2-40B4-BE49-F238E27FC236}">
              <a16:creationId xmlns:a16="http://schemas.microsoft.com/office/drawing/2014/main" id="{280E0930-ACEC-4BEF-B950-24C05EE1D931}"/>
            </a:ext>
          </a:extLst>
        </xdr:cNvPr>
        <xdr:cNvSpPr/>
      </xdr:nvSpPr>
      <xdr:spPr>
        <a:xfrm>
          <a:off x="3175000" y="139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15126</xdr:rowOff>
    </xdr:from>
    <xdr:ext cx="762000" cy="259045"/>
    <xdr:sp macro="" textlink="">
      <xdr:nvSpPr>
        <xdr:cNvPr id="215" name="テキスト ボックス 214">
          <a:extLst>
            <a:ext uri="{FF2B5EF4-FFF2-40B4-BE49-F238E27FC236}">
              <a16:creationId xmlns:a16="http://schemas.microsoft.com/office/drawing/2014/main" id="{6FD53FFB-79E8-4168-B25C-29BE70F658E6}"/>
            </a:ext>
          </a:extLst>
        </xdr:cNvPr>
        <xdr:cNvSpPr txBox="1"/>
      </xdr:nvSpPr>
      <xdr:spPr>
        <a:xfrm>
          <a:off x="2844800" y="137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67339</xdr:rowOff>
    </xdr:from>
    <xdr:to>
      <xdr:col>11</xdr:col>
      <xdr:colOff>82550</xdr:colOff>
      <xdr:row>81</xdr:row>
      <xdr:rowOff>168939</xdr:rowOff>
    </xdr:to>
    <xdr:sp macro="" textlink="">
      <xdr:nvSpPr>
        <xdr:cNvPr id="216" name="楕円 215">
          <a:extLst>
            <a:ext uri="{FF2B5EF4-FFF2-40B4-BE49-F238E27FC236}">
              <a16:creationId xmlns:a16="http://schemas.microsoft.com/office/drawing/2014/main" id="{50944635-F783-477D-9D79-692DF7478951}"/>
            </a:ext>
          </a:extLst>
        </xdr:cNvPr>
        <xdr:cNvSpPr/>
      </xdr:nvSpPr>
      <xdr:spPr>
        <a:xfrm>
          <a:off x="2286000" y="139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153716</xdr:rowOff>
    </xdr:from>
    <xdr:ext cx="762000" cy="259045"/>
    <xdr:sp macro="" textlink="">
      <xdr:nvSpPr>
        <xdr:cNvPr id="217" name="テキスト ボックス 216">
          <a:extLst>
            <a:ext uri="{FF2B5EF4-FFF2-40B4-BE49-F238E27FC236}">
              <a16:creationId xmlns:a16="http://schemas.microsoft.com/office/drawing/2014/main" id="{AF6C8268-8484-4FE0-9A20-2E812894CB21}"/>
            </a:ext>
          </a:extLst>
        </xdr:cNvPr>
        <xdr:cNvSpPr txBox="1"/>
      </xdr:nvSpPr>
      <xdr:spPr>
        <a:xfrm>
          <a:off x="1955800" y="1404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63264</xdr:rowOff>
    </xdr:from>
    <xdr:to>
      <xdr:col>7</xdr:col>
      <xdr:colOff>31750</xdr:colOff>
      <xdr:row>81</xdr:row>
      <xdr:rowOff>164864</xdr:rowOff>
    </xdr:to>
    <xdr:sp macro="" textlink="">
      <xdr:nvSpPr>
        <xdr:cNvPr id="218" name="楕円 217">
          <a:extLst>
            <a:ext uri="{FF2B5EF4-FFF2-40B4-BE49-F238E27FC236}">
              <a16:creationId xmlns:a16="http://schemas.microsoft.com/office/drawing/2014/main" id="{27C6B5F9-B069-4E1A-9E04-083F64FB1078}"/>
            </a:ext>
          </a:extLst>
        </xdr:cNvPr>
        <xdr:cNvSpPr/>
      </xdr:nvSpPr>
      <xdr:spPr>
        <a:xfrm>
          <a:off x="1397000" y="139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149641</xdr:rowOff>
    </xdr:from>
    <xdr:ext cx="762000" cy="259045"/>
    <xdr:sp macro="" textlink="">
      <xdr:nvSpPr>
        <xdr:cNvPr id="219" name="テキスト ボックス 218">
          <a:extLst>
            <a:ext uri="{FF2B5EF4-FFF2-40B4-BE49-F238E27FC236}">
              <a16:creationId xmlns:a16="http://schemas.microsoft.com/office/drawing/2014/main" id="{D6713F35-B5C7-41E8-9C83-1ED39AC1D62E}"/>
            </a:ext>
          </a:extLst>
        </xdr:cNvPr>
        <xdr:cNvSpPr txBox="1"/>
      </xdr:nvSpPr>
      <xdr:spPr>
        <a:xfrm>
          <a:off x="1066800" y="1403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A5A984CF-7630-486F-9172-F8106008076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759CDF67-6192-4B99-8928-258D9DD9D93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BCA16561-2388-46C9-A408-5DF67E28BC2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C0E95471-BA88-41BD-B418-BE629357048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3BDD244E-C3CD-4852-BE70-158BE484276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CECF32EE-5D66-42FE-A94F-C54E9144154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B68E1248-88C5-40C1-86EB-6C8D8A99145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4B2A018B-2525-4497-B2E0-1252813C699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6DAF488-B641-4E03-B9FB-3CA6CD433CD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19F312B0-C2DE-4666-9B89-6191A5E716F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E4E2DE5-CBC5-4A8F-B326-362F9D6982B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BF5B1EA8-D039-42E8-A3CF-681A33453A4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1DFB52C1-8BDC-4689-8847-83DEB7A3895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と、前年度比較では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年度まで、行政経営戦略プランに基づき、特別職及び一般職の給与カットを実施し、また平成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年間は新規採用を行っていなかったが、近年は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歳代の中途採用者を低階層で採用していたことから、給与水準が下がり、ラスパイレス指数が低下した。今後も引き続き人事院勧告等の動向を踏まえ、適正な給与水準を維持するように努める。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F82A8CCB-0B7E-49A1-9F97-87DC8F124DC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ACD8E07E-CA93-44B3-865C-D811B1D38E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57D5BF1E-1446-4245-B89E-CF853406F7A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7E336A74-E604-46CC-8D6A-B38B37EAA19E}"/>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DA1B3492-4287-4307-8A90-FE41F2F890DE}"/>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8D573B0A-8FD8-44A5-8EBF-DD6F8A013B12}"/>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6A2304D2-4125-4ADB-AFCC-14CBB30AD58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8428815A-586E-49DC-B2FC-6A5F402FDFC1}"/>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E2C8541D-5A18-4351-9AC0-ABB72CD3CF6D}"/>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14464B1B-ED93-45FB-805D-F740D4411AD2}"/>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22FB70A4-AB82-4DD2-9752-84B86B72061D}"/>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A2ECD09B-349E-4167-9681-CEC37EAE130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B2CD5BE7-0A7C-4DBB-8291-51F6A9F928C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D0ED4294-2DE7-4FA4-9AE8-43151AF281C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3CBD2AF4-EF1B-4241-9F03-FF85D927CCF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3AD7D92F-52D3-4869-9439-63DD5687CD87}"/>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F8F97271-AEF5-4D15-9305-D53C934024CD}"/>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279A400E-EC4B-49B3-9436-1C06FD7942A1}"/>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861E8-295E-48B4-AAFD-A6D5E534AE43}"/>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8EB26603-DFC8-476F-82E8-2C08BECEE35B}"/>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96520</xdr:rowOff>
    </xdr:to>
    <xdr:cxnSp macro="">
      <xdr:nvCxnSpPr>
        <xdr:cNvPr id="253" name="直線コネクタ 252">
          <a:extLst>
            <a:ext uri="{FF2B5EF4-FFF2-40B4-BE49-F238E27FC236}">
              <a16:creationId xmlns:a16="http://schemas.microsoft.com/office/drawing/2014/main" id="{37DDA9B3-B925-46AF-BB25-7E5D183E6FC2}"/>
            </a:ext>
          </a:extLst>
        </xdr:cNvPr>
        <xdr:cNvCxnSpPr/>
      </xdr:nvCxnSpPr>
      <xdr:spPr>
        <a:xfrm flipV="1">
          <a:off x="16179800" y="151358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95271E11-1D12-468E-8D8E-333BE6AC4914}"/>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73BFD45D-53E0-463E-8F79-104388ADA30A}"/>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107104</xdr:rowOff>
    </xdr:from>
    <xdr:to>
      <xdr:col>77</xdr:col>
      <xdr:colOff>44450</xdr:colOff>
      <xdr:row>88</xdr:row>
      <xdr:rowOff>96520</xdr:rowOff>
    </xdr:to>
    <xdr:cxnSp macro="">
      <xdr:nvCxnSpPr>
        <xdr:cNvPr id="256" name="直線コネクタ 255">
          <a:extLst>
            <a:ext uri="{FF2B5EF4-FFF2-40B4-BE49-F238E27FC236}">
              <a16:creationId xmlns:a16="http://schemas.microsoft.com/office/drawing/2014/main" id="{C018E89D-1F75-4A1F-9906-8897788A159D}"/>
            </a:ext>
          </a:extLst>
        </xdr:cNvPr>
        <xdr:cNvCxnSpPr/>
      </xdr:nvCxnSpPr>
      <xdr:spPr>
        <a:xfrm>
          <a:off x="15290800" y="150232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4C6A4ADD-47BD-48AD-AF5C-9359963EB678}"/>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F076164D-886C-4E9F-B84C-9749185A9D62}"/>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107104</xdr:rowOff>
    </xdr:from>
    <xdr:to>
      <xdr:col>72</xdr:col>
      <xdr:colOff>203200</xdr:colOff>
      <xdr:row>87</xdr:row>
      <xdr:rowOff>131234</xdr:rowOff>
    </xdr:to>
    <xdr:cxnSp macro="">
      <xdr:nvCxnSpPr>
        <xdr:cNvPr id="259" name="直線コネクタ 258">
          <a:extLst>
            <a:ext uri="{FF2B5EF4-FFF2-40B4-BE49-F238E27FC236}">
              <a16:creationId xmlns:a16="http://schemas.microsoft.com/office/drawing/2014/main" id="{9AB763AD-ED16-465D-A106-914E22F8A4A8}"/>
            </a:ext>
          </a:extLst>
        </xdr:cNvPr>
        <xdr:cNvCxnSpPr/>
      </xdr:nvCxnSpPr>
      <xdr:spPr>
        <a:xfrm flipV="1">
          <a:off x="14401800" y="150232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56304</xdr:rowOff>
    </xdr:from>
    <xdr:to>
      <xdr:col>73</xdr:col>
      <xdr:colOff>44450</xdr:colOff>
      <xdr:row>87</xdr:row>
      <xdr:rowOff>157904</xdr:rowOff>
    </xdr:to>
    <xdr:sp macro="" textlink="">
      <xdr:nvSpPr>
        <xdr:cNvPr id="260" name="フローチャート: 判断 259">
          <a:extLst>
            <a:ext uri="{FF2B5EF4-FFF2-40B4-BE49-F238E27FC236}">
              <a16:creationId xmlns:a16="http://schemas.microsoft.com/office/drawing/2014/main" id="{DAC43369-276E-423C-97B9-6092DCD7FA40}"/>
            </a:ext>
          </a:extLst>
        </xdr:cNvPr>
        <xdr:cNvSpPr/>
      </xdr:nvSpPr>
      <xdr:spPr>
        <a:xfrm>
          <a:off x="15240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168081</xdr:rowOff>
    </xdr:from>
    <xdr:ext cx="762000" cy="259045"/>
    <xdr:sp macro="" textlink="">
      <xdr:nvSpPr>
        <xdr:cNvPr id="261" name="テキスト ボックス 260">
          <a:extLst>
            <a:ext uri="{FF2B5EF4-FFF2-40B4-BE49-F238E27FC236}">
              <a16:creationId xmlns:a16="http://schemas.microsoft.com/office/drawing/2014/main" id="{6D41B774-030F-4A36-BA13-2327898A923C}"/>
            </a:ext>
          </a:extLst>
        </xdr:cNvPr>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128693</xdr:rowOff>
    </xdr:to>
    <xdr:cxnSp macro="">
      <xdr:nvCxnSpPr>
        <xdr:cNvPr id="262" name="直線コネクタ 261">
          <a:extLst>
            <a:ext uri="{FF2B5EF4-FFF2-40B4-BE49-F238E27FC236}">
              <a16:creationId xmlns:a16="http://schemas.microsoft.com/office/drawing/2014/main" id="{15209391-3241-4317-9390-9AC9183795C6}"/>
            </a:ext>
          </a:extLst>
        </xdr:cNvPr>
        <xdr:cNvCxnSpPr/>
      </xdr:nvCxnSpPr>
      <xdr:spPr>
        <a:xfrm flipV="1">
          <a:off x="13512800" y="1504738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32173</xdr:rowOff>
    </xdr:from>
    <xdr:to>
      <xdr:col>68</xdr:col>
      <xdr:colOff>203200</xdr:colOff>
      <xdr:row>87</xdr:row>
      <xdr:rowOff>133773</xdr:rowOff>
    </xdr:to>
    <xdr:sp macro="" textlink="">
      <xdr:nvSpPr>
        <xdr:cNvPr id="263" name="フローチャート: 判断 262">
          <a:extLst>
            <a:ext uri="{FF2B5EF4-FFF2-40B4-BE49-F238E27FC236}">
              <a16:creationId xmlns:a16="http://schemas.microsoft.com/office/drawing/2014/main" id="{6D35DE46-883B-482B-A545-E0A12311231B}"/>
            </a:ext>
          </a:extLst>
        </xdr:cNvPr>
        <xdr:cNvSpPr/>
      </xdr:nvSpPr>
      <xdr:spPr>
        <a:xfrm>
          <a:off x="14351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EB1F8937-B9B0-466C-B3ED-DC47BBFAD0E1}"/>
            </a:ext>
          </a:extLst>
        </xdr:cNvPr>
        <xdr:cNvSpPr txBox="1"/>
      </xdr:nvSpPr>
      <xdr:spPr>
        <a:xfrm>
          <a:off x="14020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5" name="フローチャート: 判断 264">
          <a:extLst>
            <a:ext uri="{FF2B5EF4-FFF2-40B4-BE49-F238E27FC236}">
              <a16:creationId xmlns:a16="http://schemas.microsoft.com/office/drawing/2014/main" id="{127A4E25-298C-453A-B20B-39CDA27A0988}"/>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6" name="テキスト ボックス 265">
          <a:extLst>
            <a:ext uri="{FF2B5EF4-FFF2-40B4-BE49-F238E27FC236}">
              <a16:creationId xmlns:a16="http://schemas.microsoft.com/office/drawing/2014/main" id="{BF87BF9D-A2C2-4B8B-8551-C3F0D58CC82B}"/>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6798A507-7215-410B-AEF9-F4C4021B180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F883B1B3-BDC6-4CBC-9965-5E4430222AD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EA1AE3D-FE52-48F3-AD23-C2A78993C12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AA2D9E4-99A0-48CF-B4EA-B3E556E9318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70AED07-9DB0-4C2A-A454-92A88B0F5C3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2" name="楕円 271">
          <a:extLst>
            <a:ext uri="{FF2B5EF4-FFF2-40B4-BE49-F238E27FC236}">
              <a16:creationId xmlns:a16="http://schemas.microsoft.com/office/drawing/2014/main" id="{CECB8E15-C833-4D30-B0A3-9A18F086198F}"/>
            </a:ext>
          </a:extLst>
        </xdr:cNvPr>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140988</xdr:rowOff>
    </xdr:from>
    <xdr:ext cx="762000" cy="259045"/>
    <xdr:sp macro="" textlink="">
      <xdr:nvSpPr>
        <xdr:cNvPr id="273" name="給与水準   （国との比較）該当値テキスト">
          <a:extLst>
            <a:ext uri="{FF2B5EF4-FFF2-40B4-BE49-F238E27FC236}">
              <a16:creationId xmlns:a16="http://schemas.microsoft.com/office/drawing/2014/main" id="{6269CB1E-F875-480F-AF71-971407DFC310}"/>
            </a:ext>
          </a:extLst>
        </xdr:cNvPr>
        <xdr:cNvSpPr txBox="1"/>
      </xdr:nvSpPr>
      <xdr:spPr>
        <a:xfrm>
          <a:off x="17106900" y="150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4" name="楕円 273">
          <a:extLst>
            <a:ext uri="{FF2B5EF4-FFF2-40B4-BE49-F238E27FC236}">
              <a16:creationId xmlns:a16="http://schemas.microsoft.com/office/drawing/2014/main" id="{752DC3BE-813C-4CC3-BFB5-4527D178815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5" name="テキスト ボックス 274">
          <a:extLst>
            <a:ext uri="{FF2B5EF4-FFF2-40B4-BE49-F238E27FC236}">
              <a16:creationId xmlns:a16="http://schemas.microsoft.com/office/drawing/2014/main" id="{ECCC6790-AAE3-49EB-AE64-7050F0410952}"/>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56304</xdr:rowOff>
    </xdr:from>
    <xdr:to>
      <xdr:col>73</xdr:col>
      <xdr:colOff>44450</xdr:colOff>
      <xdr:row>87</xdr:row>
      <xdr:rowOff>157904</xdr:rowOff>
    </xdr:to>
    <xdr:sp macro="" textlink="">
      <xdr:nvSpPr>
        <xdr:cNvPr id="276" name="楕円 275">
          <a:extLst>
            <a:ext uri="{FF2B5EF4-FFF2-40B4-BE49-F238E27FC236}">
              <a16:creationId xmlns:a16="http://schemas.microsoft.com/office/drawing/2014/main" id="{0BEE9780-4D35-4834-A165-62CC2D60BEFA}"/>
            </a:ext>
          </a:extLst>
        </xdr:cNvPr>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142681</xdr:rowOff>
    </xdr:from>
    <xdr:ext cx="762000" cy="259045"/>
    <xdr:sp macro="" textlink="">
      <xdr:nvSpPr>
        <xdr:cNvPr id="277" name="テキスト ボックス 276">
          <a:extLst>
            <a:ext uri="{FF2B5EF4-FFF2-40B4-BE49-F238E27FC236}">
              <a16:creationId xmlns:a16="http://schemas.microsoft.com/office/drawing/2014/main" id="{EB5F9E9E-2CC3-4588-9C1D-19A723307E0C}"/>
            </a:ext>
          </a:extLst>
        </xdr:cNvPr>
        <xdr:cNvSpPr txBox="1"/>
      </xdr:nvSpPr>
      <xdr:spPr>
        <a:xfrm>
          <a:off x="14909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78" name="楕円 277">
          <a:extLst>
            <a:ext uri="{FF2B5EF4-FFF2-40B4-BE49-F238E27FC236}">
              <a16:creationId xmlns:a16="http://schemas.microsoft.com/office/drawing/2014/main" id="{7D9C2075-3A16-429D-B00D-45F7FCDA9081}"/>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79" name="テキスト ボックス 278">
          <a:extLst>
            <a:ext uri="{FF2B5EF4-FFF2-40B4-BE49-F238E27FC236}">
              <a16:creationId xmlns:a16="http://schemas.microsoft.com/office/drawing/2014/main" id="{01B1F18F-D659-4B54-A10D-1CDE746BF84A}"/>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77893</xdr:rowOff>
    </xdr:from>
    <xdr:to>
      <xdr:col>64</xdr:col>
      <xdr:colOff>152400</xdr:colOff>
      <xdr:row>89</xdr:row>
      <xdr:rowOff>8043</xdr:rowOff>
    </xdr:to>
    <xdr:sp macro="" textlink="">
      <xdr:nvSpPr>
        <xdr:cNvPr id="280" name="楕円 279">
          <a:extLst>
            <a:ext uri="{FF2B5EF4-FFF2-40B4-BE49-F238E27FC236}">
              <a16:creationId xmlns:a16="http://schemas.microsoft.com/office/drawing/2014/main" id="{BD65E0E7-6CC1-4EC1-B158-F9F91644F82C}"/>
            </a:ext>
          </a:extLst>
        </xdr:cNvPr>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164270</xdr:rowOff>
    </xdr:from>
    <xdr:ext cx="762000" cy="259045"/>
    <xdr:sp macro="" textlink="">
      <xdr:nvSpPr>
        <xdr:cNvPr id="281" name="テキスト ボックス 280">
          <a:extLst>
            <a:ext uri="{FF2B5EF4-FFF2-40B4-BE49-F238E27FC236}">
              <a16:creationId xmlns:a16="http://schemas.microsoft.com/office/drawing/2014/main" id="{2B91E9BB-EC17-4D70-9445-CE0005E5A56F}"/>
            </a:ext>
          </a:extLst>
        </xdr:cNvPr>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D0E06137-B1C6-4509-B353-7E104BF1C6F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BE5DA5C1-26D9-426C-B0E1-CFB88539BA9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99F875AA-69DA-49C4-99F7-6D7BE7D582E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B57A8D0A-631B-4191-8643-56561A472F6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853B746C-1FB7-4FDC-A93B-85D19725B87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1A0E152E-FBD7-42CF-B2B1-829CD31859C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A4E7D992-7C61-410C-A74C-075BC9BC3FF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F5EB3F0F-DE73-4F93-9E29-4D435280ACF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E307AAA5-1DCE-429C-9745-FA5D2F6409C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41E21CCD-9400-4B5F-A428-4EEE190B5AA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A86BB165-0174-4FBF-8F81-A7579E16C8D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7D7D4F96-DFC3-411E-82A0-B58530D8C8F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860F6719-4247-4A3C-BDB4-7C09790C706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15.33</a:t>
          </a:r>
          <a:r>
            <a:rPr kumimoji="1" lang="ja-JP" altLang="en-US" sz="1300">
              <a:latin typeface="ＭＳ Ｐゴシック" panose="020B0600070205080204" pitchFamily="50" charset="-128"/>
              <a:ea typeface="ＭＳ Ｐゴシック" panose="020B0600070205080204" pitchFamily="50" charset="-128"/>
            </a:rPr>
            <a:t>人と前年度比較では</a:t>
          </a:r>
          <a:r>
            <a:rPr kumimoji="1" lang="en-US" altLang="ja-JP" sz="1300">
              <a:latin typeface="ＭＳ Ｐゴシック" panose="020B0600070205080204" pitchFamily="50" charset="-128"/>
              <a:ea typeface="ＭＳ Ｐゴシック" panose="020B0600070205080204" pitchFamily="50" charset="-128"/>
            </a:rPr>
            <a:t>0.44</a:t>
          </a:r>
          <a:r>
            <a:rPr kumimoji="1" lang="ja-JP" altLang="en-US" sz="1300">
              <a:latin typeface="ＭＳ Ｐゴシック" panose="020B0600070205080204" pitchFamily="50" charset="-128"/>
              <a:ea typeface="ＭＳ Ｐゴシック" panose="020B0600070205080204" pitchFamily="50" charset="-128"/>
            </a:rPr>
            <a:t>人増加した。平成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定員適正化計画に基づき、職員数の抑制に取り組んできたため、類似団体内平均値より数値は下回っていたが、近年は住民ニーズの多様化・複雑化により、職員数の抑制は困難となっ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年以降の数値が悪化した。令和４年度は、退職者数に対し採用者数が多く、職員数が２名増員し、人口も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人減少したことから数値が微増した。引き続き、退職者数に応じた採用を行う等、財政規模に対して適切な職員数の確保に努める。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00D1EF4-8D89-4DFE-992A-4EB875F8A80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399A3EC3-A597-4948-8F12-CA13BA9B18E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2C95B6F8-D1FA-4E7C-B72D-42CE83C8106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D1905052-4BA6-48CA-A76A-CF8A97ABD93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2AB7D5EE-FDB4-4066-AFEF-1120F6C5A89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54ABB192-F558-41D3-AF9E-2AF4870464EF}"/>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92E750FB-9312-456B-831D-89FE1F9EE27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9C9BADF0-B523-4965-9CC7-64BD396B595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137C996A-E2D7-40D9-A8DB-AED5DA07929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F9DE79E8-AE4D-4B97-9558-E8C811D4E033}"/>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61C389F4-6B6C-4DE5-BE99-77DB71859D06}"/>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DF7E039-DFDF-43DF-B978-9E8BD3E712D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2B0F00C7-20FB-418F-AFF8-756D8FFB2D8B}"/>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D10744EB-5C78-49A1-AA05-4DC01A23AE8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43EA23A3-E4CB-4514-85C7-A451A6710E0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CCA93364-8A43-47B8-AF41-B9A3963B8EF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A79791A1-D592-4B8A-A009-C2ECD1C3B934}"/>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6546DB73-A24D-4045-AA40-2BEDF8CF0237}"/>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EA96FEED-7F33-455D-ADDA-34286881FB8C}"/>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E3B5DFCB-74A6-4DCF-B195-521FF2D19362}"/>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74726</xdr:rowOff>
    </xdr:from>
    <xdr:to>
      <xdr:col>81</xdr:col>
      <xdr:colOff>44450</xdr:colOff>
      <xdr:row>59</xdr:row>
      <xdr:rowOff>80624</xdr:rowOff>
    </xdr:to>
    <xdr:cxnSp macro="">
      <xdr:nvCxnSpPr>
        <xdr:cNvPr id="315" name="直線コネクタ 314">
          <a:extLst>
            <a:ext uri="{FF2B5EF4-FFF2-40B4-BE49-F238E27FC236}">
              <a16:creationId xmlns:a16="http://schemas.microsoft.com/office/drawing/2014/main" id="{4C2C146A-CFC8-4985-8A5A-20987DE65C40}"/>
            </a:ext>
          </a:extLst>
        </xdr:cNvPr>
        <xdr:cNvCxnSpPr/>
      </xdr:nvCxnSpPr>
      <xdr:spPr>
        <a:xfrm>
          <a:off x="16179800" y="10190276"/>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D3FAF0D1-C728-4B66-AD93-604C20D4AF27}"/>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DD5DF0AB-0A03-442D-9961-0A085304971A}"/>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70435</xdr:rowOff>
    </xdr:from>
    <xdr:to>
      <xdr:col>77</xdr:col>
      <xdr:colOff>44450</xdr:colOff>
      <xdr:row>59</xdr:row>
      <xdr:rowOff>74726</xdr:rowOff>
    </xdr:to>
    <xdr:cxnSp macro="">
      <xdr:nvCxnSpPr>
        <xdr:cNvPr id="318" name="直線コネクタ 317">
          <a:extLst>
            <a:ext uri="{FF2B5EF4-FFF2-40B4-BE49-F238E27FC236}">
              <a16:creationId xmlns:a16="http://schemas.microsoft.com/office/drawing/2014/main" id="{16D33545-5BC9-4C33-8D26-83B28CE8BA2D}"/>
            </a:ext>
          </a:extLst>
        </xdr:cNvPr>
        <xdr:cNvCxnSpPr/>
      </xdr:nvCxnSpPr>
      <xdr:spPr>
        <a:xfrm>
          <a:off x="15290800" y="10185985"/>
          <a:ext cx="889000" cy="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9E331446-4A9F-4E44-8859-F97F7DC2ADE9}"/>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B935A41A-AB93-45AD-954A-D04EDA640E17}"/>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70435</xdr:rowOff>
    </xdr:from>
    <xdr:to>
      <xdr:col>72</xdr:col>
      <xdr:colOff>203200</xdr:colOff>
      <xdr:row>59</xdr:row>
      <xdr:rowOff>77540</xdr:rowOff>
    </xdr:to>
    <xdr:cxnSp macro="">
      <xdr:nvCxnSpPr>
        <xdr:cNvPr id="321" name="直線コネクタ 320">
          <a:extLst>
            <a:ext uri="{FF2B5EF4-FFF2-40B4-BE49-F238E27FC236}">
              <a16:creationId xmlns:a16="http://schemas.microsoft.com/office/drawing/2014/main" id="{33168CD4-01EE-48A6-B5FE-CCD435D044E7}"/>
            </a:ext>
          </a:extLst>
        </xdr:cNvPr>
        <xdr:cNvCxnSpPr/>
      </xdr:nvCxnSpPr>
      <xdr:spPr>
        <a:xfrm flipV="1">
          <a:off x="14401800" y="10185985"/>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3970A557-2031-45F0-B78E-E63D0DFF4A85}"/>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A3F0C6C0-08B7-4CC8-B904-6A932A6F0C41}"/>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61052</xdr:rowOff>
    </xdr:from>
    <xdr:to>
      <xdr:col>68</xdr:col>
      <xdr:colOff>152400</xdr:colOff>
      <xdr:row>59</xdr:row>
      <xdr:rowOff>77540</xdr:rowOff>
    </xdr:to>
    <xdr:cxnSp macro="">
      <xdr:nvCxnSpPr>
        <xdr:cNvPr id="324" name="直線コネクタ 323">
          <a:extLst>
            <a:ext uri="{FF2B5EF4-FFF2-40B4-BE49-F238E27FC236}">
              <a16:creationId xmlns:a16="http://schemas.microsoft.com/office/drawing/2014/main" id="{F8836C2C-90C2-404B-B71A-27AD4F787B8E}"/>
            </a:ext>
          </a:extLst>
        </xdr:cNvPr>
        <xdr:cNvCxnSpPr/>
      </xdr:nvCxnSpPr>
      <xdr:spPr>
        <a:xfrm>
          <a:off x="13512800" y="10176602"/>
          <a:ext cx="889000" cy="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9179</xdr:rowOff>
    </xdr:from>
    <xdr:to>
      <xdr:col>68</xdr:col>
      <xdr:colOff>203200</xdr:colOff>
      <xdr:row>59</xdr:row>
      <xdr:rowOff>110779</xdr:rowOff>
    </xdr:to>
    <xdr:sp macro="" textlink="">
      <xdr:nvSpPr>
        <xdr:cNvPr id="325" name="フローチャート: 判断 324">
          <a:extLst>
            <a:ext uri="{FF2B5EF4-FFF2-40B4-BE49-F238E27FC236}">
              <a16:creationId xmlns:a16="http://schemas.microsoft.com/office/drawing/2014/main" id="{6A897320-B4AB-40CE-A524-638A69690303}"/>
            </a:ext>
          </a:extLst>
        </xdr:cNvPr>
        <xdr:cNvSpPr/>
      </xdr:nvSpPr>
      <xdr:spPr>
        <a:xfrm>
          <a:off x="14351000" y="1012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120956</xdr:rowOff>
    </xdr:from>
    <xdr:ext cx="762000" cy="259045"/>
    <xdr:sp macro="" textlink="">
      <xdr:nvSpPr>
        <xdr:cNvPr id="326" name="テキスト ボックス 325">
          <a:extLst>
            <a:ext uri="{FF2B5EF4-FFF2-40B4-BE49-F238E27FC236}">
              <a16:creationId xmlns:a16="http://schemas.microsoft.com/office/drawing/2014/main" id="{3D2E63DD-9173-47EC-99AB-753FFC81729E}"/>
            </a:ext>
          </a:extLst>
        </xdr:cNvPr>
        <xdr:cNvSpPr txBox="1"/>
      </xdr:nvSpPr>
      <xdr:spPr>
        <a:xfrm>
          <a:off x="14020800" y="989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8777</xdr:rowOff>
    </xdr:from>
    <xdr:to>
      <xdr:col>64</xdr:col>
      <xdr:colOff>152400</xdr:colOff>
      <xdr:row>59</xdr:row>
      <xdr:rowOff>110377</xdr:rowOff>
    </xdr:to>
    <xdr:sp macro="" textlink="">
      <xdr:nvSpPr>
        <xdr:cNvPr id="327" name="フローチャート: 判断 326">
          <a:extLst>
            <a:ext uri="{FF2B5EF4-FFF2-40B4-BE49-F238E27FC236}">
              <a16:creationId xmlns:a16="http://schemas.microsoft.com/office/drawing/2014/main" id="{DD1442F6-4AB9-43B3-8C03-F14A8445E3BF}"/>
            </a:ext>
          </a:extLst>
        </xdr:cNvPr>
        <xdr:cNvSpPr/>
      </xdr:nvSpPr>
      <xdr:spPr>
        <a:xfrm>
          <a:off x="13462000" y="1012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120554</xdr:rowOff>
    </xdr:from>
    <xdr:ext cx="762000" cy="259045"/>
    <xdr:sp macro="" textlink="">
      <xdr:nvSpPr>
        <xdr:cNvPr id="328" name="テキスト ボックス 327">
          <a:extLst>
            <a:ext uri="{FF2B5EF4-FFF2-40B4-BE49-F238E27FC236}">
              <a16:creationId xmlns:a16="http://schemas.microsoft.com/office/drawing/2014/main" id="{5F3097AC-2E8B-4C6C-BA52-37861E582C8A}"/>
            </a:ext>
          </a:extLst>
        </xdr:cNvPr>
        <xdr:cNvSpPr txBox="1"/>
      </xdr:nvSpPr>
      <xdr:spPr>
        <a:xfrm>
          <a:off x="13131800" y="989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6A1269A1-1BFF-4380-B0BB-DC1368EFB95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6CB4744F-C108-4292-8E10-A85B44B5279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CFA3575D-C609-4628-B04E-26079041860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340366F4-3214-45BC-8816-07B2966FA7F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8B5AA96-A51B-4FCC-AC24-74C51FDF835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29824</xdr:rowOff>
    </xdr:from>
    <xdr:to>
      <xdr:col>81</xdr:col>
      <xdr:colOff>95250</xdr:colOff>
      <xdr:row>59</xdr:row>
      <xdr:rowOff>131424</xdr:rowOff>
    </xdr:to>
    <xdr:sp macro="" textlink="">
      <xdr:nvSpPr>
        <xdr:cNvPr id="334" name="楕円 333">
          <a:extLst>
            <a:ext uri="{FF2B5EF4-FFF2-40B4-BE49-F238E27FC236}">
              <a16:creationId xmlns:a16="http://schemas.microsoft.com/office/drawing/2014/main" id="{2B4523A9-1972-4AEB-9FEF-0C71DE8C34EA}"/>
            </a:ext>
          </a:extLst>
        </xdr:cNvPr>
        <xdr:cNvSpPr/>
      </xdr:nvSpPr>
      <xdr:spPr>
        <a:xfrm>
          <a:off x="16967200" y="101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122551</xdr:rowOff>
    </xdr:from>
    <xdr:ext cx="762000" cy="259045"/>
    <xdr:sp macro="" textlink="">
      <xdr:nvSpPr>
        <xdr:cNvPr id="335" name="定員管理の状況該当値テキスト">
          <a:extLst>
            <a:ext uri="{FF2B5EF4-FFF2-40B4-BE49-F238E27FC236}">
              <a16:creationId xmlns:a16="http://schemas.microsoft.com/office/drawing/2014/main" id="{1B8E03B6-2DD2-44F1-A465-655507076DDB}"/>
            </a:ext>
          </a:extLst>
        </xdr:cNvPr>
        <xdr:cNvSpPr txBox="1"/>
      </xdr:nvSpPr>
      <xdr:spPr>
        <a:xfrm>
          <a:off x="17106900" y="100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23926</xdr:rowOff>
    </xdr:from>
    <xdr:to>
      <xdr:col>77</xdr:col>
      <xdr:colOff>95250</xdr:colOff>
      <xdr:row>59</xdr:row>
      <xdr:rowOff>125526</xdr:rowOff>
    </xdr:to>
    <xdr:sp macro="" textlink="">
      <xdr:nvSpPr>
        <xdr:cNvPr id="336" name="楕円 335">
          <a:extLst>
            <a:ext uri="{FF2B5EF4-FFF2-40B4-BE49-F238E27FC236}">
              <a16:creationId xmlns:a16="http://schemas.microsoft.com/office/drawing/2014/main" id="{12E5FD03-3017-4C9F-9EAD-A1FC486D53CC}"/>
            </a:ext>
          </a:extLst>
        </xdr:cNvPr>
        <xdr:cNvSpPr/>
      </xdr:nvSpPr>
      <xdr:spPr>
        <a:xfrm>
          <a:off x="16129000" y="101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135703</xdr:rowOff>
    </xdr:from>
    <xdr:ext cx="736600" cy="259045"/>
    <xdr:sp macro="" textlink="">
      <xdr:nvSpPr>
        <xdr:cNvPr id="337" name="テキスト ボックス 336">
          <a:extLst>
            <a:ext uri="{FF2B5EF4-FFF2-40B4-BE49-F238E27FC236}">
              <a16:creationId xmlns:a16="http://schemas.microsoft.com/office/drawing/2014/main" id="{4D13A61F-99AB-42BF-B608-F239C73FF25B}"/>
            </a:ext>
          </a:extLst>
        </xdr:cNvPr>
        <xdr:cNvSpPr txBox="1"/>
      </xdr:nvSpPr>
      <xdr:spPr>
        <a:xfrm>
          <a:off x="15798800" y="9908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19635</xdr:rowOff>
    </xdr:from>
    <xdr:to>
      <xdr:col>73</xdr:col>
      <xdr:colOff>44450</xdr:colOff>
      <xdr:row>59</xdr:row>
      <xdr:rowOff>121235</xdr:rowOff>
    </xdr:to>
    <xdr:sp macro="" textlink="">
      <xdr:nvSpPr>
        <xdr:cNvPr id="338" name="楕円 337">
          <a:extLst>
            <a:ext uri="{FF2B5EF4-FFF2-40B4-BE49-F238E27FC236}">
              <a16:creationId xmlns:a16="http://schemas.microsoft.com/office/drawing/2014/main" id="{6A4CCCBC-BEB1-4446-8DD0-890E3ABB311F}"/>
            </a:ext>
          </a:extLst>
        </xdr:cNvPr>
        <xdr:cNvSpPr/>
      </xdr:nvSpPr>
      <xdr:spPr>
        <a:xfrm>
          <a:off x="15240000" y="101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131412</xdr:rowOff>
    </xdr:from>
    <xdr:ext cx="762000" cy="259045"/>
    <xdr:sp macro="" textlink="">
      <xdr:nvSpPr>
        <xdr:cNvPr id="339" name="テキスト ボックス 338">
          <a:extLst>
            <a:ext uri="{FF2B5EF4-FFF2-40B4-BE49-F238E27FC236}">
              <a16:creationId xmlns:a16="http://schemas.microsoft.com/office/drawing/2014/main" id="{BEB98036-96C1-49EA-A37D-265824E3C9B7}"/>
            </a:ext>
          </a:extLst>
        </xdr:cNvPr>
        <xdr:cNvSpPr txBox="1"/>
      </xdr:nvSpPr>
      <xdr:spPr>
        <a:xfrm>
          <a:off x="14909800" y="990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26740</xdr:rowOff>
    </xdr:from>
    <xdr:to>
      <xdr:col>68</xdr:col>
      <xdr:colOff>203200</xdr:colOff>
      <xdr:row>59</xdr:row>
      <xdr:rowOff>128340</xdr:rowOff>
    </xdr:to>
    <xdr:sp macro="" textlink="">
      <xdr:nvSpPr>
        <xdr:cNvPr id="340" name="楕円 339">
          <a:extLst>
            <a:ext uri="{FF2B5EF4-FFF2-40B4-BE49-F238E27FC236}">
              <a16:creationId xmlns:a16="http://schemas.microsoft.com/office/drawing/2014/main" id="{75D8535F-3E80-4F50-86D5-C607CBE34A94}"/>
            </a:ext>
          </a:extLst>
        </xdr:cNvPr>
        <xdr:cNvSpPr/>
      </xdr:nvSpPr>
      <xdr:spPr>
        <a:xfrm>
          <a:off x="14351000" y="101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113117</xdr:rowOff>
    </xdr:from>
    <xdr:ext cx="762000" cy="259045"/>
    <xdr:sp macro="" textlink="">
      <xdr:nvSpPr>
        <xdr:cNvPr id="341" name="テキスト ボックス 340">
          <a:extLst>
            <a:ext uri="{FF2B5EF4-FFF2-40B4-BE49-F238E27FC236}">
              <a16:creationId xmlns:a16="http://schemas.microsoft.com/office/drawing/2014/main" id="{2D09D823-41B0-4BC2-969C-B3EFB5833719}"/>
            </a:ext>
          </a:extLst>
        </xdr:cNvPr>
        <xdr:cNvSpPr txBox="1"/>
      </xdr:nvSpPr>
      <xdr:spPr>
        <a:xfrm>
          <a:off x="14020800" y="1022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10252</xdr:rowOff>
    </xdr:from>
    <xdr:to>
      <xdr:col>64</xdr:col>
      <xdr:colOff>152400</xdr:colOff>
      <xdr:row>59</xdr:row>
      <xdr:rowOff>111852</xdr:rowOff>
    </xdr:to>
    <xdr:sp macro="" textlink="">
      <xdr:nvSpPr>
        <xdr:cNvPr id="342" name="楕円 341">
          <a:extLst>
            <a:ext uri="{FF2B5EF4-FFF2-40B4-BE49-F238E27FC236}">
              <a16:creationId xmlns:a16="http://schemas.microsoft.com/office/drawing/2014/main" id="{67D0C1AE-91B2-4106-8CCC-AA532CEC0337}"/>
            </a:ext>
          </a:extLst>
        </xdr:cNvPr>
        <xdr:cNvSpPr/>
      </xdr:nvSpPr>
      <xdr:spPr>
        <a:xfrm>
          <a:off x="13462000" y="101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96629</xdr:rowOff>
    </xdr:from>
    <xdr:ext cx="762000" cy="259045"/>
    <xdr:sp macro="" textlink="">
      <xdr:nvSpPr>
        <xdr:cNvPr id="343" name="テキスト ボックス 342">
          <a:extLst>
            <a:ext uri="{FF2B5EF4-FFF2-40B4-BE49-F238E27FC236}">
              <a16:creationId xmlns:a16="http://schemas.microsoft.com/office/drawing/2014/main" id="{9A0F7E5D-6D14-4EA0-9812-E27F18641E38}"/>
            </a:ext>
          </a:extLst>
        </xdr:cNvPr>
        <xdr:cNvSpPr txBox="1"/>
      </xdr:nvSpPr>
      <xdr:spPr>
        <a:xfrm>
          <a:off x="13131800" y="1021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A201F276-F8BC-4ED1-AF2F-9BDEB774D23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8FA01010-8992-48D3-9B18-164CB598D35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A1937B69-3010-45DF-8815-9910B15BA1F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C83932F6-254B-49E7-9532-ED1E6C688F6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4F3905B7-2F94-4974-8EB0-49D5C79BBD9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EEC8AAA7-F240-47ED-A83D-50D5EC38A89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BA6EB6D0-1AEA-46E2-B633-B64D33B3833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5E2C9861-0D85-4537-A6EE-B4A58C99F84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3A4DD30D-108B-48BF-80C7-738ADEA5123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30FBC70-624F-47E8-85BC-8C0B6700175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B9D83BDB-4E66-4D26-8BAE-30F8B67AF59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E045F364-A12F-4CDC-AA35-18E4A02C5BA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77CD44C3-EF4C-4E2D-8FA8-0696CF94DA8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と、前年度比較では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ポイント上回った。同比率が</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％を超えていた平成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年度以降は、投資的な事業を控え、地方債の新規発行を抑制したことにより償還が進み、現在は数値が改善している状況にある。ただし、本村は平成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過疎地域と公示されてから、交付税算入率が高く、財政上メリットがある過疎対策事業債を積極的に活用しており、近年は償還額が増加傾向にあることから、今後は新規発行額と償還額の状況を注視する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BABE56C0-4C0C-4169-8AE5-692627E6AB6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BE49764A-C8F1-4C85-8C83-5C7E69FD064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592256FC-59B1-407D-8544-102AFD63042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95E9A932-8401-4486-AB95-A4CD7899D58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6789CF7F-0A27-44A2-9FB2-EBB9C025AD5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91ECC91D-09AC-4E6E-BEF3-40E0BA61612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B86C81E8-D2AA-4D46-A3AF-93CB8FFBA66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6EE4E648-7B70-47BA-9549-70D9608219BE}"/>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16C6E041-EDCC-48E3-91CC-4BA02AD5EF3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B892A776-4708-4343-96AF-5CC052BDED5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DD32E16D-AADF-4A5F-9BA2-A7311287F1C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3D427EC7-E269-450E-A20A-1C4180FC795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E25DF7EF-4304-40A1-A583-B002DF141AC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3EB57D03-AFA4-4235-9E23-E13BA6626CA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1876CC75-CF10-4BB7-BD13-C8C14BF4458C}"/>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DB89E37A-42CF-45C6-ABB0-3A246349F893}"/>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620D525A-B71A-45AA-BE6F-7022A5CA1CDA}"/>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22C12754-B6D3-49D2-978A-DA79415C3275}"/>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57D05387-9F4F-4978-A687-EC3788C43E6A}"/>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33444</xdr:rowOff>
    </xdr:to>
    <xdr:cxnSp macro="">
      <xdr:nvCxnSpPr>
        <xdr:cNvPr id="376" name="直線コネクタ 375">
          <a:extLst>
            <a:ext uri="{FF2B5EF4-FFF2-40B4-BE49-F238E27FC236}">
              <a16:creationId xmlns:a16="http://schemas.microsoft.com/office/drawing/2014/main" id="{87B0B9A3-577A-45EE-91B7-4186FBCF5F95}"/>
            </a:ext>
          </a:extLst>
        </xdr:cNvPr>
        <xdr:cNvCxnSpPr/>
      </xdr:nvCxnSpPr>
      <xdr:spPr>
        <a:xfrm flipV="1">
          <a:off x="16179800" y="72263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33715DC0-FCB9-4786-914D-7DF9D74D4EFD}"/>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7A564AEF-416A-4531-A332-4311E76AC348}"/>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33444</xdr:rowOff>
    </xdr:to>
    <xdr:cxnSp macro="">
      <xdr:nvCxnSpPr>
        <xdr:cNvPr id="379" name="直線コネクタ 378">
          <a:extLst>
            <a:ext uri="{FF2B5EF4-FFF2-40B4-BE49-F238E27FC236}">
              <a16:creationId xmlns:a16="http://schemas.microsoft.com/office/drawing/2014/main" id="{E581E103-E052-467F-89EB-FB1C52722151}"/>
            </a:ext>
          </a:extLst>
        </xdr:cNvPr>
        <xdr:cNvCxnSpPr/>
      </xdr:nvCxnSpPr>
      <xdr:spPr>
        <a:xfrm>
          <a:off x="15290800" y="71860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AFBB3649-59DC-407C-86C6-176186CCDC52}"/>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EB0AAFD5-0B24-4762-ACB1-98BE9CD9D0E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9313</xdr:rowOff>
    </xdr:to>
    <xdr:cxnSp macro="">
      <xdr:nvCxnSpPr>
        <xdr:cNvPr id="382" name="直線コネクタ 381">
          <a:extLst>
            <a:ext uri="{FF2B5EF4-FFF2-40B4-BE49-F238E27FC236}">
              <a16:creationId xmlns:a16="http://schemas.microsoft.com/office/drawing/2014/main" id="{5B2678CD-411E-43B9-A47F-E8A7E15038DD}"/>
            </a:ext>
          </a:extLst>
        </xdr:cNvPr>
        <xdr:cNvCxnSpPr/>
      </xdr:nvCxnSpPr>
      <xdr:spPr>
        <a:xfrm flipV="1">
          <a:off x="14401800" y="71860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86858C11-A22D-43F6-9CAD-468459C7249D}"/>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124077BC-0522-44D2-8901-C21BE9A676AE}"/>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65617</xdr:rowOff>
    </xdr:to>
    <xdr:cxnSp macro="">
      <xdr:nvCxnSpPr>
        <xdr:cNvPr id="385" name="直線コネクタ 384">
          <a:extLst>
            <a:ext uri="{FF2B5EF4-FFF2-40B4-BE49-F238E27FC236}">
              <a16:creationId xmlns:a16="http://schemas.microsoft.com/office/drawing/2014/main" id="{3135A391-7FB2-4AB8-92F3-8ACFDB0928BA}"/>
            </a:ext>
          </a:extLst>
        </xdr:cNvPr>
        <xdr:cNvCxnSpPr/>
      </xdr:nvCxnSpPr>
      <xdr:spPr>
        <a:xfrm flipV="1">
          <a:off x="13512800" y="72102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38946</xdr:rowOff>
    </xdr:from>
    <xdr:to>
      <xdr:col>68</xdr:col>
      <xdr:colOff>203200</xdr:colOff>
      <xdr:row>42</xdr:row>
      <xdr:rowOff>140546</xdr:rowOff>
    </xdr:to>
    <xdr:sp macro="" textlink="">
      <xdr:nvSpPr>
        <xdr:cNvPr id="386" name="フローチャート: 判断 385">
          <a:extLst>
            <a:ext uri="{FF2B5EF4-FFF2-40B4-BE49-F238E27FC236}">
              <a16:creationId xmlns:a16="http://schemas.microsoft.com/office/drawing/2014/main" id="{2E38F375-DE40-4810-8C19-DEFE83A53C67}"/>
            </a:ext>
          </a:extLst>
        </xdr:cNvPr>
        <xdr:cNvSpPr/>
      </xdr:nvSpPr>
      <xdr:spPr>
        <a:xfrm>
          <a:off x="14351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387" name="テキスト ボックス 386">
          <a:extLst>
            <a:ext uri="{FF2B5EF4-FFF2-40B4-BE49-F238E27FC236}">
              <a16:creationId xmlns:a16="http://schemas.microsoft.com/office/drawing/2014/main" id="{5594E355-C788-4D97-AEC0-A4142B6B7A01}"/>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8" name="フローチャート: 判断 387">
          <a:extLst>
            <a:ext uri="{FF2B5EF4-FFF2-40B4-BE49-F238E27FC236}">
              <a16:creationId xmlns:a16="http://schemas.microsoft.com/office/drawing/2014/main" id="{26191037-7406-405C-AF58-F57370ADB359}"/>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9" name="テキスト ボックス 388">
          <a:extLst>
            <a:ext uri="{FF2B5EF4-FFF2-40B4-BE49-F238E27FC236}">
              <a16:creationId xmlns:a16="http://schemas.microsoft.com/office/drawing/2014/main" id="{44AECB33-1DE8-4E81-AEE2-8FAF14BF2A1E}"/>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18A7EF28-EA3A-43F6-8B73-38961824461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88B5B819-A340-40F3-A952-62B96646F82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A06F98DE-E1DB-45CE-A0B4-64B6D0FBA3F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72A0178-6CF8-45D5-AEF0-F6C7F803A66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9F85C6F-756A-4A1E-931B-79BFBE5346B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5" name="楕円 394">
          <a:extLst>
            <a:ext uri="{FF2B5EF4-FFF2-40B4-BE49-F238E27FC236}">
              <a16:creationId xmlns:a16="http://schemas.microsoft.com/office/drawing/2014/main" id="{8FDD72E1-AE05-4F0A-AD17-3D8A85FD58CE}"/>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6" name="公債費負担の状況該当値テキスト">
          <a:extLst>
            <a:ext uri="{FF2B5EF4-FFF2-40B4-BE49-F238E27FC236}">
              <a16:creationId xmlns:a16="http://schemas.microsoft.com/office/drawing/2014/main" id="{8A93DB24-00B3-4F0A-A92B-DEDF0864E32C}"/>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397" name="楕円 396">
          <a:extLst>
            <a:ext uri="{FF2B5EF4-FFF2-40B4-BE49-F238E27FC236}">
              <a16:creationId xmlns:a16="http://schemas.microsoft.com/office/drawing/2014/main" id="{568D3141-0A98-4370-BC93-2010BD95079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398" name="テキスト ボックス 397">
          <a:extLst>
            <a:ext uri="{FF2B5EF4-FFF2-40B4-BE49-F238E27FC236}">
              <a16:creationId xmlns:a16="http://schemas.microsoft.com/office/drawing/2014/main" id="{7F03DA91-0158-4658-BBEB-D2B14FF8D784}"/>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399" name="楕円 398">
          <a:extLst>
            <a:ext uri="{FF2B5EF4-FFF2-40B4-BE49-F238E27FC236}">
              <a16:creationId xmlns:a16="http://schemas.microsoft.com/office/drawing/2014/main" id="{50F3EB2A-9E57-4CF0-AB16-ADA4FE8382D2}"/>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46160</xdr:rowOff>
    </xdr:from>
    <xdr:ext cx="762000" cy="259045"/>
    <xdr:sp macro="" textlink="">
      <xdr:nvSpPr>
        <xdr:cNvPr id="400" name="テキスト ボックス 399">
          <a:extLst>
            <a:ext uri="{FF2B5EF4-FFF2-40B4-BE49-F238E27FC236}">
              <a16:creationId xmlns:a16="http://schemas.microsoft.com/office/drawing/2014/main" id="{EACEAFE6-95BB-46E1-84FB-E2159B082419}"/>
            </a:ext>
          </a:extLst>
        </xdr:cNvPr>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1" name="楕円 400">
          <a:extLst>
            <a:ext uri="{FF2B5EF4-FFF2-40B4-BE49-F238E27FC236}">
              <a16:creationId xmlns:a16="http://schemas.microsoft.com/office/drawing/2014/main" id="{870E2F86-E326-445C-96DF-EDD58EBBA32A}"/>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402" name="テキスト ボックス 401">
          <a:extLst>
            <a:ext uri="{FF2B5EF4-FFF2-40B4-BE49-F238E27FC236}">
              <a16:creationId xmlns:a16="http://schemas.microsoft.com/office/drawing/2014/main" id="{B3738619-574B-4E0F-99F0-698832EBB59F}"/>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3" name="楕円 402">
          <a:extLst>
            <a:ext uri="{FF2B5EF4-FFF2-40B4-BE49-F238E27FC236}">
              <a16:creationId xmlns:a16="http://schemas.microsoft.com/office/drawing/2014/main" id="{292247C7-61CA-4DB3-A55F-E62B18528A5D}"/>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404" name="テキスト ボックス 403">
          <a:extLst>
            <a:ext uri="{FF2B5EF4-FFF2-40B4-BE49-F238E27FC236}">
              <a16:creationId xmlns:a16="http://schemas.microsoft.com/office/drawing/2014/main" id="{29B6D643-2D98-42E6-8872-CFB9CB3585D7}"/>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7CB3FF1D-6314-48E1-8840-74173612869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9213DDE8-6607-4800-940F-43538637665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7A339E5F-1694-4236-9692-E1217EA6671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11972891-D905-4F4C-8A46-7D4739FE69B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DB7A80D0-3177-47DC-8288-2B09A1CC0D3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D091246A-279F-40D8-AB71-A37C1836302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46835CDF-D024-4B48-AB13-D5A2E0436CB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EB2957AA-DAD7-4A70-8A24-14CE08D8978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91160D0D-BC36-4348-9397-2811BFADE37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5B30D332-A3AC-40A8-9C5F-981D720C04D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E104FA44-38BF-4714-A96A-4D45D3B73A3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19B1499B-0A76-4239-9E2E-3E4DCF6AFE1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5EC7447-0993-45D8-85DF-1C7AD0AB6FE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例年同様、充当可能財源等が将来負担額を上回っており、令和４年度もマイナス値となっているが、令和３年度から令和５年度にかけて実施する新庁舎建設事業や個別施設計画に基づく各施設の統廃合や改修には、地方債や公共施設等整備基金を活用する予定であることから、将来負担額の悪化が見込まれる。今後は、地方債残高の推移を注視しつつ自主財源の確保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C9DC1264-42F7-4566-A66B-3DF5B6B72FB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B32C5E9D-27B6-48FC-B9C3-394C6B275B2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9D9F465C-8475-42CA-B823-E81D63CBA79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6C8648AB-9522-43CC-AF1E-91CF060FE1DA}"/>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527EA244-323F-4C50-9150-5F795FC5FD9A}"/>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FAFD2090-226E-4602-9F81-279ECA78C5E6}"/>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37F8256E-7353-4A3E-A62A-D4B0C7C3E5B7}"/>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D2410A20-82B8-4847-81FC-9CC6AE691EDD}"/>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107FD7F0-A783-4EBA-A484-7B1C07A5791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9430401C-31FF-491B-AF4D-9A540456C989}"/>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CC7AED02-F994-4FC5-AF51-A91A4FA6366B}"/>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8F9A3836-0BFB-45DF-97BA-59578A9E3A5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BB3DC92C-4C33-48E3-83D4-2F107328BF3F}"/>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D24A817A-34C8-4172-9269-8E9A25C4BB3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446D4B31-6FDC-415D-AABB-3FA3A2F4AF8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C99A7E31-B59E-4B6E-B363-EE30BB2D9E21}"/>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B6D25953-3A5C-41AA-A4D7-452D17D9B281}"/>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BE964340-0C3B-481D-8439-7C4CD6074A78}"/>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777107B8-ACFF-48CE-9304-8BA790EB841C}"/>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9F1979AC-0F33-45E8-81EB-BB707FE6849A}"/>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89E48F52-EA9F-4FE4-8BE0-07BD0DF35A3E}"/>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FAF9685F-F4B2-4D35-9F9C-1961B40B03F4}"/>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BB738F85-0802-43E3-8C25-6CF716E5CC9F}"/>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F83C362-E397-4DFC-A592-C2B5E1D24FF5}"/>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26693E2C-DAAB-4410-B429-660CFCEBB2A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16235D7B-F96F-4390-A8B6-C4E35525D4F4}"/>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4" name="フローチャート: 判断 443">
          <a:extLst>
            <a:ext uri="{FF2B5EF4-FFF2-40B4-BE49-F238E27FC236}">
              <a16:creationId xmlns:a16="http://schemas.microsoft.com/office/drawing/2014/main" id="{5FD77792-522C-4CC2-9657-9598BFC941F6}"/>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45" name="テキスト ボックス 444">
          <a:extLst>
            <a:ext uri="{FF2B5EF4-FFF2-40B4-BE49-F238E27FC236}">
              <a16:creationId xmlns:a16="http://schemas.microsoft.com/office/drawing/2014/main" id="{8CB5EFEA-27B9-4263-9AE8-C3D776C51D82}"/>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46" name="フローチャート: 判断 445">
          <a:extLst>
            <a:ext uri="{FF2B5EF4-FFF2-40B4-BE49-F238E27FC236}">
              <a16:creationId xmlns:a16="http://schemas.microsoft.com/office/drawing/2014/main" id="{FD745DA3-C10B-41F3-9500-D10D6DB72AEB}"/>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47" name="テキスト ボックス 446">
          <a:extLst>
            <a:ext uri="{FF2B5EF4-FFF2-40B4-BE49-F238E27FC236}">
              <a16:creationId xmlns:a16="http://schemas.microsoft.com/office/drawing/2014/main" id="{8F4B8698-4B93-4004-AF4E-236C6661B263}"/>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8BDEDCE7-95EB-42F9-AE42-7B8F04A4145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D8B424EA-20A5-4187-8711-ACC9F000AE9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9325B2E5-58A7-4866-92CD-C31F62C1336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B57F0C7F-56C1-4FF4-A86B-3106F643CFE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CF3A50E-6030-427C-A549-E8788E9E7A2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
4,868
37.30
4,205,200
4,120,003
77,083
2,250,627
3,520,804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令和４年度の人件費に係る経常収支比率は</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人件費が全体に占める割合が前年度より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％減少したことによるものである。</a:t>
          </a:r>
          <a:r>
            <a:rPr kumimoji="1" lang="ja-JP" altLang="en-US" sz="1300">
              <a:latin typeface="ＭＳ Ｐゴシック" panose="020B0600070205080204" pitchFamily="50" charset="-128"/>
              <a:ea typeface="ＭＳ Ｐゴシック" panose="020B0600070205080204" pitchFamily="50" charset="-128"/>
            </a:rPr>
            <a:t>依然として類似団体内平均値よりも高いことから、今後も定員管理の適正化に努める。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8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05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735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973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34290</xdr:rowOff>
    </xdr:from>
    <xdr:to>
      <xdr:col>11</xdr:col>
      <xdr:colOff>60325</xdr:colOff>
      <xdr:row>38</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令和４年度の物件費に係る経常収支比率は</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％であり、前年度と比較して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年度から令和元年度までは、毎年約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ずつ上昇傾向にあったが、令和２年度から会計年度任用職員制度の開始により、非常勤職員へ支払っていた賃金が人件費に移行したために減少している。ただし、依然として類似団体平均値を上回っており、今後も経費節減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88900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09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32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81280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38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35560</xdr:rowOff>
    </xdr:from>
    <xdr:to>
      <xdr:col>69</xdr:col>
      <xdr:colOff>92075</xdr:colOff>
      <xdr:row>17</xdr:row>
      <xdr:rowOff>81280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502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160020</xdr:rowOff>
    </xdr:from>
    <xdr:to>
      <xdr:col>69</xdr:col>
      <xdr:colOff>142875</xdr:colOff>
      <xdr:row>16</xdr:row>
      <xdr:rowOff>90170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3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100347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0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158767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30480</xdr:rowOff>
    </xdr:from>
    <xdr:to>
      <xdr:col>69</xdr:col>
      <xdr:colOff>142875</xdr:colOff>
      <xdr:row>17</xdr:row>
      <xdr:rowOff>132080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116857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3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156210</xdr:rowOff>
    </xdr:from>
    <xdr:to>
      <xdr:col>65</xdr:col>
      <xdr:colOff>53975</xdr:colOff>
      <xdr:row>17</xdr:row>
      <xdr:rowOff>86360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71137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令和４年度の扶助費に係る経常収支比率は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人口は減少傾向にあるが、高齢化の進行や子育て支援施策の拡充などにより、今後も社会福祉関係経費の増加が見込まれることから、給付の適正化等に取り組み、また、国の制度改革の動向等に関する情報収集を徹底し、国庫支出金等の特定財源の確保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91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58</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令和４年度のその他に係る経常収支比率は、前年度より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ポイント増加し、類似団体内平均値よりも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ポイント上回っている。これは</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介護保険特別会計への繰出金が増加したことによる。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今後、利用料や保険料等の見直しを行うとともに、国庫支出金等の特定財源確保を徹底し、また特別会計の経営改善を求め、一般会計の負担が減少するように努める。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168910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2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58</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26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3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58</xdr:row>
      <xdr:rowOff>157480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144780</xdr:rowOff>
    </xdr:from>
    <xdr:to>
      <xdr:col>69</xdr:col>
      <xdr:colOff>142875</xdr:colOff>
      <xdr:row>59</xdr:row>
      <xdr:rowOff>74930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24147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79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47007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令和４年度の補助費等に係る経常収支比率は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％であり、前年度と比較して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ポイント増加したが、類似団体内平均値を大きく下回ってる状態が続いている。引き続き、補助内容や効果の検証を行い、財政の適正な運営に努める。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58420</xdr:rowOff>
    </xdr:from>
    <xdr:to>
      <xdr:col>82</xdr:col>
      <xdr:colOff>107950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8877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53848</xdr:rowOff>
    </xdr:from>
    <xdr:to>
      <xdr:col>78</xdr:col>
      <xdr:colOff>69850</xdr:colOff>
      <xdr:row>34</xdr:row>
      <xdr:rowOff>58420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883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53848</xdr:rowOff>
    </xdr:from>
    <xdr:to>
      <xdr:col>73</xdr:col>
      <xdr:colOff>180975</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8831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915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92219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xdr:rowOff>
    </xdr:from>
    <xdr:to>
      <xdr:col>78</xdr:col>
      <xdr:colOff>120650</xdr:colOff>
      <xdr:row>34</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119397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xdr:rowOff>
    </xdr:from>
    <xdr:to>
      <xdr:col>74</xdr:col>
      <xdr:colOff>31750</xdr:colOff>
      <xdr:row>34</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114825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35052</xdr:rowOff>
    </xdr:from>
    <xdr:to>
      <xdr:col>65</xdr:col>
      <xdr:colOff>53975</xdr:colOff>
      <xdr:row>34</xdr:row>
      <xdr:rowOff>136652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146829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令和４年度の公債費に係る経常収支比率は</a:t>
          </a:r>
          <a:r>
            <a:rPr kumimoji="1" lang="en-US" altLang="ja-JP" sz="1200">
              <a:latin typeface="ＭＳ Ｐゴシック" panose="020B0600070205080204" pitchFamily="50" charset="-128"/>
              <a:ea typeface="ＭＳ Ｐゴシック" panose="020B0600070205080204" pitchFamily="50" charset="-128"/>
            </a:rPr>
            <a:t>16.1</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ポイント下回っている。投資的な事業を抑制し、地方債の新規発行を控えてきたため、令和元年度以外は類似団体内平均値を下回っている。ただし、本村は平成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過疎地域と公示されてから、交付税算入率が高く、財政上メリットがある過疎対策事業債を積極的に活用しており、近年は公債費も増加傾向にあることから、引き続き、新規借入と償還のバランスを考慮し健全な財政運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000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104139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00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111761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111761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03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64.4</a:t>
          </a:r>
          <a:r>
            <a:rPr kumimoji="1" lang="ja-JP" altLang="en-US" sz="1300">
              <a:latin typeface="ＭＳ Ｐゴシック" panose="020B0600070205080204" pitchFamily="50" charset="-128"/>
              <a:ea typeface="ＭＳ Ｐゴシック" panose="020B0600070205080204" pitchFamily="50" charset="-128"/>
            </a:rPr>
            <a:t>％であり、前年度と比較して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ポイント減少した。経常収支比率全体では、令和４年度は</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ポイントの増加となったが、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各項目の微減が公債費以外の数値が微減した主な要因である。</a:t>
          </a:r>
          <a:r>
            <a:rPr kumimoji="1" lang="ja-JP" altLang="en-US" sz="1300">
              <a:latin typeface="ＭＳ Ｐゴシック" panose="020B0600070205080204" pitchFamily="50" charset="-128"/>
              <a:ea typeface="ＭＳ Ｐゴシック" panose="020B0600070205080204" pitchFamily="50" charset="-128"/>
            </a:rPr>
            <a:t>類似団体内平均よりも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ポイント低くなっているが、各項目欄で前述したとおり、改善に努めていく。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50256</xdr:rowOff>
    </xdr:from>
    <xdr:to>
      <xdr:col>82</xdr:col>
      <xdr:colOff>107950</xdr:colOff>
      <xdr:row>77</xdr:row>
      <xdr:rowOff>63319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519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63319</xdr:rowOff>
    </xdr:from>
    <xdr:to>
      <xdr:col>78</xdr:col>
      <xdr:colOff>69850</xdr:colOff>
      <xdr:row>79</xdr:row>
      <xdr:rowOff>7801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64969"/>
          <a:ext cx="8890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7801</xdr:rowOff>
    </xdr:from>
    <xdr:to>
      <xdr:col>73</xdr:col>
      <xdr:colOff>180975</xdr:colOff>
      <xdr:row>79</xdr:row>
      <xdr:rowOff>135164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55235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156392</xdr:rowOff>
    </xdr:from>
    <xdr:to>
      <xdr:col>69</xdr:col>
      <xdr:colOff>92075</xdr:colOff>
      <xdr:row>79</xdr:row>
      <xdr:rowOff>135164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29492"/>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2721</xdr:rowOff>
    </xdr:from>
    <xdr:to>
      <xdr:col>69</xdr:col>
      <xdr:colOff>142875</xdr:colOff>
      <xdr:row>79</xdr:row>
      <xdr:rowOff>104321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114498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170906</xdr:rowOff>
    </xdr:from>
    <xdr:to>
      <xdr:col>82</xdr:col>
      <xdr:colOff>158750</xdr:colOff>
      <xdr:row>77</xdr:row>
      <xdr:rowOff>101056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15983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12519</xdr:rowOff>
    </xdr:from>
    <xdr:to>
      <xdr:col>78</xdr:col>
      <xdr:colOff>120650</xdr:colOff>
      <xdr:row>77</xdr:row>
      <xdr:rowOff>114119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98896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00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128451</xdr:rowOff>
    </xdr:from>
    <xdr:to>
      <xdr:col>74</xdr:col>
      <xdr:colOff>31750</xdr:colOff>
      <xdr:row>79</xdr:row>
      <xdr:rowOff>58601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43378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84364</xdr:rowOff>
    </xdr:from>
    <xdr:to>
      <xdr:col>69</xdr:col>
      <xdr:colOff>142875</xdr:colOff>
      <xdr:row>80</xdr:row>
      <xdr:rowOff>14514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170741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105592</xdr:rowOff>
    </xdr:from>
    <xdr:to>
      <xdr:col>65</xdr:col>
      <xdr:colOff>53975</xdr:colOff>
      <xdr:row>79</xdr:row>
      <xdr:rowOff>35742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45919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24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38742</xdr:rowOff>
    </xdr:from>
    <xdr:to>
      <xdr:col>29</xdr:col>
      <xdr:colOff>127000</xdr:colOff>
      <xdr:row>19</xdr:row>
      <xdr:rowOff>48209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43917"/>
          <a:ext cx="647700" cy="9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48209</xdr:rowOff>
    </xdr:from>
    <xdr:to>
      <xdr:col>26</xdr:col>
      <xdr:colOff>50800</xdr:colOff>
      <xdr:row>19</xdr:row>
      <xdr:rowOff>50330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53384"/>
          <a:ext cx="698500" cy="2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47646</xdr:rowOff>
    </xdr:from>
    <xdr:to>
      <xdr:col>22</xdr:col>
      <xdr:colOff>114300</xdr:colOff>
      <xdr:row>19</xdr:row>
      <xdr:rowOff>50330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352821"/>
          <a:ext cx="698500" cy="2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47646</xdr:rowOff>
    </xdr:from>
    <xdr:to>
      <xdr:col>18</xdr:col>
      <xdr:colOff>177800</xdr:colOff>
      <xdr:row>19</xdr:row>
      <xdr:rowOff>66451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52821"/>
          <a:ext cx="698500" cy="18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9035</xdr:rowOff>
    </xdr:from>
    <xdr:to>
      <xdr:col>19</xdr:col>
      <xdr:colOff>38100</xdr:colOff>
      <xdr:row>19</xdr:row>
      <xdr:rowOff>110635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314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95412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40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15250</xdr:rowOff>
    </xdr:from>
    <xdr:to>
      <xdr:col>15</xdr:col>
      <xdr:colOff>101600</xdr:colOff>
      <xdr:row>19</xdr:row>
      <xdr:rowOff>116850</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320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127027</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0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159392</xdr:rowOff>
    </xdr:from>
    <xdr:to>
      <xdr:col>29</xdr:col>
      <xdr:colOff>177800</xdr:colOff>
      <xdr:row>19</xdr:row>
      <xdr:rowOff>89542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93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67969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0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168859</xdr:rowOff>
    </xdr:from>
    <xdr:to>
      <xdr:col>26</xdr:col>
      <xdr:colOff>101600</xdr:colOff>
      <xdr:row>19</xdr:row>
      <xdr:rowOff>99009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302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83786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8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170980</xdr:rowOff>
    </xdr:from>
    <xdr:to>
      <xdr:col>22</xdr:col>
      <xdr:colOff>165100</xdr:colOff>
      <xdr:row>19</xdr:row>
      <xdr:rowOff>101130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30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85907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9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168296</xdr:rowOff>
    </xdr:from>
    <xdr:to>
      <xdr:col>19</xdr:col>
      <xdr:colOff>38100</xdr:colOff>
      <xdr:row>19</xdr:row>
      <xdr:rowOff>98446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0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108623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07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15651</xdr:rowOff>
    </xdr:from>
    <xdr:to>
      <xdr:col>15</xdr:col>
      <xdr:colOff>101600</xdr:colOff>
      <xdr:row>19</xdr:row>
      <xdr:rowOff>117251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2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102028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40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77108</xdr:rowOff>
    </xdr:from>
    <xdr:to>
      <xdr:col>29</xdr:col>
      <xdr:colOff>127000</xdr:colOff>
      <xdr:row>36</xdr:row>
      <xdr:rowOff>112595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30358"/>
          <a:ext cx="647700" cy="3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77108</xdr:rowOff>
    </xdr:from>
    <xdr:to>
      <xdr:col>26</xdr:col>
      <xdr:colOff>50800</xdr:colOff>
      <xdr:row>36</xdr:row>
      <xdr:rowOff>120702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0358"/>
          <a:ext cx="698500" cy="43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120702</xdr:rowOff>
    </xdr:from>
    <xdr:to>
      <xdr:col>22</xdr:col>
      <xdr:colOff>114300</xdr:colOff>
      <xdr:row>36</xdr:row>
      <xdr:rowOff>126756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73952"/>
          <a:ext cx="698500" cy="6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126756</xdr:rowOff>
    </xdr:from>
    <xdr:to>
      <xdr:col>18</xdr:col>
      <xdr:colOff>177800</xdr:colOff>
      <xdr:row>36</xdr:row>
      <xdr:rowOff>130334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80006"/>
          <a:ext cx="698500" cy="3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52010</xdr:rowOff>
    </xdr:from>
    <xdr:to>
      <xdr:col>19</xdr:col>
      <xdr:colOff>38100</xdr:colOff>
      <xdr:row>36</xdr:row>
      <xdr:rowOff>153610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5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163787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55073</xdr:rowOff>
    </xdr:from>
    <xdr:to>
      <xdr:col>15</xdr:col>
      <xdr:colOff>101600</xdr:colOff>
      <xdr:row>36</xdr:row>
      <xdr:rowOff>156673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8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166850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61795</xdr:rowOff>
    </xdr:from>
    <xdr:to>
      <xdr:col>29</xdr:col>
      <xdr:colOff>177800</xdr:colOff>
      <xdr:row>36</xdr:row>
      <xdr:rowOff>163395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1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33872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8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26308</xdr:rowOff>
    </xdr:from>
    <xdr:to>
      <xdr:col>26</xdr:col>
      <xdr:colOff>101600</xdr:colOff>
      <xdr:row>36</xdr:row>
      <xdr:rowOff>127908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112685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5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69902</xdr:rowOff>
    </xdr:from>
    <xdr:to>
      <xdr:col>22</xdr:col>
      <xdr:colOff>165100</xdr:colOff>
      <xdr:row>37</xdr:row>
      <xdr:rowOff>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2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156279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75956</xdr:rowOff>
    </xdr:from>
    <xdr:to>
      <xdr:col>19</xdr:col>
      <xdr:colOff>38100</xdr:colOff>
      <xdr:row>37</xdr:row>
      <xdr:rowOff>6106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162333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79534</xdr:rowOff>
    </xdr:from>
    <xdr:to>
      <xdr:col>15</xdr:col>
      <xdr:colOff>101600</xdr:colOff>
      <xdr:row>37</xdr:row>
      <xdr:rowOff>9684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32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165911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
4,868
37.30
4,205,200
4,120,003
77,083
2,250,627
3,520,804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14654</xdr:rowOff>
    </xdr:from>
    <xdr:to>
      <xdr:col>24</xdr:col>
      <xdr:colOff>63500</xdr:colOff>
      <xdr:row>38</xdr:row>
      <xdr:rowOff>15208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29754"/>
          <a:ext cx="8382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15208</xdr:rowOff>
    </xdr:from>
    <xdr:to>
      <xdr:col>19</xdr:col>
      <xdr:colOff>177800</xdr:colOff>
      <xdr:row>38</xdr:row>
      <xdr:rowOff>23225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30308"/>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23225</xdr:rowOff>
    </xdr:from>
    <xdr:to>
      <xdr:col>15</xdr:col>
      <xdr:colOff>50800</xdr:colOff>
      <xdr:row>38</xdr:row>
      <xdr:rowOff>29668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38325"/>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29668</xdr:rowOff>
    </xdr:from>
    <xdr:to>
      <xdr:col>10</xdr:col>
      <xdr:colOff>114300</xdr:colOff>
      <xdr:row>38</xdr:row>
      <xdr:rowOff>53973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44768"/>
          <a:ext cx="889000" cy="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22998</xdr:rowOff>
    </xdr:from>
    <xdr:to>
      <xdr:col>10</xdr:col>
      <xdr:colOff>165100</xdr:colOff>
      <xdr:row>38</xdr:row>
      <xdr:rowOff>124598</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53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115725</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63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28756</xdr:rowOff>
    </xdr:from>
    <xdr:to>
      <xdr:col>6</xdr:col>
      <xdr:colOff>38100</xdr:colOff>
      <xdr:row>38</xdr:row>
      <xdr:rowOff>130356</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54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121483</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63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135304</xdr:rowOff>
    </xdr:from>
    <xdr:to>
      <xdr:col>24</xdr:col>
      <xdr:colOff>114300</xdr:colOff>
      <xdr:row>38</xdr:row>
      <xdr:rowOff>65454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50231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135858</xdr:rowOff>
    </xdr:from>
    <xdr:to>
      <xdr:col>20</xdr:col>
      <xdr:colOff>38100</xdr:colOff>
      <xdr:row>38</xdr:row>
      <xdr:rowOff>66008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57135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7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143875</xdr:rowOff>
    </xdr:from>
    <xdr:to>
      <xdr:col>15</xdr:col>
      <xdr:colOff>101600</xdr:colOff>
      <xdr:row>38</xdr:row>
      <xdr:rowOff>74025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65152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8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150318</xdr:rowOff>
    </xdr:from>
    <xdr:to>
      <xdr:col>10</xdr:col>
      <xdr:colOff>165100</xdr:colOff>
      <xdr:row>38</xdr:row>
      <xdr:rowOff>80468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96995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26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3173</xdr:rowOff>
    </xdr:from>
    <xdr:to>
      <xdr:col>6</xdr:col>
      <xdr:colOff>38100</xdr:colOff>
      <xdr:row>38</xdr:row>
      <xdr:rowOff>104773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121300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29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110024</xdr:rowOff>
    </xdr:from>
    <xdr:to>
      <xdr:col>24</xdr:col>
      <xdr:colOff>63500</xdr:colOff>
      <xdr:row>58</xdr:row>
      <xdr:rowOff>122921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54124"/>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121223</xdr:rowOff>
    </xdr:from>
    <xdr:to>
      <xdr:col>19</xdr:col>
      <xdr:colOff>177800</xdr:colOff>
      <xdr:row>58</xdr:row>
      <xdr:rowOff>122921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65323"/>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121223</xdr:rowOff>
    </xdr:from>
    <xdr:to>
      <xdr:col>15</xdr:col>
      <xdr:colOff>50800</xdr:colOff>
      <xdr:row>58</xdr:row>
      <xdr:rowOff>124128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65323"/>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122917</xdr:rowOff>
    </xdr:from>
    <xdr:to>
      <xdr:col>10</xdr:col>
      <xdr:colOff>114300</xdr:colOff>
      <xdr:row>58</xdr:row>
      <xdr:rowOff>124128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67017"/>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68345</xdr:rowOff>
    </xdr:from>
    <xdr:to>
      <xdr:col>10</xdr:col>
      <xdr:colOff>165100</xdr:colOff>
      <xdr:row>58</xdr:row>
      <xdr:rowOff>169945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15022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8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72437</xdr:rowOff>
    </xdr:from>
    <xdr:to>
      <xdr:col>6</xdr:col>
      <xdr:colOff>38100</xdr:colOff>
      <xdr:row>59</xdr:row>
      <xdr:rowOff>2587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165164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10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59224</xdr:rowOff>
    </xdr:from>
    <xdr:to>
      <xdr:col>24</xdr:col>
      <xdr:colOff>114300</xdr:colOff>
      <xdr:row>58</xdr:row>
      <xdr:rowOff>160824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145601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72121</xdr:rowOff>
    </xdr:from>
    <xdr:to>
      <xdr:col>20</xdr:col>
      <xdr:colOff>38100</xdr:colOff>
      <xdr:row>59</xdr:row>
      <xdr:rowOff>2271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164848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0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70423</xdr:rowOff>
    </xdr:from>
    <xdr:to>
      <xdr:col>15</xdr:col>
      <xdr:colOff>101600</xdr:colOff>
      <xdr:row>59</xdr:row>
      <xdr:rowOff>573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163150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0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73328</xdr:rowOff>
    </xdr:from>
    <xdr:to>
      <xdr:col>10</xdr:col>
      <xdr:colOff>165100</xdr:colOff>
      <xdr:row>59</xdr:row>
      <xdr:rowOff>3478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166055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72117</xdr:rowOff>
    </xdr:from>
    <xdr:to>
      <xdr:col>6</xdr:col>
      <xdr:colOff>38100</xdr:colOff>
      <xdr:row>59</xdr:row>
      <xdr:rowOff>2267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18794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79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19622</xdr:rowOff>
    </xdr:from>
    <xdr:to>
      <xdr:col>24</xdr:col>
      <xdr:colOff>63500</xdr:colOff>
      <xdr:row>78</xdr:row>
      <xdr:rowOff>20073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92722"/>
          <a:ext cx="8382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12153</xdr:rowOff>
    </xdr:from>
    <xdr:to>
      <xdr:col>19</xdr:col>
      <xdr:colOff>177800</xdr:colOff>
      <xdr:row>78</xdr:row>
      <xdr:rowOff>20073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85253"/>
          <a:ext cx="8890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12153</xdr:rowOff>
    </xdr:from>
    <xdr:to>
      <xdr:col>15</xdr:col>
      <xdr:colOff>50800</xdr:colOff>
      <xdr:row>78</xdr:row>
      <xdr:rowOff>21182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85253"/>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16542</xdr:rowOff>
    </xdr:from>
    <xdr:to>
      <xdr:col>10</xdr:col>
      <xdr:colOff>114300</xdr:colOff>
      <xdr:row>78</xdr:row>
      <xdr:rowOff>21182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89642"/>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95433</xdr:rowOff>
    </xdr:from>
    <xdr:to>
      <xdr:col>10</xdr:col>
      <xdr:colOff>165100</xdr:colOff>
      <xdr:row>78</xdr:row>
      <xdr:rowOff>25583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9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90083</xdr:rowOff>
    </xdr:from>
    <xdr:to>
      <xdr:col>6</xdr:col>
      <xdr:colOff>38100</xdr:colOff>
      <xdr:row>78</xdr:row>
      <xdr:rowOff>20233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36760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6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140272</xdr:rowOff>
    </xdr:from>
    <xdr:to>
      <xdr:col>24</xdr:col>
      <xdr:colOff>114300</xdr:colOff>
      <xdr:row>78</xdr:row>
      <xdr:rowOff>70422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55199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5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140723</xdr:rowOff>
    </xdr:from>
    <xdr:to>
      <xdr:col>20</xdr:col>
      <xdr:colOff>38100</xdr:colOff>
      <xdr:row>78</xdr:row>
      <xdr:rowOff>70873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62000</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8017" y="1343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132803</xdr:rowOff>
    </xdr:from>
    <xdr:to>
      <xdr:col>15</xdr:col>
      <xdr:colOff>101600</xdr:colOff>
      <xdr:row>78</xdr:row>
      <xdr:rowOff>62953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3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54080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2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141832</xdr:rowOff>
    </xdr:from>
    <xdr:to>
      <xdr:col>10</xdr:col>
      <xdr:colOff>165100</xdr:colOff>
      <xdr:row>78</xdr:row>
      <xdr:rowOff>71982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63109</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436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137192</xdr:rowOff>
    </xdr:from>
    <xdr:to>
      <xdr:col>6</xdr:col>
      <xdr:colOff>38100</xdr:colOff>
      <xdr:row>78</xdr:row>
      <xdr:rowOff>67342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58469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3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21568</xdr:rowOff>
    </xdr:from>
    <xdr:to>
      <xdr:col>24</xdr:col>
      <xdr:colOff>63500</xdr:colOff>
      <xdr:row>95</xdr:row>
      <xdr:rowOff>93973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09318"/>
          <a:ext cx="838200" cy="7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21568</xdr:rowOff>
    </xdr:from>
    <xdr:to>
      <xdr:col>19</xdr:col>
      <xdr:colOff>177800</xdr:colOff>
      <xdr:row>96</xdr:row>
      <xdr:rowOff>5344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09318"/>
          <a:ext cx="889000" cy="1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5344</xdr:rowOff>
    </xdr:from>
    <xdr:to>
      <xdr:col>15</xdr:col>
      <xdr:colOff>50800</xdr:colOff>
      <xdr:row>96</xdr:row>
      <xdr:rowOff>101547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64544"/>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101547</xdr:rowOff>
    </xdr:from>
    <xdr:to>
      <xdr:col>10</xdr:col>
      <xdr:colOff>114300</xdr:colOff>
      <xdr:row>96</xdr:row>
      <xdr:rowOff>130039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60747"/>
          <a:ext cx="889000" cy="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143993</xdr:rowOff>
    </xdr:from>
    <xdr:to>
      <xdr:col>10</xdr:col>
      <xdr:colOff>165100</xdr:colOff>
      <xdr:row>96</xdr:row>
      <xdr:rowOff>74143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90670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151643</xdr:rowOff>
    </xdr:from>
    <xdr:to>
      <xdr:col>6</xdr:col>
      <xdr:colOff>38100</xdr:colOff>
      <xdr:row>96</xdr:row>
      <xdr:rowOff>81793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98320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43173</xdr:rowOff>
    </xdr:from>
    <xdr:to>
      <xdr:col>24</xdr:col>
      <xdr:colOff>114300</xdr:colOff>
      <xdr:row>95</xdr:row>
      <xdr:rowOff>144773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21600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142218</xdr:rowOff>
    </xdr:from>
    <xdr:to>
      <xdr:col>20</xdr:col>
      <xdr:colOff>38100</xdr:colOff>
      <xdr:row>95</xdr:row>
      <xdr:rowOff>72368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88895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03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125994</xdr:rowOff>
    </xdr:from>
    <xdr:to>
      <xdr:col>15</xdr:col>
      <xdr:colOff>101600</xdr:colOff>
      <xdr:row>96</xdr:row>
      <xdr:rowOff>56144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47271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50747</xdr:rowOff>
    </xdr:from>
    <xdr:to>
      <xdr:col>10</xdr:col>
      <xdr:colOff>165100</xdr:colOff>
      <xdr:row>96</xdr:row>
      <xdr:rowOff>152347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0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143474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0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79239</xdr:rowOff>
    </xdr:from>
    <xdr:to>
      <xdr:col>6</xdr:col>
      <xdr:colOff>38100</xdr:colOff>
      <xdr:row>97</xdr:row>
      <xdr:rowOff>9389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51415</xdr:rowOff>
    </xdr:from>
    <xdr:to>
      <xdr:col>55</xdr:col>
      <xdr:colOff>0</xdr:colOff>
      <xdr:row>38</xdr:row>
      <xdr:rowOff>96948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66515"/>
          <a:ext cx="838200" cy="4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50996</xdr:rowOff>
    </xdr:from>
    <xdr:to>
      <xdr:col>50</xdr:col>
      <xdr:colOff>114300</xdr:colOff>
      <xdr:row>38</xdr:row>
      <xdr:rowOff>96948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394646"/>
          <a:ext cx="889000" cy="2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50996</xdr:rowOff>
    </xdr:from>
    <xdr:to>
      <xdr:col>45</xdr:col>
      <xdr:colOff>177800</xdr:colOff>
      <xdr:row>38</xdr:row>
      <xdr:rowOff>95241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94646"/>
          <a:ext cx="889000" cy="21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95241</xdr:rowOff>
    </xdr:from>
    <xdr:to>
      <xdr:col>41</xdr:col>
      <xdr:colOff>50800</xdr:colOff>
      <xdr:row>38</xdr:row>
      <xdr:rowOff>107685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610341"/>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118681</xdr:rowOff>
    </xdr:from>
    <xdr:to>
      <xdr:col>41</xdr:col>
      <xdr:colOff>101600</xdr:colOff>
      <xdr:row>38</xdr:row>
      <xdr:rowOff>48831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65358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23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120007</xdr:rowOff>
    </xdr:from>
    <xdr:to>
      <xdr:col>36</xdr:col>
      <xdr:colOff>165100</xdr:colOff>
      <xdr:row>38</xdr:row>
      <xdr:rowOff>50157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66684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23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615</xdr:rowOff>
    </xdr:from>
    <xdr:to>
      <xdr:col>55</xdr:col>
      <xdr:colOff>50800</xdr:colOff>
      <xdr:row>38</xdr:row>
      <xdr:rowOff>102215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86992</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46148</xdr:rowOff>
    </xdr:from>
    <xdr:to>
      <xdr:col>50</xdr:col>
      <xdr:colOff>165100</xdr:colOff>
      <xdr:row>38</xdr:row>
      <xdr:rowOff>147748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138875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196</xdr:rowOff>
    </xdr:from>
    <xdr:to>
      <xdr:col>46</xdr:col>
      <xdr:colOff>38100</xdr:colOff>
      <xdr:row>37</xdr:row>
      <xdr:rowOff>101796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92923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44441</xdr:rowOff>
    </xdr:from>
    <xdr:to>
      <xdr:col>41</xdr:col>
      <xdr:colOff>101600</xdr:colOff>
      <xdr:row>38</xdr:row>
      <xdr:rowOff>146041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137168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5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56885</xdr:rowOff>
    </xdr:from>
    <xdr:to>
      <xdr:col>36</xdr:col>
      <xdr:colOff>165100</xdr:colOff>
      <xdr:row>38</xdr:row>
      <xdr:rowOff>158485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149612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6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166612</xdr:rowOff>
    </xdr:from>
    <xdr:to>
      <xdr:col>55</xdr:col>
      <xdr:colOff>0</xdr:colOff>
      <xdr:row>59</xdr:row>
      <xdr:rowOff>29230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110712"/>
          <a:ext cx="838200" cy="3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29230</xdr:rowOff>
    </xdr:from>
    <xdr:to>
      <xdr:col>50</xdr:col>
      <xdr:colOff>114300</xdr:colOff>
      <xdr:row>59</xdr:row>
      <xdr:rowOff>32004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144780"/>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8195</xdr:rowOff>
    </xdr:from>
    <xdr:to>
      <xdr:col>45</xdr:col>
      <xdr:colOff>177800</xdr:colOff>
      <xdr:row>59</xdr:row>
      <xdr:rowOff>32004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123745"/>
          <a:ext cx="889000" cy="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8195</xdr:rowOff>
    </xdr:from>
    <xdr:to>
      <xdr:col>41</xdr:col>
      <xdr:colOff>50800</xdr:colOff>
      <xdr:row>59</xdr:row>
      <xdr:rowOff>14496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23745"/>
          <a:ext cx="8890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109802</xdr:rowOff>
    </xdr:from>
    <xdr:to>
      <xdr:col>41</xdr:col>
      <xdr:colOff>101600</xdr:colOff>
      <xdr:row>59</xdr:row>
      <xdr:rowOff>39952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5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56479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82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118828</xdr:rowOff>
    </xdr:from>
    <xdr:to>
      <xdr:col>36</xdr:col>
      <xdr:colOff>165100</xdr:colOff>
      <xdr:row>59</xdr:row>
      <xdr:rowOff>48978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65505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83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115812</xdr:rowOff>
    </xdr:from>
    <xdr:to>
      <xdr:col>55</xdr:col>
      <xdr:colOff>50800</xdr:colOff>
      <xdr:row>59</xdr:row>
      <xdr:rowOff>45962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30739</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149880</xdr:rowOff>
    </xdr:from>
    <xdr:to>
      <xdr:col>50</xdr:col>
      <xdr:colOff>165100</xdr:colOff>
      <xdr:row>59</xdr:row>
      <xdr:rowOff>80030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71157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152654</xdr:rowOff>
    </xdr:from>
    <xdr:to>
      <xdr:col>46</xdr:col>
      <xdr:colOff>38100</xdr:colOff>
      <xdr:row>59</xdr:row>
      <xdr:rowOff>82804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73931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128845</xdr:rowOff>
    </xdr:from>
    <xdr:to>
      <xdr:col>41</xdr:col>
      <xdr:colOff>101600</xdr:colOff>
      <xdr:row>59</xdr:row>
      <xdr:rowOff>58995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50122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135146</xdr:rowOff>
    </xdr:from>
    <xdr:to>
      <xdr:col>36</xdr:col>
      <xdr:colOff>165100</xdr:colOff>
      <xdr:row>59</xdr:row>
      <xdr:rowOff>65296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56423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7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111931</xdr:rowOff>
    </xdr:from>
    <xdr:to>
      <xdr:col>55</xdr:col>
      <xdr:colOff>0</xdr:colOff>
      <xdr:row>79</xdr:row>
      <xdr:rowOff>39824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85031"/>
          <a:ext cx="838200" cy="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35478</xdr:rowOff>
    </xdr:from>
    <xdr:to>
      <xdr:col>50</xdr:col>
      <xdr:colOff>114300</xdr:colOff>
      <xdr:row>79</xdr:row>
      <xdr:rowOff>39824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80028"/>
          <a:ext cx="889000" cy="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16568</xdr:rowOff>
    </xdr:from>
    <xdr:to>
      <xdr:col>45</xdr:col>
      <xdr:colOff>177800</xdr:colOff>
      <xdr:row>79</xdr:row>
      <xdr:rowOff>35478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61118"/>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16568</xdr:rowOff>
    </xdr:from>
    <xdr:to>
      <xdr:col>41</xdr:col>
      <xdr:colOff>50800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61118"/>
          <a:ext cx="889000" cy="2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61131</xdr:rowOff>
    </xdr:from>
    <xdr:to>
      <xdr:col>55</xdr:col>
      <xdr:colOff>50800</xdr:colOff>
      <xdr:row>78</xdr:row>
      <xdr:rowOff>162731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18969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160474</xdr:rowOff>
    </xdr:from>
    <xdr:to>
      <xdr:col>50</xdr:col>
      <xdr:colOff>165100</xdr:colOff>
      <xdr:row>79</xdr:row>
      <xdr:rowOff>90624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81751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2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156128</xdr:rowOff>
    </xdr:from>
    <xdr:to>
      <xdr:col>46</xdr:col>
      <xdr:colOff>38100</xdr:colOff>
      <xdr:row>79</xdr:row>
      <xdr:rowOff>86278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77405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62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137218</xdr:rowOff>
    </xdr:from>
    <xdr:to>
      <xdr:col>41</xdr:col>
      <xdr:colOff>101600</xdr:colOff>
      <xdr:row>79</xdr:row>
      <xdr:rowOff>67368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58495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6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118174</xdr:rowOff>
    </xdr:from>
    <xdr:to>
      <xdr:col>55</xdr:col>
      <xdr:colOff>0</xdr:colOff>
      <xdr:row>98</xdr:row>
      <xdr:rowOff>123169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20274"/>
          <a:ext cx="8382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123169</xdr:rowOff>
    </xdr:from>
    <xdr:to>
      <xdr:col>50</xdr:col>
      <xdr:colOff>114300</xdr:colOff>
      <xdr:row>98</xdr:row>
      <xdr:rowOff>128363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25269"/>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117249</xdr:rowOff>
    </xdr:from>
    <xdr:to>
      <xdr:col>45</xdr:col>
      <xdr:colOff>177800</xdr:colOff>
      <xdr:row>98</xdr:row>
      <xdr:rowOff>128363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19349"/>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105474</xdr:rowOff>
    </xdr:from>
    <xdr:to>
      <xdr:col>41</xdr:col>
      <xdr:colOff>50800</xdr:colOff>
      <xdr:row>98</xdr:row>
      <xdr:rowOff>117249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07574"/>
          <a:ext cx="889000" cy="1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53132</xdr:rowOff>
    </xdr:from>
    <xdr:to>
      <xdr:col>41</xdr:col>
      <xdr:colOff>101600</xdr:colOff>
      <xdr:row>98</xdr:row>
      <xdr:rowOff>154732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5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171259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6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58620</xdr:rowOff>
    </xdr:from>
    <xdr:to>
      <xdr:col>36</xdr:col>
      <xdr:colOff>165100</xdr:colOff>
      <xdr:row>98</xdr:row>
      <xdr:rowOff>160220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67374</xdr:rowOff>
    </xdr:from>
    <xdr:to>
      <xdr:col>55</xdr:col>
      <xdr:colOff>50800</xdr:colOff>
      <xdr:row>98</xdr:row>
      <xdr:rowOff>168974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72369</xdr:rowOff>
    </xdr:from>
    <xdr:to>
      <xdr:col>50</xdr:col>
      <xdr:colOff>165100</xdr:colOff>
      <xdr:row>99</xdr:row>
      <xdr:rowOff>2519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165096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77563</xdr:rowOff>
    </xdr:from>
    <xdr:to>
      <xdr:col>46</xdr:col>
      <xdr:colOff>38100</xdr:colOff>
      <xdr:row>99</xdr:row>
      <xdr:rowOff>7713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170290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7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66449</xdr:rowOff>
    </xdr:from>
    <xdr:to>
      <xdr:col>41</xdr:col>
      <xdr:colOff>101600</xdr:colOff>
      <xdr:row>98</xdr:row>
      <xdr:rowOff>168049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159176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54674</xdr:rowOff>
    </xdr:from>
    <xdr:to>
      <xdr:col>36</xdr:col>
      <xdr:colOff>165100</xdr:colOff>
      <xdr:row>98</xdr:row>
      <xdr:rowOff>156274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47845</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4395"/>
          <a:ext cx="889000" cy="5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47845</xdr:rowOff>
    </xdr:from>
    <xdr:to>
      <xdr:col>76</xdr:col>
      <xdr:colOff>114300</xdr:colOff>
      <xdr:row>39</xdr:row>
      <xdr:rowOff>94408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34395"/>
          <a:ext cx="889000" cy="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2093</xdr:rowOff>
    </xdr:from>
    <xdr:to>
      <xdr:col>71</xdr:col>
      <xdr:colOff>177800</xdr:colOff>
      <xdr:row>39</xdr:row>
      <xdr:rowOff>94408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88643"/>
          <a:ext cx="889000" cy="9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xdr:rowOff>
    </xdr:from>
    <xdr:to>
      <xdr:col>72</xdr:col>
      <xdr:colOff>38100</xdr:colOff>
      <xdr:row>39</xdr:row>
      <xdr:rowOff>108331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9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124858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6855</xdr:rowOff>
    </xdr:from>
    <xdr:to>
      <xdr:col>67</xdr:col>
      <xdr:colOff>101600</xdr:colOff>
      <xdr:row>39</xdr:row>
      <xdr:rowOff>108455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99582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168495</xdr:rowOff>
    </xdr:from>
    <xdr:to>
      <xdr:col>76</xdr:col>
      <xdr:colOff>165100</xdr:colOff>
      <xdr:row>39</xdr:row>
      <xdr:rowOff>98645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89772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7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43608</xdr:rowOff>
    </xdr:from>
    <xdr:to>
      <xdr:col>72</xdr:col>
      <xdr:colOff>38100</xdr:colOff>
      <xdr:row>39</xdr:row>
      <xdr:rowOff>145208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136335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2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122743</xdr:rowOff>
    </xdr:from>
    <xdr:to>
      <xdr:col>67</xdr:col>
      <xdr:colOff>101600</xdr:colOff>
      <xdr:row>39</xdr:row>
      <xdr:rowOff>52893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69420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4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155398</xdr:rowOff>
    </xdr:from>
    <xdr:to>
      <xdr:col>85</xdr:col>
      <xdr:colOff>127000</xdr:colOff>
      <xdr:row>78</xdr:row>
      <xdr:rowOff>162877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28498"/>
          <a:ext cx="8382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162877</xdr:rowOff>
    </xdr:from>
    <xdr:to>
      <xdr:col>81</xdr:col>
      <xdr:colOff>50800</xdr:colOff>
      <xdr:row>78</xdr:row>
      <xdr:rowOff>165764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35977"/>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165764</xdr:rowOff>
    </xdr:from>
    <xdr:to>
      <xdr:col>76</xdr:col>
      <xdr:colOff>114300</xdr:colOff>
      <xdr:row>78</xdr:row>
      <xdr:rowOff>168004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3886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168004</xdr:rowOff>
    </xdr:from>
    <xdr:to>
      <xdr:col>71</xdr:col>
      <xdr:colOff>177800</xdr:colOff>
      <xdr:row>79</xdr:row>
      <xdr:rowOff>730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41104"/>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110530</xdr:rowOff>
    </xdr:from>
    <xdr:to>
      <xdr:col>72</xdr:col>
      <xdr:colOff>38100</xdr:colOff>
      <xdr:row>79</xdr:row>
      <xdr:rowOff>40680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57207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107945</xdr:rowOff>
    </xdr:from>
    <xdr:to>
      <xdr:col>67</xdr:col>
      <xdr:colOff>101600</xdr:colOff>
      <xdr:row>79</xdr:row>
      <xdr:rowOff>38095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8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54622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104598</xdr:rowOff>
    </xdr:from>
    <xdr:to>
      <xdr:col>85</xdr:col>
      <xdr:colOff>177800</xdr:colOff>
      <xdr:row>79</xdr:row>
      <xdr:rowOff>34748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19525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112077</xdr:rowOff>
    </xdr:from>
    <xdr:to>
      <xdr:col>81</xdr:col>
      <xdr:colOff>101600</xdr:colOff>
      <xdr:row>79</xdr:row>
      <xdr:rowOff>42227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33354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114964</xdr:rowOff>
    </xdr:from>
    <xdr:to>
      <xdr:col>76</xdr:col>
      <xdr:colOff>165100</xdr:colOff>
      <xdr:row>79</xdr:row>
      <xdr:rowOff>45114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36241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117204</xdr:rowOff>
    </xdr:from>
    <xdr:to>
      <xdr:col>72</xdr:col>
      <xdr:colOff>38100</xdr:colOff>
      <xdr:row>79</xdr:row>
      <xdr:rowOff>47354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38481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121380</xdr:rowOff>
    </xdr:from>
    <xdr:to>
      <xdr:col>67</xdr:col>
      <xdr:colOff>101600</xdr:colOff>
      <xdr:row>79</xdr:row>
      <xdr:rowOff>51530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42657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8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67655</xdr:rowOff>
    </xdr:from>
    <xdr:to>
      <xdr:col>85</xdr:col>
      <xdr:colOff>127000</xdr:colOff>
      <xdr:row>98</xdr:row>
      <xdr:rowOff>108513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69755"/>
          <a:ext cx="838200" cy="4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108513</xdr:rowOff>
    </xdr:from>
    <xdr:to>
      <xdr:col>81</xdr:col>
      <xdr:colOff>50800</xdr:colOff>
      <xdr:row>98</xdr:row>
      <xdr:rowOff>133877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10613"/>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129315</xdr:rowOff>
    </xdr:from>
    <xdr:to>
      <xdr:col>76</xdr:col>
      <xdr:colOff>114300</xdr:colOff>
      <xdr:row>98</xdr:row>
      <xdr:rowOff>133877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31415"/>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67737</xdr:rowOff>
    </xdr:from>
    <xdr:to>
      <xdr:col>71</xdr:col>
      <xdr:colOff>177800</xdr:colOff>
      <xdr:row>98</xdr:row>
      <xdr:rowOff>129315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69837"/>
          <a:ext cx="889000" cy="6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43959</xdr:rowOff>
    </xdr:from>
    <xdr:to>
      <xdr:col>72</xdr:col>
      <xdr:colOff>38100</xdr:colOff>
      <xdr:row>98</xdr:row>
      <xdr:rowOff>145559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4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162086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2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44135</xdr:rowOff>
    </xdr:from>
    <xdr:to>
      <xdr:col>67</xdr:col>
      <xdr:colOff>101600</xdr:colOff>
      <xdr:row>98</xdr:row>
      <xdr:rowOff>145735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4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136862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16855</xdr:rowOff>
    </xdr:from>
    <xdr:to>
      <xdr:col>85</xdr:col>
      <xdr:colOff>177800</xdr:colOff>
      <xdr:row>98</xdr:row>
      <xdr:rowOff>118455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103232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57713</xdr:rowOff>
    </xdr:from>
    <xdr:to>
      <xdr:col>81</xdr:col>
      <xdr:colOff>101600</xdr:colOff>
      <xdr:row>98</xdr:row>
      <xdr:rowOff>159313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150440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83077</xdr:rowOff>
    </xdr:from>
    <xdr:to>
      <xdr:col>76</xdr:col>
      <xdr:colOff>165100</xdr:colOff>
      <xdr:row>99</xdr:row>
      <xdr:rowOff>13227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4354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7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78515</xdr:rowOff>
    </xdr:from>
    <xdr:to>
      <xdr:col>72</xdr:col>
      <xdr:colOff>38100</xdr:colOff>
      <xdr:row>99</xdr:row>
      <xdr:rowOff>8665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171242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16937</xdr:rowOff>
    </xdr:from>
    <xdr:to>
      <xdr:col>67</xdr:col>
      <xdr:colOff>101600</xdr:colOff>
      <xdr:row>98</xdr:row>
      <xdr:rowOff>118537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135064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127122</xdr:rowOff>
    </xdr:from>
    <xdr:to>
      <xdr:col>102</xdr:col>
      <xdr:colOff>165100</xdr:colOff>
      <xdr:row>38</xdr:row>
      <xdr:rowOff>57272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73799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4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90729</xdr:rowOff>
    </xdr:from>
    <xdr:to>
      <xdr:col>98</xdr:col>
      <xdr:colOff>38100</xdr:colOff>
      <xdr:row>38</xdr:row>
      <xdr:rowOff>20879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3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37406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12232</xdr:rowOff>
    </xdr:from>
    <xdr:to>
      <xdr:col>102</xdr:col>
      <xdr:colOff>165100</xdr:colOff>
      <xdr:row>59</xdr:row>
      <xdr:rowOff>113832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130359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9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23118</xdr:rowOff>
    </xdr:from>
    <xdr:to>
      <xdr:col>98</xdr:col>
      <xdr:colOff>38100</xdr:colOff>
      <xdr:row>59</xdr:row>
      <xdr:rowOff>124718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141245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1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133192</xdr:rowOff>
    </xdr:from>
    <xdr:to>
      <xdr:col>116</xdr:col>
      <xdr:colOff>63500</xdr:colOff>
      <xdr:row>77</xdr:row>
      <xdr:rowOff>154118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334842"/>
          <a:ext cx="838200" cy="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133192</xdr:rowOff>
    </xdr:from>
    <xdr:to>
      <xdr:col>111</xdr:col>
      <xdr:colOff>177800</xdr:colOff>
      <xdr:row>77</xdr:row>
      <xdr:rowOff>149481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34842"/>
          <a:ext cx="889000" cy="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149481</xdr:rowOff>
    </xdr:from>
    <xdr:to>
      <xdr:col>107</xdr:col>
      <xdr:colOff>50800</xdr:colOff>
      <xdr:row>77</xdr:row>
      <xdr:rowOff>162449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51131"/>
          <a:ext cx="889000" cy="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162449</xdr:rowOff>
    </xdr:from>
    <xdr:to>
      <xdr:col>102</xdr:col>
      <xdr:colOff>114300</xdr:colOff>
      <xdr:row>78</xdr:row>
      <xdr:rowOff>12810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64099"/>
          <a:ext cx="889000" cy="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140348</xdr:rowOff>
    </xdr:from>
    <xdr:to>
      <xdr:col>102</xdr:col>
      <xdr:colOff>165100</xdr:colOff>
      <xdr:row>78</xdr:row>
      <xdr:rowOff>70498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3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61625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4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148757</xdr:rowOff>
    </xdr:from>
    <xdr:to>
      <xdr:col>98</xdr:col>
      <xdr:colOff>38100</xdr:colOff>
      <xdr:row>78</xdr:row>
      <xdr:rowOff>78907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35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70034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4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103318</xdr:rowOff>
    </xdr:from>
    <xdr:to>
      <xdr:col>116</xdr:col>
      <xdr:colOff>114300</xdr:colOff>
      <xdr:row>78</xdr:row>
      <xdr:rowOff>33468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81745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82392</xdr:rowOff>
    </xdr:from>
    <xdr:to>
      <xdr:col>112</xdr:col>
      <xdr:colOff>38100</xdr:colOff>
      <xdr:row>78</xdr:row>
      <xdr:rowOff>12542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3669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98681</xdr:rowOff>
    </xdr:from>
    <xdr:to>
      <xdr:col>107</xdr:col>
      <xdr:colOff>101600</xdr:colOff>
      <xdr:row>78</xdr:row>
      <xdr:rowOff>28831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19958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111649</xdr:rowOff>
    </xdr:from>
    <xdr:to>
      <xdr:col>102</xdr:col>
      <xdr:colOff>165100</xdr:colOff>
      <xdr:row>78</xdr:row>
      <xdr:rowOff>41799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58326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133460</xdr:rowOff>
    </xdr:from>
    <xdr:to>
      <xdr:col>98</xdr:col>
      <xdr:colOff>38100</xdr:colOff>
      <xdr:row>78</xdr:row>
      <xdr:rowOff>63610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3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80137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1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・物件費は、令和４年度において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138,944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16,925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円増加となった。これは、老人福祉施設空調設備保守管理業務委託料や定期予防検診委託料が前年度と比較し、増額したことによるものである。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・普通建設事業費（うち更新設備）は、令和４年度で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47,083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円増加している。令和４年度は、例年実施している村道維持補修工事や浄化槽設置整備事業などに加え、新庁舎建設が継続して行われていることから、数値の増加となった。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・公債費は年々増加傾向にあるが、平成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年度より交付税措置が高く財政運営上メリットのある過疎対策事業債の借り入れを積極的に行っていることが要因である。令和４年度は前年度に比べて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円増加しているが、新庁舎建設が要因である。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・繰出金は、令和４年度は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88,085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円減少となっているが、介護保険特別会計の一般会計負担額の増額が主な要因である。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・積立金は、令和４年度は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78,789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44,683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円増加してるが、新庁舎建設に向けて公共施設等整備基金に３億円積み立てたことや前年度決算剰余金の</a:t>
          </a:r>
          <a:r>
            <a:rPr kumimoji="1" lang="ja-JP" altLang="en-US" sz="1300">
              <a:latin typeface="ＭＳ Ｐゴシック" panose="020B0600070205080204" pitchFamily="50" charset="-128"/>
              <a:ea typeface="ＭＳ Ｐゴシック" panose="020B0600070205080204" pitchFamily="50" charset="-128"/>
            </a:rPr>
            <a:t>増加などが主な要因である。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
4,868
37.30
4,205,200
4,120,003
77,083
2,250,627
3,520,804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96995</xdr:rowOff>
    </xdr:from>
    <xdr:to>
      <xdr:col>24</xdr:col>
      <xdr:colOff>63500</xdr:colOff>
      <xdr:row>38</xdr:row>
      <xdr:rowOff>97652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612095"/>
          <a:ext cx="8382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97652</xdr:rowOff>
    </xdr:from>
    <xdr:to>
      <xdr:col>19</xdr:col>
      <xdr:colOff>177800</xdr:colOff>
      <xdr:row>38</xdr:row>
      <xdr:rowOff>135799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612752"/>
          <a:ext cx="889000" cy="3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135799</xdr:rowOff>
    </xdr:from>
    <xdr:to>
      <xdr:col>15</xdr:col>
      <xdr:colOff>50800</xdr:colOff>
      <xdr:row>38</xdr:row>
      <xdr:rowOff>137871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650899"/>
          <a:ext cx="8890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137871</xdr:rowOff>
    </xdr:from>
    <xdr:to>
      <xdr:col>10</xdr:col>
      <xdr:colOff>114300</xdr:colOff>
      <xdr:row>38</xdr:row>
      <xdr:rowOff>139786</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52971"/>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122733</xdr:rowOff>
    </xdr:from>
    <xdr:to>
      <xdr:col>10</xdr:col>
      <xdr:colOff>165100</xdr:colOff>
      <xdr:row>39</xdr:row>
      <xdr:rowOff>52883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6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44010</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84428" y="67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122547</xdr:rowOff>
    </xdr:from>
    <xdr:to>
      <xdr:col>6</xdr:col>
      <xdr:colOff>38100</xdr:colOff>
      <xdr:row>39</xdr:row>
      <xdr:rowOff>52697</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63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43824</xdr:rowOff>
    </xdr:from>
    <xdr:ext cx="469744"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95428" y="673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46195</xdr:rowOff>
    </xdr:from>
    <xdr:to>
      <xdr:col>24</xdr:col>
      <xdr:colOff>114300</xdr:colOff>
      <xdr:row>38</xdr:row>
      <xdr:rowOff>147795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132572</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46852</xdr:rowOff>
    </xdr:from>
    <xdr:to>
      <xdr:col>20</xdr:col>
      <xdr:colOff>38100</xdr:colOff>
      <xdr:row>38</xdr:row>
      <xdr:rowOff>148452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139579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84999</xdr:rowOff>
    </xdr:from>
    <xdr:to>
      <xdr:col>15</xdr:col>
      <xdr:colOff>101600</xdr:colOff>
      <xdr:row>39</xdr:row>
      <xdr:rowOff>15149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6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6276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9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87071</xdr:rowOff>
    </xdr:from>
    <xdr:to>
      <xdr:col>10</xdr:col>
      <xdr:colOff>165100</xdr:colOff>
      <xdr:row>39</xdr:row>
      <xdr:rowOff>17221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33748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3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88986</xdr:rowOff>
    </xdr:from>
    <xdr:to>
      <xdr:col>6</xdr:col>
      <xdr:colOff>38100</xdr:colOff>
      <xdr:row>39</xdr:row>
      <xdr:rowOff>19136</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6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35663</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37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103788</xdr:rowOff>
    </xdr:from>
    <xdr:to>
      <xdr:col>24</xdr:col>
      <xdr:colOff>63500</xdr:colOff>
      <xdr:row>58</xdr:row>
      <xdr:rowOff>159831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47888"/>
          <a:ext cx="838200" cy="5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133765</xdr:rowOff>
    </xdr:from>
    <xdr:to>
      <xdr:col>19</xdr:col>
      <xdr:colOff>177800</xdr:colOff>
      <xdr:row>58</xdr:row>
      <xdr:rowOff>159831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77865"/>
          <a:ext cx="889000" cy="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133765</xdr:rowOff>
    </xdr:from>
    <xdr:to>
      <xdr:col>15</xdr:col>
      <xdr:colOff>50800</xdr:colOff>
      <xdr:row>58</xdr:row>
      <xdr:rowOff>168584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77865"/>
          <a:ext cx="889000" cy="3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125599</xdr:rowOff>
    </xdr:from>
    <xdr:to>
      <xdr:col>10</xdr:col>
      <xdr:colOff>114300</xdr:colOff>
      <xdr:row>58</xdr:row>
      <xdr:rowOff>168584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69699"/>
          <a:ext cx="889000" cy="4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101288</xdr:rowOff>
    </xdr:from>
    <xdr:to>
      <xdr:col>10</xdr:col>
      <xdr:colOff>165100</xdr:colOff>
      <xdr:row>59</xdr:row>
      <xdr:rowOff>31438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4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47965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82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102469</xdr:rowOff>
    </xdr:from>
    <xdr:to>
      <xdr:col>6</xdr:col>
      <xdr:colOff>38100</xdr:colOff>
      <xdr:row>59</xdr:row>
      <xdr:rowOff>32619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4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23746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13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52988</xdr:rowOff>
    </xdr:from>
    <xdr:to>
      <xdr:col>24</xdr:col>
      <xdr:colOff>114300</xdr:colOff>
      <xdr:row>58</xdr:row>
      <xdr:rowOff>154588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9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109031</xdr:rowOff>
    </xdr:from>
    <xdr:to>
      <xdr:col>20</xdr:col>
      <xdr:colOff>38100</xdr:colOff>
      <xdr:row>59</xdr:row>
      <xdr:rowOff>39181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30308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14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82965</xdr:rowOff>
    </xdr:from>
    <xdr:to>
      <xdr:col>15</xdr:col>
      <xdr:colOff>101600</xdr:colOff>
      <xdr:row>59</xdr:row>
      <xdr:rowOff>13115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4242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11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117784</xdr:rowOff>
    </xdr:from>
    <xdr:to>
      <xdr:col>10</xdr:col>
      <xdr:colOff>165100</xdr:colOff>
      <xdr:row>59</xdr:row>
      <xdr:rowOff>47934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6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39061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5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74799</xdr:rowOff>
    </xdr:from>
    <xdr:to>
      <xdr:col>6</xdr:col>
      <xdr:colOff>38100</xdr:colOff>
      <xdr:row>59</xdr:row>
      <xdr:rowOff>4949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21476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9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49744</xdr:rowOff>
    </xdr:from>
    <xdr:to>
      <xdr:col>24</xdr:col>
      <xdr:colOff>62865</xdr:colOff>
      <xdr:row>77</xdr:row>
      <xdr:rowOff>84609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22694"/>
          <a:ext cx="1270" cy="106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88436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9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84609</xdr:rowOff>
    </xdr:from>
    <xdr:to>
      <xdr:col>24</xdr:col>
      <xdr:colOff>152400</xdr:colOff>
      <xdr:row>77</xdr:row>
      <xdr:rowOff>84609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167871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49744</xdr:rowOff>
    </xdr:from>
    <xdr:to>
      <xdr:col>24</xdr:col>
      <xdr:colOff>152400</xdr:colOff>
      <xdr:row>71</xdr:row>
      <xdr:rowOff>49744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59855</xdr:rowOff>
    </xdr:from>
    <xdr:to>
      <xdr:col>24</xdr:col>
      <xdr:colOff>63500</xdr:colOff>
      <xdr:row>77</xdr:row>
      <xdr:rowOff>67878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61505"/>
          <a:ext cx="8382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7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16194</xdr:rowOff>
    </xdr:from>
    <xdr:to>
      <xdr:col>24</xdr:col>
      <xdr:colOff>114300</xdr:colOff>
      <xdr:row>76</xdr:row>
      <xdr:rowOff>117794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59855</xdr:rowOff>
    </xdr:from>
    <xdr:to>
      <xdr:col>19</xdr:col>
      <xdr:colOff>177800</xdr:colOff>
      <xdr:row>77</xdr:row>
      <xdr:rowOff>105835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61505"/>
          <a:ext cx="889000" cy="4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17777</xdr:rowOff>
    </xdr:from>
    <xdr:to>
      <xdr:col>20</xdr:col>
      <xdr:colOff>38100</xdr:colOff>
      <xdr:row>76</xdr:row>
      <xdr:rowOff>119377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135904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59492</xdr:rowOff>
    </xdr:from>
    <xdr:to>
      <xdr:col>15</xdr:col>
      <xdr:colOff>50800</xdr:colOff>
      <xdr:row>77</xdr:row>
      <xdr:rowOff>105835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61142"/>
          <a:ext cx="889000" cy="4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36672</xdr:rowOff>
    </xdr:from>
    <xdr:to>
      <xdr:col>15</xdr:col>
      <xdr:colOff>101600</xdr:colOff>
      <xdr:row>76</xdr:row>
      <xdr:rowOff>138272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6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154799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59492</xdr:rowOff>
    </xdr:from>
    <xdr:to>
      <xdr:col>10</xdr:col>
      <xdr:colOff>114300</xdr:colOff>
      <xdr:row>77</xdr:row>
      <xdr:rowOff>111644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61142"/>
          <a:ext cx="889000" cy="5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12077</xdr:rowOff>
    </xdr:from>
    <xdr:to>
      <xdr:col>10</xdr:col>
      <xdr:colOff>165100</xdr:colOff>
      <xdr:row>77</xdr:row>
      <xdr:rowOff>113677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104804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19966</xdr:rowOff>
    </xdr:from>
    <xdr:to>
      <xdr:col>6</xdr:col>
      <xdr:colOff>38100</xdr:colOff>
      <xdr:row>77</xdr:row>
      <xdr:rowOff>121566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138093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17078</xdr:rowOff>
    </xdr:from>
    <xdr:to>
      <xdr:col>24</xdr:col>
      <xdr:colOff>114300</xdr:colOff>
      <xdr:row>77</xdr:row>
      <xdr:rowOff>118678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103455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9055</xdr:rowOff>
    </xdr:from>
    <xdr:to>
      <xdr:col>20</xdr:col>
      <xdr:colOff>38100</xdr:colOff>
      <xdr:row>77</xdr:row>
      <xdr:rowOff>110655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0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55035</xdr:rowOff>
    </xdr:from>
    <xdr:to>
      <xdr:col>15</xdr:col>
      <xdr:colOff>101600</xdr:colOff>
      <xdr:row>77</xdr:row>
      <xdr:rowOff>156635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147762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8692</xdr:rowOff>
    </xdr:from>
    <xdr:to>
      <xdr:col>10</xdr:col>
      <xdr:colOff>165100</xdr:colOff>
      <xdr:row>77</xdr:row>
      <xdr:rowOff>110292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126819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8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60844</xdr:rowOff>
    </xdr:from>
    <xdr:to>
      <xdr:col>6</xdr:col>
      <xdr:colOff>38100</xdr:colOff>
      <xdr:row>77</xdr:row>
      <xdr:rowOff>162444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153571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54727</xdr:rowOff>
    </xdr:from>
    <xdr:to>
      <xdr:col>24</xdr:col>
      <xdr:colOff>63500</xdr:colOff>
      <xdr:row>98</xdr:row>
      <xdr:rowOff>57544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56827"/>
          <a:ext cx="8382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57544</xdr:rowOff>
    </xdr:from>
    <xdr:to>
      <xdr:col>19</xdr:col>
      <xdr:colOff>177800</xdr:colOff>
      <xdr:row>98</xdr:row>
      <xdr:rowOff>81851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59644"/>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81851</xdr:rowOff>
    </xdr:from>
    <xdr:to>
      <xdr:col>15</xdr:col>
      <xdr:colOff>50800</xdr:colOff>
      <xdr:row>98</xdr:row>
      <xdr:rowOff>91303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3951"/>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91303</xdr:rowOff>
    </xdr:from>
    <xdr:to>
      <xdr:col>10</xdr:col>
      <xdr:colOff>114300</xdr:colOff>
      <xdr:row>98</xdr:row>
      <xdr:rowOff>106886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3403"/>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27581</xdr:rowOff>
    </xdr:from>
    <xdr:to>
      <xdr:col>10</xdr:col>
      <xdr:colOff>165100</xdr:colOff>
      <xdr:row>98</xdr:row>
      <xdr:rowOff>129181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145708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17354</xdr:rowOff>
    </xdr:from>
    <xdr:to>
      <xdr:col>6</xdr:col>
      <xdr:colOff>38100</xdr:colOff>
      <xdr:row>98</xdr:row>
      <xdr:rowOff>118954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135481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3927</xdr:rowOff>
    </xdr:from>
    <xdr:to>
      <xdr:col>24</xdr:col>
      <xdr:colOff>114300</xdr:colOff>
      <xdr:row>98</xdr:row>
      <xdr:rowOff>105527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90304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6744</xdr:rowOff>
    </xdr:from>
    <xdr:to>
      <xdr:col>20</xdr:col>
      <xdr:colOff>38100</xdr:colOff>
      <xdr:row>98</xdr:row>
      <xdr:rowOff>108344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99471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0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31051</xdr:rowOff>
    </xdr:from>
    <xdr:to>
      <xdr:col>15</xdr:col>
      <xdr:colOff>101600</xdr:colOff>
      <xdr:row>98</xdr:row>
      <xdr:rowOff>132651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123778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40503</xdr:rowOff>
    </xdr:from>
    <xdr:to>
      <xdr:col>10</xdr:col>
      <xdr:colOff>165100</xdr:colOff>
      <xdr:row>98</xdr:row>
      <xdr:rowOff>142103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133230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56086</xdr:rowOff>
    </xdr:from>
    <xdr:to>
      <xdr:col>6</xdr:col>
      <xdr:colOff>38100</xdr:colOff>
      <xdr:row>98</xdr:row>
      <xdr:rowOff>157686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148813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142316</xdr:rowOff>
    </xdr:from>
    <xdr:to>
      <xdr:col>41</xdr:col>
      <xdr:colOff>101600</xdr:colOff>
      <xdr:row>39</xdr:row>
      <xdr:rowOff>72466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88993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141763</xdr:rowOff>
    </xdr:from>
    <xdr:to>
      <xdr:col>36</xdr:col>
      <xdr:colOff>165100</xdr:colOff>
      <xdr:row>39</xdr:row>
      <xdr:rowOff>71913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5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88441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3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104370</xdr:rowOff>
    </xdr:from>
    <xdr:to>
      <xdr:col>55</xdr:col>
      <xdr:colOff>0</xdr:colOff>
      <xdr:row>58</xdr:row>
      <xdr:rowOff>104571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48470"/>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104571</xdr:rowOff>
    </xdr:from>
    <xdr:to>
      <xdr:col>50</xdr:col>
      <xdr:colOff>114300</xdr:colOff>
      <xdr:row>58</xdr:row>
      <xdr:rowOff>104815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48671"/>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104815</xdr:rowOff>
    </xdr:from>
    <xdr:to>
      <xdr:col>45</xdr:col>
      <xdr:colOff>177800</xdr:colOff>
      <xdr:row>58</xdr:row>
      <xdr:rowOff>106688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8915"/>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106688</xdr:rowOff>
    </xdr:from>
    <xdr:to>
      <xdr:col>41</xdr:col>
      <xdr:colOff>50800</xdr:colOff>
      <xdr:row>58</xdr:row>
      <xdr:rowOff>112565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50788"/>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152688</xdr:rowOff>
    </xdr:from>
    <xdr:to>
      <xdr:col>41</xdr:col>
      <xdr:colOff>101600</xdr:colOff>
      <xdr:row>58</xdr:row>
      <xdr:rowOff>82838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99365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157173</xdr:rowOff>
    </xdr:from>
    <xdr:to>
      <xdr:col>36</xdr:col>
      <xdr:colOff>165100</xdr:colOff>
      <xdr:row>58</xdr:row>
      <xdr:rowOff>87323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2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103850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53570</xdr:rowOff>
    </xdr:from>
    <xdr:to>
      <xdr:col>55</xdr:col>
      <xdr:colOff>50800</xdr:colOff>
      <xdr:row>58</xdr:row>
      <xdr:rowOff>155170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139947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53771</xdr:rowOff>
    </xdr:from>
    <xdr:to>
      <xdr:col>50</xdr:col>
      <xdr:colOff>165100</xdr:colOff>
      <xdr:row>58</xdr:row>
      <xdr:rowOff>155371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146498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9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54015</xdr:rowOff>
    </xdr:from>
    <xdr:to>
      <xdr:col>46</xdr:col>
      <xdr:colOff>38100</xdr:colOff>
      <xdr:row>58</xdr:row>
      <xdr:rowOff>155615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146742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9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55888</xdr:rowOff>
    </xdr:from>
    <xdr:to>
      <xdr:col>41</xdr:col>
      <xdr:colOff>101600</xdr:colOff>
      <xdr:row>58</xdr:row>
      <xdr:rowOff>157488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148615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61765</xdr:rowOff>
    </xdr:from>
    <xdr:to>
      <xdr:col>36</xdr:col>
      <xdr:colOff>165100</xdr:colOff>
      <xdr:row>58</xdr:row>
      <xdr:rowOff>163365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154492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9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5845</xdr:rowOff>
    </xdr:from>
    <xdr:to>
      <xdr:col>55</xdr:col>
      <xdr:colOff>0</xdr:colOff>
      <xdr:row>79</xdr:row>
      <xdr:rowOff>18124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50395"/>
          <a:ext cx="8382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169276</xdr:rowOff>
    </xdr:from>
    <xdr:to>
      <xdr:col>50</xdr:col>
      <xdr:colOff>114300</xdr:colOff>
      <xdr:row>79</xdr:row>
      <xdr:rowOff>18124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42376"/>
          <a:ext cx="889000" cy="2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169276</xdr:rowOff>
    </xdr:from>
    <xdr:to>
      <xdr:col>45</xdr:col>
      <xdr:colOff>177800</xdr:colOff>
      <xdr:row>79</xdr:row>
      <xdr:rowOff>20241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42376"/>
          <a:ext cx="889000" cy="2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20241</xdr:rowOff>
    </xdr:from>
    <xdr:to>
      <xdr:col>41</xdr:col>
      <xdr:colOff>50800</xdr:colOff>
      <xdr:row>79</xdr:row>
      <xdr:rowOff>31758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64791"/>
          <a:ext cx="8890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96180</xdr:rowOff>
    </xdr:from>
    <xdr:to>
      <xdr:col>41</xdr:col>
      <xdr:colOff>101600</xdr:colOff>
      <xdr:row>79</xdr:row>
      <xdr:rowOff>26330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42857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4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109342</xdr:rowOff>
    </xdr:from>
    <xdr:to>
      <xdr:col>36</xdr:col>
      <xdr:colOff>165100</xdr:colOff>
      <xdr:row>79</xdr:row>
      <xdr:rowOff>39492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56019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126495</xdr:rowOff>
    </xdr:from>
    <xdr:to>
      <xdr:col>55</xdr:col>
      <xdr:colOff>50800</xdr:colOff>
      <xdr:row>79</xdr:row>
      <xdr:rowOff>56645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41422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1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138774</xdr:rowOff>
    </xdr:from>
    <xdr:to>
      <xdr:col>50</xdr:col>
      <xdr:colOff>165100</xdr:colOff>
      <xdr:row>79</xdr:row>
      <xdr:rowOff>68924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60051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6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118476</xdr:rowOff>
    </xdr:from>
    <xdr:to>
      <xdr:col>46</xdr:col>
      <xdr:colOff>38100</xdr:colOff>
      <xdr:row>79</xdr:row>
      <xdr:rowOff>48626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9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39753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140891</xdr:rowOff>
    </xdr:from>
    <xdr:to>
      <xdr:col>41</xdr:col>
      <xdr:colOff>101600</xdr:colOff>
      <xdr:row>79</xdr:row>
      <xdr:rowOff>71041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62168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6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152408</xdr:rowOff>
    </xdr:from>
    <xdr:to>
      <xdr:col>36</xdr:col>
      <xdr:colOff>165100</xdr:colOff>
      <xdr:row>79</xdr:row>
      <xdr:rowOff>82558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73685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1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162437</xdr:rowOff>
    </xdr:from>
    <xdr:to>
      <xdr:col>55</xdr:col>
      <xdr:colOff>0</xdr:colOff>
      <xdr:row>97</xdr:row>
      <xdr:rowOff>165906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93087"/>
          <a:ext cx="838200" cy="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162437</xdr:rowOff>
    </xdr:from>
    <xdr:to>
      <xdr:col>50</xdr:col>
      <xdr:colOff>114300</xdr:colOff>
      <xdr:row>97</xdr:row>
      <xdr:rowOff>165599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93087"/>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160130</xdr:rowOff>
    </xdr:from>
    <xdr:to>
      <xdr:col>45</xdr:col>
      <xdr:colOff>177800</xdr:colOff>
      <xdr:row>97</xdr:row>
      <xdr:rowOff>165599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90780"/>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160130</xdr:rowOff>
    </xdr:from>
    <xdr:to>
      <xdr:col>41</xdr:col>
      <xdr:colOff>50800</xdr:colOff>
      <xdr:row>97</xdr:row>
      <xdr:rowOff>166112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90780"/>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93791</xdr:rowOff>
    </xdr:from>
    <xdr:to>
      <xdr:col>41</xdr:col>
      <xdr:colOff>101600</xdr:colOff>
      <xdr:row>98</xdr:row>
      <xdr:rowOff>23941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40468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49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100017</xdr:rowOff>
    </xdr:from>
    <xdr:to>
      <xdr:col>36</xdr:col>
      <xdr:colOff>165100</xdr:colOff>
      <xdr:row>98</xdr:row>
      <xdr:rowOff>30167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3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46694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115106</xdr:rowOff>
    </xdr:from>
    <xdr:to>
      <xdr:col>55</xdr:col>
      <xdr:colOff>50800</xdr:colOff>
      <xdr:row>98</xdr:row>
      <xdr:rowOff>45256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30033</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111637</xdr:rowOff>
    </xdr:from>
    <xdr:to>
      <xdr:col>50</xdr:col>
      <xdr:colOff>165100</xdr:colOff>
      <xdr:row>98</xdr:row>
      <xdr:rowOff>41787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32914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3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114799</xdr:rowOff>
    </xdr:from>
    <xdr:to>
      <xdr:col>46</xdr:col>
      <xdr:colOff>38100</xdr:colOff>
      <xdr:row>98</xdr:row>
      <xdr:rowOff>44949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36076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3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109330</xdr:rowOff>
    </xdr:from>
    <xdr:to>
      <xdr:col>41</xdr:col>
      <xdr:colOff>101600</xdr:colOff>
      <xdr:row>98</xdr:row>
      <xdr:rowOff>39480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115312</xdr:rowOff>
    </xdr:from>
    <xdr:to>
      <xdr:col>36</xdr:col>
      <xdr:colOff>165100</xdr:colOff>
      <xdr:row>98</xdr:row>
      <xdr:rowOff>45462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126533</xdr:rowOff>
    </xdr:from>
    <xdr:to>
      <xdr:col>85</xdr:col>
      <xdr:colOff>127000</xdr:colOff>
      <xdr:row>38</xdr:row>
      <xdr:rowOff>170453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641633"/>
          <a:ext cx="838200" cy="4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157857</xdr:rowOff>
    </xdr:from>
    <xdr:to>
      <xdr:col>81</xdr:col>
      <xdr:colOff>50800</xdr:colOff>
      <xdr:row>38</xdr:row>
      <xdr:rowOff>170453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672957"/>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157857</xdr:rowOff>
    </xdr:from>
    <xdr:to>
      <xdr:col>76</xdr:col>
      <xdr:colOff>114300</xdr:colOff>
      <xdr:row>38</xdr:row>
      <xdr:rowOff>159970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72957"/>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159970</xdr:rowOff>
    </xdr:from>
    <xdr:to>
      <xdr:col>71</xdr:col>
      <xdr:colOff>177800</xdr:colOff>
      <xdr:row>39</xdr:row>
      <xdr:rowOff>6005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75070"/>
          <a:ext cx="889000" cy="1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99954</xdr:rowOff>
    </xdr:from>
    <xdr:to>
      <xdr:col>72</xdr:col>
      <xdr:colOff>38100</xdr:colOff>
      <xdr:row>39</xdr:row>
      <xdr:rowOff>30104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61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46631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106025</xdr:rowOff>
    </xdr:from>
    <xdr:to>
      <xdr:col>67</xdr:col>
      <xdr:colOff>101600</xdr:colOff>
      <xdr:row>39</xdr:row>
      <xdr:rowOff>36175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6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52702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75733</xdr:rowOff>
    </xdr:from>
    <xdr:to>
      <xdr:col>85</xdr:col>
      <xdr:colOff>177800</xdr:colOff>
      <xdr:row>39</xdr:row>
      <xdr:rowOff>5883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119653</xdr:rowOff>
    </xdr:from>
    <xdr:to>
      <xdr:col>81</xdr:col>
      <xdr:colOff>101600</xdr:colOff>
      <xdr:row>39</xdr:row>
      <xdr:rowOff>49803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6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40930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72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107057</xdr:rowOff>
    </xdr:from>
    <xdr:to>
      <xdr:col>76</xdr:col>
      <xdr:colOff>165100</xdr:colOff>
      <xdr:row>39</xdr:row>
      <xdr:rowOff>37207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6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28334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7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109170</xdr:rowOff>
    </xdr:from>
    <xdr:to>
      <xdr:col>72</xdr:col>
      <xdr:colOff>38100</xdr:colOff>
      <xdr:row>39</xdr:row>
      <xdr:rowOff>39320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30447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7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126655</xdr:rowOff>
    </xdr:from>
    <xdr:to>
      <xdr:col>67</xdr:col>
      <xdr:colOff>101600</xdr:colOff>
      <xdr:row>39</xdr:row>
      <xdr:rowOff>56805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47932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73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160646</xdr:rowOff>
    </xdr:from>
    <xdr:to>
      <xdr:col>85</xdr:col>
      <xdr:colOff>127000</xdr:colOff>
      <xdr:row>58</xdr:row>
      <xdr:rowOff>162470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10104746"/>
          <a:ext cx="8382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138426</xdr:rowOff>
    </xdr:from>
    <xdr:to>
      <xdr:col>81</xdr:col>
      <xdr:colOff>50800</xdr:colOff>
      <xdr:row>58</xdr:row>
      <xdr:rowOff>162470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10082526"/>
          <a:ext cx="889000" cy="2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131645</xdr:rowOff>
    </xdr:from>
    <xdr:to>
      <xdr:col>76</xdr:col>
      <xdr:colOff>114300</xdr:colOff>
      <xdr:row>58</xdr:row>
      <xdr:rowOff>138426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10075745"/>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131645</xdr:rowOff>
    </xdr:from>
    <xdr:to>
      <xdr:col>71</xdr:col>
      <xdr:colOff>177800</xdr:colOff>
      <xdr:row>59</xdr:row>
      <xdr:rowOff>11343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75745"/>
          <a:ext cx="889000" cy="5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82190</xdr:rowOff>
    </xdr:from>
    <xdr:to>
      <xdr:col>72</xdr:col>
      <xdr:colOff>38100</xdr:colOff>
      <xdr:row>59</xdr:row>
      <xdr:rowOff>12340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1002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3467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1011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103888</xdr:rowOff>
    </xdr:from>
    <xdr:to>
      <xdr:col>67</xdr:col>
      <xdr:colOff>101600</xdr:colOff>
      <xdr:row>59</xdr:row>
      <xdr:rowOff>34038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10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50565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82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109846</xdr:rowOff>
    </xdr:from>
    <xdr:to>
      <xdr:col>85</xdr:col>
      <xdr:colOff>177800</xdr:colOff>
      <xdr:row>59</xdr:row>
      <xdr:rowOff>39996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1005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24773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6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111670</xdr:rowOff>
    </xdr:from>
    <xdr:to>
      <xdr:col>81</xdr:col>
      <xdr:colOff>101600</xdr:colOff>
      <xdr:row>59</xdr:row>
      <xdr:rowOff>41820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100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32947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14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87626</xdr:rowOff>
    </xdr:from>
    <xdr:to>
      <xdr:col>76</xdr:col>
      <xdr:colOff>165100</xdr:colOff>
      <xdr:row>59</xdr:row>
      <xdr:rowOff>17776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100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8903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1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80845</xdr:rowOff>
    </xdr:from>
    <xdr:to>
      <xdr:col>72</xdr:col>
      <xdr:colOff>38100</xdr:colOff>
      <xdr:row>59</xdr:row>
      <xdr:rowOff>10995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27522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0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131993</xdr:rowOff>
    </xdr:from>
    <xdr:to>
      <xdr:col>67</xdr:col>
      <xdr:colOff>101600</xdr:colOff>
      <xdr:row>59</xdr:row>
      <xdr:rowOff>62143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7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53270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6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47845</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92395"/>
          <a:ext cx="889000" cy="5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47845</xdr:rowOff>
    </xdr:from>
    <xdr:to>
      <xdr:col>76</xdr:col>
      <xdr:colOff>114300</xdr:colOff>
      <xdr:row>79</xdr:row>
      <xdr:rowOff>94408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92395"/>
          <a:ext cx="889000" cy="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2093</xdr:rowOff>
    </xdr:from>
    <xdr:to>
      <xdr:col>71</xdr:col>
      <xdr:colOff>177800</xdr:colOff>
      <xdr:row>79</xdr:row>
      <xdr:rowOff>94408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46643"/>
          <a:ext cx="889000" cy="9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6731</xdr:rowOff>
    </xdr:from>
    <xdr:to>
      <xdr:col>72</xdr:col>
      <xdr:colOff>38100</xdr:colOff>
      <xdr:row>79</xdr:row>
      <xdr:rowOff>108331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124858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6829</xdr:rowOff>
    </xdr:from>
    <xdr:to>
      <xdr:col>67</xdr:col>
      <xdr:colOff>101600</xdr:colOff>
      <xdr:row>79</xdr:row>
      <xdr:rowOff>108429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5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99556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64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168495</xdr:rowOff>
    </xdr:from>
    <xdr:to>
      <xdr:col>76</xdr:col>
      <xdr:colOff>165100</xdr:colOff>
      <xdr:row>79</xdr:row>
      <xdr:rowOff>98645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89772</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63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43608</xdr:rowOff>
    </xdr:from>
    <xdr:to>
      <xdr:col>72</xdr:col>
      <xdr:colOff>38100</xdr:colOff>
      <xdr:row>79</xdr:row>
      <xdr:rowOff>145208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136335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8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122743</xdr:rowOff>
    </xdr:from>
    <xdr:to>
      <xdr:col>67</xdr:col>
      <xdr:colOff>101600</xdr:colOff>
      <xdr:row>79</xdr:row>
      <xdr:rowOff>52893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69420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2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155398</xdr:rowOff>
    </xdr:from>
    <xdr:to>
      <xdr:col>85</xdr:col>
      <xdr:colOff>127000</xdr:colOff>
      <xdr:row>98</xdr:row>
      <xdr:rowOff>162877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957498"/>
          <a:ext cx="8382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162877</xdr:rowOff>
    </xdr:from>
    <xdr:to>
      <xdr:col>81</xdr:col>
      <xdr:colOff>50800</xdr:colOff>
      <xdr:row>98</xdr:row>
      <xdr:rowOff>165764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964977"/>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165764</xdr:rowOff>
    </xdr:from>
    <xdr:to>
      <xdr:col>76</xdr:col>
      <xdr:colOff>114300</xdr:colOff>
      <xdr:row>98</xdr:row>
      <xdr:rowOff>168004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96786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168004</xdr:rowOff>
    </xdr:from>
    <xdr:to>
      <xdr:col>71</xdr:col>
      <xdr:colOff>177800</xdr:colOff>
      <xdr:row>99</xdr:row>
      <xdr:rowOff>730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970104"/>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110530</xdr:rowOff>
    </xdr:from>
    <xdr:to>
      <xdr:col>72</xdr:col>
      <xdr:colOff>38100</xdr:colOff>
      <xdr:row>99</xdr:row>
      <xdr:rowOff>40680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9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57207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8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107945</xdr:rowOff>
    </xdr:from>
    <xdr:to>
      <xdr:col>67</xdr:col>
      <xdr:colOff>101600</xdr:colOff>
      <xdr:row>99</xdr:row>
      <xdr:rowOff>38095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9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54622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104598</xdr:rowOff>
    </xdr:from>
    <xdr:to>
      <xdr:col>85</xdr:col>
      <xdr:colOff>177800</xdr:colOff>
      <xdr:row>99</xdr:row>
      <xdr:rowOff>34748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9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19525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112077</xdr:rowOff>
    </xdr:from>
    <xdr:to>
      <xdr:col>81</xdr:col>
      <xdr:colOff>101600</xdr:colOff>
      <xdr:row>99</xdr:row>
      <xdr:rowOff>42227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9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33354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70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114964</xdr:rowOff>
    </xdr:from>
    <xdr:to>
      <xdr:col>76</xdr:col>
      <xdr:colOff>165100</xdr:colOff>
      <xdr:row>99</xdr:row>
      <xdr:rowOff>45114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9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36241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700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117204</xdr:rowOff>
    </xdr:from>
    <xdr:to>
      <xdr:col>72</xdr:col>
      <xdr:colOff>38100</xdr:colOff>
      <xdr:row>99</xdr:row>
      <xdr:rowOff>47354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9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38481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70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121380</xdr:rowOff>
    </xdr:from>
    <xdr:to>
      <xdr:col>67</xdr:col>
      <xdr:colOff>101600</xdr:colOff>
      <xdr:row>99</xdr:row>
      <xdr:rowOff>51530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42657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701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162486</xdr:rowOff>
    </xdr:from>
    <xdr:to>
      <xdr:col>102</xdr:col>
      <xdr:colOff>165100</xdr:colOff>
      <xdr:row>39</xdr:row>
      <xdr:rowOff>92636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109163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45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162387</xdr:rowOff>
    </xdr:from>
    <xdr:to>
      <xdr:col>98</xdr:col>
      <xdr:colOff>38100</xdr:colOff>
      <xdr:row>39</xdr:row>
      <xdr:rowOff>92537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109064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5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４年度の各目的別歳出は、一部費目において前年度よりも増加しているものの、全体的には類似団体内平均値に比べて低い水準で推移しており、村税をはじめとする自主財源や財政力指数が低下する厳しい状況の中で、効率的な財政運営を行うことができ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住民税非課税世帯等臨時特別給付金事業の金額が前年度より減少したことにより、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微減している。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・教育費は公用車購入事業の実施により増加している。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年度の大型台風により被災した村道の復旧事業を実施したために平成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年度から令和２年度にかけて増加していたが、同事業は令和２年度に終了し、令和３年度に引き続き令和４年度は災害復旧を要する災害が発生しなかった。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年度に過疎地域と公示されてから交付税算入率が高く、財政上メリットがある過疎対策事業債を積極的に活用しているため、年々増加傾向にある。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・令和４年度以降も引き続き新庁舎建設や老朽化した施設等の更新を控えており、一部費目において今後水準は増加する見込み。</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財政調整基金残高及び実質単年度収支は、平成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年度から令和元年度にかけて大きく減少しているが、新庁舎建設に向けて平成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年度に８億円を財政調整基金から公共施設等整備基金に積み替えたことや、令和元年度に収支不足分を補うため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百万円を財政調整基金から取り崩したことが主な要因である。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令和４年度の実質収支額（標準財政規模比）は、前年度と比較して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ポイント減少しているが、これは決算規模が大きくなったものの、特定財源を活用したことが主な要因である。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令和４年度において、各会計とも赤字額は発生していない。一般会計は</a:t>
          </a:r>
          <a:r>
            <a:rPr kumimoji="1" lang="en-US" altLang="ja-JP" sz="1400">
              <a:latin typeface="ＭＳ ゴシック" pitchFamily="49" charset="-128"/>
              <a:ea typeface="ＭＳ ゴシック" pitchFamily="49" charset="-128"/>
            </a:rPr>
            <a:t>3.42</a:t>
          </a:r>
          <a:r>
            <a:rPr kumimoji="1" lang="ja-JP" altLang="en-US" sz="1400">
              <a:latin typeface="ＭＳ ゴシック" pitchFamily="49" charset="-128"/>
              <a:ea typeface="ＭＳ ゴシック" pitchFamily="49" charset="-128"/>
            </a:rPr>
            <a:t>％であり、前年度に比べて</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ポイント減少している。これは、実質収支額が減少したことによるものである。</a:t>
          </a:r>
        </a:p>
        <a:p>
          <a:r>
            <a:rPr kumimoji="1" lang="ja-JP" altLang="en-US" sz="1400">
              <a:latin typeface="ＭＳ ゴシック" pitchFamily="49" charset="-128"/>
              <a:ea typeface="ＭＳ ゴシック" pitchFamily="49" charset="-128"/>
            </a:rPr>
            <a:t>　今後も、収支均衡を図り、健全な財政運営に努めていく。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84</v>
      </c>
      <c r="C2" s="182"/>
      <c r="D2" s="183"/>
    </row>
    <row r="3" spans="1:119" ht="18.75" customHeight="1" thickBot="1" x14ac:dyDescent="0.25">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4205200</v>
      </c>
      <c r="BO4" s="371"/>
      <c r="BP4" s="371"/>
      <c r="BQ4" s="371"/>
      <c r="BR4" s="371"/>
      <c r="BS4" s="371"/>
      <c r="BT4" s="371"/>
      <c r="BU4" s="372"/>
      <c r="BV4" s="370">
        <v>3463339</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3.4</v>
      </c>
      <c r="CU4" s="377"/>
      <c r="CV4" s="377"/>
      <c r="CW4" s="377"/>
      <c r="CX4" s="377"/>
      <c r="CY4" s="377"/>
      <c r="CZ4" s="377"/>
      <c r="DA4" s="378"/>
      <c r="DB4" s="376">
        <v>4.7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96</v>
      </c>
      <c r="AN5" s="437"/>
      <c r="AO5" s="437"/>
      <c r="AP5" s="437"/>
      <c r="AQ5" s="437"/>
      <c r="AR5" s="437"/>
      <c r="AS5" s="437"/>
      <c r="AT5" s="438"/>
      <c r="AU5" s="439" t="s">
        <v>97</v>
      </c>
      <c r="AV5" s="440"/>
      <c r="AW5" s="440"/>
      <c r="AX5" s="440"/>
      <c r="AY5" s="441" t="s">
        <v>98</v>
      </c>
      <c r="AZ5" s="442"/>
      <c r="BA5" s="442"/>
      <c r="BB5" s="442"/>
      <c r="BC5" s="442"/>
      <c r="BD5" s="442"/>
      <c r="BE5" s="442"/>
      <c r="BF5" s="442"/>
      <c r="BG5" s="442"/>
      <c r="BH5" s="442"/>
      <c r="BI5" s="442"/>
      <c r="BJ5" s="442"/>
      <c r="BK5" s="442"/>
      <c r="BL5" s="442"/>
      <c r="BM5" s="443"/>
      <c r="BN5" s="407">
        <v>4120003</v>
      </c>
      <c r="BO5" s="408"/>
      <c r="BP5" s="408"/>
      <c r="BQ5" s="408"/>
      <c r="BR5" s="408"/>
      <c r="BS5" s="408"/>
      <c r="BT5" s="408"/>
      <c r="BU5" s="409"/>
      <c r="BV5" s="407">
        <v>3343672</v>
      </c>
      <c r="BW5" s="408"/>
      <c r="BX5" s="408"/>
      <c r="BY5" s="408"/>
      <c r="BZ5" s="408"/>
      <c r="CA5" s="408"/>
      <c r="CB5" s="408"/>
      <c r="CC5" s="409"/>
      <c r="CD5" s="410" t="s">
        <v>99</v>
      </c>
      <c r="CE5" s="411"/>
      <c r="CF5" s="411"/>
      <c r="CG5" s="411"/>
      <c r="CH5" s="411"/>
      <c r="CI5" s="411"/>
      <c r="CJ5" s="411"/>
      <c r="CK5" s="411"/>
      <c r="CL5" s="411"/>
      <c r="CM5" s="411"/>
      <c r="CN5" s="411"/>
      <c r="CO5" s="411"/>
      <c r="CP5" s="411"/>
      <c r="CQ5" s="411"/>
      <c r="CR5" s="411"/>
      <c r="CS5" s="412"/>
      <c r="CT5" s="404">
        <v>80.5</v>
      </c>
      <c r="CU5" s="405"/>
      <c r="CV5" s="405"/>
      <c r="CW5" s="405"/>
      <c r="CX5" s="405"/>
      <c r="CY5" s="405"/>
      <c r="CZ5" s="405"/>
      <c r="DA5" s="406"/>
      <c r="DB5" s="404">
        <v>80.3</v>
      </c>
      <c r="DC5" s="405"/>
      <c r="DD5" s="405"/>
      <c r="DE5" s="405"/>
      <c r="DF5" s="405"/>
      <c r="DG5" s="405"/>
      <c r="DH5" s="405"/>
      <c r="DI5" s="406"/>
    </row>
    <row r="6" spans="1:119" ht="18.75" customHeight="1" x14ac:dyDescent="0.2">
      <c r="A6" s="181"/>
      <c r="B6" s="413" t="s">
        <v>100</v>
      </c>
      <c r="C6" s="414"/>
      <c r="D6" s="414"/>
      <c r="E6" s="415"/>
      <c r="F6" s="415"/>
      <c r="G6" s="415"/>
      <c r="H6" s="415"/>
      <c r="I6" s="415"/>
      <c r="J6" s="415"/>
      <c r="K6" s="415"/>
      <c r="L6" s="415" t="s">
        <v>101</v>
      </c>
      <c r="M6" s="415"/>
      <c r="N6" s="415"/>
      <c r="O6" s="415"/>
      <c r="P6" s="415"/>
      <c r="Q6" s="415"/>
      <c r="R6" s="419"/>
      <c r="S6" s="419"/>
      <c r="T6" s="419"/>
      <c r="U6" s="419"/>
      <c r="V6" s="420"/>
      <c r="W6" s="423" t="s">
        <v>102</v>
      </c>
      <c r="X6" s="424"/>
      <c r="Y6" s="424"/>
      <c r="Z6" s="424"/>
      <c r="AA6" s="424"/>
      <c r="AB6" s="414"/>
      <c r="AC6" s="427" t="s">
        <v>103</v>
      </c>
      <c r="AD6" s="428"/>
      <c r="AE6" s="428"/>
      <c r="AF6" s="428"/>
      <c r="AG6" s="428"/>
      <c r="AH6" s="428"/>
      <c r="AI6" s="428"/>
      <c r="AJ6" s="428"/>
      <c r="AK6" s="428"/>
      <c r="AL6" s="429"/>
      <c r="AM6" s="436" t="s">
        <v>104</v>
      </c>
      <c r="AN6" s="437"/>
      <c r="AO6" s="437"/>
      <c r="AP6" s="437"/>
      <c r="AQ6" s="437"/>
      <c r="AR6" s="437"/>
      <c r="AS6" s="437"/>
      <c r="AT6" s="438"/>
      <c r="AU6" s="439" t="s">
        <v>97</v>
      </c>
      <c r="AV6" s="440"/>
      <c r="AW6" s="440"/>
      <c r="AX6" s="440"/>
      <c r="AY6" s="441" t="s">
        <v>105</v>
      </c>
      <c r="AZ6" s="442"/>
      <c r="BA6" s="442"/>
      <c r="BB6" s="442"/>
      <c r="BC6" s="442"/>
      <c r="BD6" s="442"/>
      <c r="BE6" s="442"/>
      <c r="BF6" s="442"/>
      <c r="BG6" s="442"/>
      <c r="BH6" s="442"/>
      <c r="BI6" s="442"/>
      <c r="BJ6" s="442"/>
      <c r="BK6" s="442"/>
      <c r="BL6" s="442"/>
      <c r="BM6" s="443"/>
      <c r="BN6" s="407">
        <v>85197</v>
      </c>
      <c r="BO6" s="408"/>
      <c r="BP6" s="408"/>
      <c r="BQ6" s="408"/>
      <c r="BR6" s="408"/>
      <c r="BS6" s="408"/>
      <c r="BT6" s="408"/>
      <c r="BU6" s="409"/>
      <c r="BV6" s="407">
        <v>119667</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80.5</v>
      </c>
      <c r="CU6" s="445"/>
      <c r="CV6" s="445"/>
      <c r="CW6" s="445"/>
      <c r="CX6" s="445"/>
      <c r="CY6" s="445"/>
      <c r="CZ6" s="445"/>
      <c r="DA6" s="446"/>
      <c r="DB6" s="444">
        <v>80.3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8114</v>
      </c>
      <c r="BO7" s="408"/>
      <c r="BP7" s="408"/>
      <c r="BQ7" s="408"/>
      <c r="BR7" s="408"/>
      <c r="BS7" s="408"/>
      <c r="BT7" s="408"/>
      <c r="BU7" s="409"/>
      <c r="BV7" s="407">
        <v>13953</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2250627</v>
      </c>
      <c r="CU7" s="408"/>
      <c r="CV7" s="408"/>
      <c r="CW7" s="408"/>
      <c r="CX7" s="408"/>
      <c r="CY7" s="408"/>
      <c r="CZ7" s="408"/>
      <c r="DA7" s="409"/>
      <c r="DB7" s="407">
        <v>2253111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77083</v>
      </c>
      <c r="BO8" s="408"/>
      <c r="BP8" s="408"/>
      <c r="BQ8" s="408"/>
      <c r="BR8" s="408"/>
      <c r="BS8" s="408"/>
      <c r="BT8" s="408"/>
      <c r="BU8" s="409"/>
      <c r="BV8" s="407">
        <v>105714</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0.26</v>
      </c>
      <c r="CU8" s="448"/>
      <c r="CV8" s="448"/>
      <c r="CW8" s="448"/>
      <c r="CX8" s="448"/>
      <c r="CY8" s="448"/>
      <c r="CZ8" s="448"/>
      <c r="DA8" s="449"/>
      <c r="DB8" s="447">
        <v>0.27</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4909</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-28631</v>
      </c>
      <c r="BO9" s="408"/>
      <c r="BP9" s="408"/>
      <c r="BQ9" s="408"/>
      <c r="BR9" s="408"/>
      <c r="BS9" s="408"/>
      <c r="BT9" s="408"/>
      <c r="BU9" s="409"/>
      <c r="BV9" s="407">
        <v>83405</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13.7</v>
      </c>
      <c r="CU9" s="405"/>
      <c r="CV9" s="405"/>
      <c r="CW9" s="405"/>
      <c r="CX9" s="405"/>
      <c r="CY9" s="405"/>
      <c r="CZ9" s="405"/>
      <c r="DA9" s="406"/>
      <c r="DB9" s="404">
        <v>13.5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5378</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112</v>
      </c>
      <c r="AV10" s="440"/>
      <c r="AW10" s="440"/>
      <c r="AX10" s="440"/>
      <c r="AY10" s="441" t="s">
        <v>124</v>
      </c>
      <c r="AZ10" s="442"/>
      <c r="BA10" s="442"/>
      <c r="BB10" s="442"/>
      <c r="BC10" s="442"/>
      <c r="BD10" s="442"/>
      <c r="BE10" s="442"/>
      <c r="BF10" s="442"/>
      <c r="BG10" s="442"/>
      <c r="BH10" s="442"/>
      <c r="BI10" s="442"/>
      <c r="BJ10" s="442"/>
      <c r="BK10" s="442"/>
      <c r="BL10" s="442"/>
      <c r="BM10" s="443"/>
      <c r="BN10" s="407">
        <v>54101</v>
      </c>
      <c r="BO10" s="408"/>
      <c r="BP10" s="408"/>
      <c r="BQ10" s="408"/>
      <c r="BR10" s="408"/>
      <c r="BS10" s="408"/>
      <c r="BT10" s="408"/>
      <c r="BU10" s="409"/>
      <c r="BV10" s="407">
        <v>153021</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119</v>
      </c>
      <c r="AV11" s="440"/>
      <c r="AW11" s="440"/>
      <c r="AX11" s="440"/>
      <c r="AY11" s="441" t="s">
        <v>129</v>
      </c>
      <c r="AZ11" s="442"/>
      <c r="BA11" s="442"/>
      <c r="BB11" s="442"/>
      <c r="BC11" s="442"/>
      <c r="BD11" s="442"/>
      <c r="BE11" s="442"/>
      <c r="BF11" s="442"/>
      <c r="BG11" s="442"/>
      <c r="BH11" s="442"/>
      <c r="BI11" s="442"/>
      <c r="BJ11" s="442"/>
      <c r="BK11" s="442"/>
      <c r="BL11" s="442"/>
      <c r="BM11" s="443"/>
      <c r="BN11" s="407">
        <v>23372</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4893</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119</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4868</v>
      </c>
      <c r="S13" s="492"/>
      <c r="T13" s="492"/>
      <c r="U13" s="492"/>
      <c r="V13" s="493"/>
      <c r="W13" s="423" t="s">
        <v>141</v>
      </c>
      <c r="X13" s="424"/>
      <c r="Y13" s="424"/>
      <c r="Z13" s="424"/>
      <c r="AA13" s="424"/>
      <c r="AB13" s="414"/>
      <c r="AC13" s="458">
        <v>154</v>
      </c>
      <c r="AD13" s="459"/>
      <c r="AE13" s="459"/>
      <c r="AF13" s="459"/>
      <c r="AG13" s="501"/>
      <c r="AH13" s="458">
        <v>152</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48842</v>
      </c>
      <c r="BO13" s="408"/>
      <c r="BP13" s="408"/>
      <c r="BQ13" s="408"/>
      <c r="BR13" s="408"/>
      <c r="BS13" s="408"/>
      <c r="BT13" s="408"/>
      <c r="BU13" s="409"/>
      <c r="BV13" s="407">
        <v>236426</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8</v>
      </c>
      <c r="CU13" s="405"/>
      <c r="CV13" s="405"/>
      <c r="CW13" s="405"/>
      <c r="CX13" s="405"/>
      <c r="CY13" s="405"/>
      <c r="CZ13" s="405"/>
      <c r="DA13" s="406"/>
      <c r="DB13" s="404">
        <v>8.1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4970</v>
      </c>
      <c r="S14" s="492"/>
      <c r="T14" s="492"/>
      <c r="U14" s="492"/>
      <c r="V14" s="493"/>
      <c r="W14" s="397"/>
      <c r="X14" s="398"/>
      <c r="Y14" s="398"/>
      <c r="Z14" s="398"/>
      <c r="AA14" s="398"/>
      <c r="AB14" s="387"/>
      <c r="AC14" s="494">
        <v>7.7</v>
      </c>
      <c r="AD14" s="495"/>
      <c r="AE14" s="495"/>
      <c r="AF14" s="495"/>
      <c r="AG14" s="496"/>
      <c r="AH14" s="494">
        <v>6.8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4947</v>
      </c>
      <c r="S15" s="492"/>
      <c r="T15" s="492"/>
      <c r="U15" s="492"/>
      <c r="V15" s="493"/>
      <c r="W15" s="423" t="s">
        <v>149</v>
      </c>
      <c r="X15" s="424"/>
      <c r="Y15" s="424"/>
      <c r="Z15" s="424"/>
      <c r="AA15" s="424"/>
      <c r="AB15" s="414"/>
      <c r="AC15" s="458">
        <v>503</v>
      </c>
      <c r="AD15" s="459"/>
      <c r="AE15" s="459"/>
      <c r="AF15" s="459"/>
      <c r="AG15" s="501"/>
      <c r="AH15" s="458">
        <v>580</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515819</v>
      </c>
      <c r="BO15" s="371"/>
      <c r="BP15" s="371"/>
      <c r="BQ15" s="371"/>
      <c r="BR15" s="371"/>
      <c r="BS15" s="371"/>
      <c r="BT15" s="371"/>
      <c r="BU15" s="372"/>
      <c r="BV15" s="370">
        <v>509677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25.1</v>
      </c>
      <c r="AD16" s="495"/>
      <c r="AE16" s="495"/>
      <c r="AF16" s="495"/>
      <c r="AG16" s="496"/>
      <c r="AH16" s="494">
        <v>26.1</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2101885</v>
      </c>
      <c r="BO16" s="408"/>
      <c r="BP16" s="408"/>
      <c r="BQ16" s="408"/>
      <c r="BR16" s="408"/>
      <c r="BS16" s="408"/>
      <c r="BT16" s="408"/>
      <c r="BU16" s="409"/>
      <c r="BV16" s="407">
        <v>2037000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1348</v>
      </c>
      <c r="AD17" s="459"/>
      <c r="AE17" s="459"/>
      <c r="AF17" s="459"/>
      <c r="AG17" s="501"/>
      <c r="AH17" s="458">
        <v>1494</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640648</v>
      </c>
      <c r="BO17" s="408"/>
      <c r="BP17" s="408"/>
      <c r="BQ17" s="408"/>
      <c r="BR17" s="408"/>
      <c r="BS17" s="408"/>
      <c r="BT17" s="408"/>
      <c r="BU17" s="409"/>
      <c r="BV17" s="407">
        <v>632222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37.299999999999997</v>
      </c>
      <c r="M18" s="531"/>
      <c r="N18" s="531"/>
      <c r="O18" s="531"/>
      <c r="P18" s="531"/>
      <c r="Q18" s="531"/>
      <c r="R18" s="532"/>
      <c r="S18" s="532"/>
      <c r="T18" s="532"/>
      <c r="U18" s="532"/>
      <c r="V18" s="533"/>
      <c r="W18" s="425"/>
      <c r="X18" s="426"/>
      <c r="Y18" s="426"/>
      <c r="Z18" s="426"/>
      <c r="AA18" s="426"/>
      <c r="AB18" s="417"/>
      <c r="AC18" s="534">
        <v>67.2</v>
      </c>
      <c r="AD18" s="535"/>
      <c r="AE18" s="535"/>
      <c r="AF18" s="535"/>
      <c r="AG18" s="536"/>
      <c r="AH18" s="534">
        <v>67.099999999999994</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1821674</v>
      </c>
      <c r="BO18" s="408"/>
      <c r="BP18" s="408"/>
      <c r="BQ18" s="408"/>
      <c r="BR18" s="408"/>
      <c r="BS18" s="408"/>
      <c r="BT18" s="408"/>
      <c r="BU18" s="409"/>
      <c r="BV18" s="407">
        <v>1793236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132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2832358</v>
      </c>
      <c r="BO19" s="408"/>
      <c r="BP19" s="408"/>
      <c r="BQ19" s="408"/>
      <c r="BR19" s="408"/>
      <c r="BS19" s="408"/>
      <c r="BT19" s="408"/>
      <c r="BU19" s="409"/>
      <c r="BV19" s="407">
        <v>2561788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1944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3520804</v>
      </c>
      <c r="BO22" s="371"/>
      <c r="BP22" s="371"/>
      <c r="BQ22" s="371"/>
      <c r="BR22" s="371"/>
      <c r="BS22" s="371"/>
      <c r="BT22" s="371"/>
      <c r="BU22" s="372"/>
      <c r="BV22" s="370">
        <v>3341744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3326114</v>
      </c>
      <c r="BO23" s="408"/>
      <c r="BP23" s="408"/>
      <c r="BQ23" s="408"/>
      <c r="BR23" s="408"/>
      <c r="BS23" s="408"/>
      <c r="BT23" s="408"/>
      <c r="BU23" s="409"/>
      <c r="BV23" s="407">
        <v>3033858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7500</v>
      </c>
      <c r="R24" s="459"/>
      <c r="S24" s="459"/>
      <c r="T24" s="459"/>
      <c r="U24" s="459"/>
      <c r="V24" s="501"/>
      <c r="W24" s="553"/>
      <c r="X24" s="554"/>
      <c r="Y24" s="555"/>
      <c r="Z24" s="457" t="s">
        <v>174</v>
      </c>
      <c r="AA24" s="437"/>
      <c r="AB24" s="437"/>
      <c r="AC24" s="437"/>
      <c r="AD24" s="437"/>
      <c r="AE24" s="437"/>
      <c r="AF24" s="437"/>
      <c r="AG24" s="438"/>
      <c r="AH24" s="458">
        <v>73</v>
      </c>
      <c r="AI24" s="459"/>
      <c r="AJ24" s="459"/>
      <c r="AK24" s="459"/>
      <c r="AL24" s="501"/>
      <c r="AM24" s="458">
        <v>221847</v>
      </c>
      <c r="AN24" s="459"/>
      <c r="AO24" s="459"/>
      <c r="AP24" s="459"/>
      <c r="AQ24" s="459"/>
      <c r="AR24" s="501"/>
      <c r="AS24" s="458">
        <v>3039</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2346646</v>
      </c>
      <c r="BO24" s="408"/>
      <c r="BP24" s="408"/>
      <c r="BQ24" s="408"/>
      <c r="BR24" s="408"/>
      <c r="BS24" s="408"/>
      <c r="BT24" s="408"/>
      <c r="BU24" s="409"/>
      <c r="BV24" s="407">
        <v>2017187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6500</v>
      </c>
      <c r="R25" s="459"/>
      <c r="S25" s="459"/>
      <c r="T25" s="459"/>
      <c r="U25" s="459"/>
      <c r="V25" s="501"/>
      <c r="W25" s="553"/>
      <c r="X25" s="554"/>
      <c r="Y25" s="555"/>
      <c r="Z25" s="457" t="s">
        <v>177</v>
      </c>
      <c r="AA25" s="437"/>
      <c r="AB25" s="437"/>
      <c r="AC25" s="437"/>
      <c r="AD25" s="437"/>
      <c r="AE25" s="437"/>
      <c r="AF25" s="437"/>
      <c r="AG25" s="438"/>
      <c r="AH25" s="458" t="s">
        <v>131</v>
      </c>
      <c r="AI25" s="459"/>
      <c r="AJ25" s="459"/>
      <c r="AK25" s="459"/>
      <c r="AL25" s="501"/>
      <c r="AM25" s="458" t="s">
        <v>132</v>
      </c>
      <c r="AN25" s="459"/>
      <c r="AO25" s="459"/>
      <c r="AP25" s="459"/>
      <c r="AQ25" s="459"/>
      <c r="AR25" s="501"/>
      <c r="AS25" s="458" t="s">
        <v>131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852095</v>
      </c>
      <c r="BO25" s="371"/>
      <c r="BP25" s="371"/>
      <c r="BQ25" s="371"/>
      <c r="BR25" s="371"/>
      <c r="BS25" s="371"/>
      <c r="BT25" s="371"/>
      <c r="BU25" s="372"/>
      <c r="BV25" s="370">
        <v>1320493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5400</v>
      </c>
      <c r="R26" s="459"/>
      <c r="S26" s="459"/>
      <c r="T26" s="459"/>
      <c r="U26" s="459"/>
      <c r="V26" s="501"/>
      <c r="W26" s="553"/>
      <c r="X26" s="554"/>
      <c r="Y26" s="555"/>
      <c r="Z26" s="457" t="s">
        <v>180</v>
      </c>
      <c r="AA26" s="559"/>
      <c r="AB26" s="559"/>
      <c r="AC26" s="559"/>
      <c r="AD26" s="559"/>
      <c r="AE26" s="559"/>
      <c r="AF26" s="559"/>
      <c r="AG26" s="560"/>
      <c r="AH26" s="458" t="s">
        <v>131</v>
      </c>
      <c r="AI26" s="459"/>
      <c r="AJ26" s="459"/>
      <c r="AK26" s="459"/>
      <c r="AL26" s="501"/>
      <c r="AM26" s="458" t="s">
        <v>131</v>
      </c>
      <c r="AN26" s="459"/>
      <c r="AO26" s="459"/>
      <c r="AP26" s="459"/>
      <c r="AQ26" s="459"/>
      <c r="AR26" s="501"/>
      <c r="AS26" s="458" t="s">
        <v>131</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3500</v>
      </c>
      <c r="R27" s="459"/>
      <c r="S27" s="459"/>
      <c r="T27" s="459"/>
      <c r="U27" s="459"/>
      <c r="V27" s="501"/>
      <c r="W27" s="553"/>
      <c r="X27" s="554"/>
      <c r="Y27" s="555"/>
      <c r="Z27" s="457" t="s">
        <v>184</v>
      </c>
      <c r="AA27" s="437"/>
      <c r="AB27" s="437"/>
      <c r="AC27" s="437"/>
      <c r="AD27" s="437"/>
      <c r="AE27" s="437"/>
      <c r="AF27" s="437"/>
      <c r="AG27" s="438"/>
      <c r="AH27" s="458">
        <v>2</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132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3200</v>
      </c>
      <c r="R28" s="459"/>
      <c r="S28" s="459"/>
      <c r="T28" s="459"/>
      <c r="U28" s="459"/>
      <c r="V28" s="501"/>
      <c r="W28" s="553"/>
      <c r="X28" s="554"/>
      <c r="Y28" s="555"/>
      <c r="Z28" s="457" t="s">
        <v>188</v>
      </c>
      <c r="AA28" s="437"/>
      <c r="AB28" s="437"/>
      <c r="AC28" s="437"/>
      <c r="AD28" s="437"/>
      <c r="AE28" s="437"/>
      <c r="AF28" s="437"/>
      <c r="AG28" s="438"/>
      <c r="AH28" s="458" t="s">
        <v>189</v>
      </c>
      <c r="AI28" s="459"/>
      <c r="AJ28" s="459"/>
      <c r="AK28" s="459"/>
      <c r="AL28" s="501"/>
      <c r="AM28" s="458" t="s">
        <v>132</v>
      </c>
      <c r="AN28" s="459"/>
      <c r="AO28" s="459"/>
      <c r="AP28" s="459"/>
      <c r="AQ28" s="459"/>
      <c r="AR28" s="501"/>
      <c r="AS28" s="458" t="s">
        <v>131</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1102632</v>
      </c>
      <c r="BO28" s="371"/>
      <c r="BP28" s="371"/>
      <c r="BQ28" s="371"/>
      <c r="BR28" s="371"/>
      <c r="BS28" s="371"/>
      <c r="BT28" s="371"/>
      <c r="BU28" s="372"/>
      <c r="BV28" s="370">
        <v>1048531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5</v>
      </c>
      <c r="M29" s="459"/>
      <c r="N29" s="459"/>
      <c r="O29" s="459"/>
      <c r="P29" s="501"/>
      <c r="Q29" s="458">
        <v>3000</v>
      </c>
      <c r="R29" s="459"/>
      <c r="S29" s="459"/>
      <c r="T29" s="459"/>
      <c r="U29" s="459"/>
      <c r="V29" s="501"/>
      <c r="W29" s="556"/>
      <c r="X29" s="557"/>
      <c r="Y29" s="558"/>
      <c r="Z29" s="457" t="s">
        <v>192</v>
      </c>
      <c r="AA29" s="437"/>
      <c r="AB29" s="437"/>
      <c r="AC29" s="437"/>
      <c r="AD29" s="437"/>
      <c r="AE29" s="437"/>
      <c r="AF29" s="437"/>
      <c r="AG29" s="438"/>
      <c r="AH29" s="458">
        <v>75</v>
      </c>
      <c r="AI29" s="459"/>
      <c r="AJ29" s="459"/>
      <c r="AK29" s="459"/>
      <c r="AL29" s="501"/>
      <c r="AM29" s="458">
        <v>230115</v>
      </c>
      <c r="AN29" s="459"/>
      <c r="AO29" s="459"/>
      <c r="AP29" s="459"/>
      <c r="AQ29" s="459"/>
      <c r="AR29" s="501"/>
      <c r="AS29" s="458">
        <v>3068</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252344</v>
      </c>
      <c r="BO29" s="408"/>
      <c r="BP29" s="408"/>
      <c r="BQ29" s="408"/>
      <c r="BR29" s="408"/>
      <c r="BS29" s="408"/>
      <c r="BT29" s="408"/>
      <c r="BU29" s="409"/>
      <c r="BV29" s="407">
        <v>275652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96.6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1013933</v>
      </c>
      <c r="BO30" s="527"/>
      <c r="BP30" s="527"/>
      <c r="BQ30" s="527"/>
      <c r="BR30" s="527"/>
      <c r="BS30" s="527"/>
      <c r="BT30" s="527"/>
      <c r="BU30" s="528"/>
      <c r="BV30" s="526">
        <v>866275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大阪府後期高齢者医療連合（一般会計）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千早赤阪楠公史跡保存会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大阪府後期高齢者医療後期連合（後期高齢者医療特別会計）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大阪広域水道企業団水道事業会計（水道用水供給事業）</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大阪広域水道企業団水道事業会計（市町村域水道事業）千早赤阪水道事業</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大阪広域水道企業団（工業用水道事業会計）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南河内環境事業組合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pLgLpFrt1hfneoi4ypNEpPp1OFIvpjGK9zjcVufp/6uDnJNXMgnCbFG5+3YbZ6ODB4ML0V4UzzF5fbFT9RPxDw==" saltValue="3Ow2mhB6PUKxrKehItNiT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1" t="s">
        <v>574</v>
      </c>
      <c r="D34" s="1151"/>
      <c r="E34" s="1152"/>
      <c r="F34" s="32">
        <v>4.42</v>
      </c>
      <c r="G34" s="33">
        <v>1.02</v>
      </c>
      <c r="H34" s="33">
        <v>1.07</v>
      </c>
      <c r="I34" s="33">
        <v>4.6900000000000004</v>
      </c>
      <c r="J34" s="34">
        <v>3.42</v>
      </c>
      <c r="K34" s="22"/>
      <c r="L34" s="22"/>
      <c r="M34" s="22"/>
      <c r="N34" s="22"/>
      <c r="O34" s="22"/>
      <c r="P34" s="22"/>
    </row>
    <row r="35" spans="1:16" ht="39" customHeight="1" x14ac:dyDescent="0.2">
      <c r="A35" s="22"/>
      <c r="B35" s="35"/>
      <c r="C35" s="1145" t="s">
        <v>575</v>
      </c>
      <c r="D35" s="1146"/>
      <c r="E35" s="1147"/>
      <c r="F35" s="36">
        <v>1.44</v>
      </c>
      <c r="G35" s="37">
        <v>0.52</v>
      </c>
      <c r="H35" s="37">
        <v>0.13</v>
      </c>
      <c r="I35" s="37">
        <v>0.23</v>
      </c>
      <c r="J35" s="38">
        <v>0.25</v>
      </c>
      <c r="K35" s="22"/>
      <c r="L35" s="22"/>
      <c r="M35" s="22"/>
      <c r="N35" s="22"/>
      <c r="O35" s="22"/>
      <c r="P35" s="22"/>
    </row>
    <row r="36" spans="1:16" ht="39" customHeight="1" x14ac:dyDescent="0.2">
      <c r="A36" s="22"/>
      <c r="B36" s="35"/>
      <c r="C36" s="1145" t="s">
        <v>576</v>
      </c>
      <c r="D36" s="1146"/>
      <c r="E36" s="1147"/>
      <c r="F36" s="36">
        <v>0.56000000000000005</v>
      </c>
      <c r="G36" s="37">
        <v>0.7</v>
      </c>
      <c r="H36" s="37">
        <v>0.7</v>
      </c>
      <c r="I36" s="37">
        <v>1.06</v>
      </c>
      <c r="J36" s="38">
        <v>0.21</v>
      </c>
      <c r="K36" s="22"/>
      <c r="L36" s="22"/>
      <c r="M36" s="22"/>
      <c r="N36" s="22"/>
      <c r="O36" s="22"/>
      <c r="P36" s="22"/>
    </row>
    <row r="37" spans="1:16" ht="39" customHeight="1" x14ac:dyDescent="0.2">
      <c r="A37" s="22"/>
      <c r="B37" s="35"/>
      <c r="C37" s="1145" t="s">
        <v>577</v>
      </c>
      <c r="D37" s="1146"/>
      <c r="E37" s="1147"/>
      <c r="F37" s="36">
        <v>0</v>
      </c>
      <c r="G37" s="37">
        <v>0.01</v>
      </c>
      <c r="H37" s="37">
        <v>0</v>
      </c>
      <c r="I37" s="37">
        <v>0</v>
      </c>
      <c r="J37" s="38">
        <v>0.02</v>
      </c>
      <c r="K37" s="22"/>
      <c r="L37" s="22"/>
      <c r="M37" s="22"/>
      <c r="N37" s="22"/>
      <c r="O37" s="22"/>
      <c r="P37" s="22"/>
    </row>
    <row r="38" spans="1:16" ht="39" customHeight="1" x14ac:dyDescent="0.2">
      <c r="A38" s="22"/>
      <c r="B38" s="35"/>
      <c r="C38" s="1145" t="s">
        <v>578</v>
      </c>
      <c r="D38" s="1146"/>
      <c r="E38" s="1147"/>
      <c r="F38" s="36">
        <v>0</v>
      </c>
      <c r="G38" s="37">
        <v>0</v>
      </c>
      <c r="H38" s="37">
        <v>0</v>
      </c>
      <c r="I38" s="37">
        <v>0</v>
      </c>
      <c r="J38" s="38">
        <v>0</v>
      </c>
      <c r="K38" s="22"/>
      <c r="L38" s="22"/>
      <c r="M38" s="22"/>
      <c r="N38" s="22"/>
      <c r="O38" s="22"/>
      <c r="P38" s="22"/>
    </row>
    <row r="39" spans="1:16" ht="39" customHeight="1" x14ac:dyDescent="0.2">
      <c r="A39" s="22"/>
      <c r="B39" s="35"/>
      <c r="C39" s="1145" t="s">
        <v>579</v>
      </c>
      <c r="D39" s="1146"/>
      <c r="E39" s="1147"/>
      <c r="F39" s="36">
        <v>0</v>
      </c>
      <c r="G39" s="37">
        <v>0</v>
      </c>
      <c r="H39" s="37">
        <v>0</v>
      </c>
      <c r="I39" s="37">
        <v>0</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580</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581</v>
      </c>
      <c r="D43" s="1149"/>
      <c r="E43" s="1150"/>
      <c r="F43" s="41">
        <v>0</v>
      </c>
      <c r="G43" s="42">
        <v>0.43</v>
      </c>
      <c r="H43" s="42">
        <v>0</v>
      </c>
      <c r="I43" s="42">
        <v>0</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KmLcd24W8n06zzKKtQSqIXIAB6iKK7SNaGnfzBMDCPKTEi9umj0WvMcRHYx/77dV6OViJkFDnDBP0U3ncHttw==" saltValue="x0ozUEyHtOGrn8HzIbeL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302</v>
      </c>
      <c r="L45" s="60">
        <v>325</v>
      </c>
      <c r="M45" s="60">
        <v>334</v>
      </c>
      <c r="N45" s="60">
        <v>346</v>
      </c>
      <c r="O45" s="61">
        <v>365</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2">
      <c r="A48" s="48"/>
      <c r="B48" s="1155"/>
      <c r="C48" s="1156"/>
      <c r="D48" s="62"/>
      <c r="E48" s="1161" t="s">
        <v>15</v>
      </c>
      <c r="F48" s="1161"/>
      <c r="G48" s="1161"/>
      <c r="H48" s="1161"/>
      <c r="I48" s="1161"/>
      <c r="J48" s="1162"/>
      <c r="K48" s="63">
        <v>67</v>
      </c>
      <c r="L48" s="64">
        <v>66</v>
      </c>
      <c r="M48" s="64">
        <v>71</v>
      </c>
      <c r="N48" s="64">
        <v>73</v>
      </c>
      <c r="O48" s="65">
        <v>59</v>
      </c>
      <c r="P48" s="48"/>
      <c r="Q48" s="48"/>
      <c r="R48" s="48"/>
      <c r="S48" s="48"/>
      <c r="T48" s="48"/>
      <c r="U48" s="48"/>
    </row>
    <row r="49" spans="1:21" ht="30.75" customHeight="1" x14ac:dyDescent="0.2">
      <c r="A49" s="48"/>
      <c r="B49" s="1155"/>
      <c r="C49" s="1156"/>
      <c r="D49" s="62"/>
      <c r="E49" s="1161" t="s">
        <v>16</v>
      </c>
      <c r="F49" s="1161"/>
      <c r="G49" s="1161"/>
      <c r="H49" s="1161"/>
      <c r="I49" s="1161"/>
      <c r="J49" s="1162"/>
      <c r="K49" s="63">
        <v>4</v>
      </c>
      <c r="L49" s="64">
        <v>3</v>
      </c>
      <c r="M49" s="64">
        <v>3</v>
      </c>
      <c r="N49" s="64">
        <v>5</v>
      </c>
      <c r="O49" s="65">
        <v>10</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525</v>
      </c>
      <c r="L50" s="64" t="s">
        <v>525</v>
      </c>
      <c r="M50" s="64" t="s">
        <v>525</v>
      </c>
      <c r="N50" s="64" t="s">
        <v>525</v>
      </c>
      <c r="O50" s="65" t="s">
        <v>525</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245</v>
      </c>
      <c r="L52" s="64">
        <v>263</v>
      </c>
      <c r="M52" s="64">
        <v>274</v>
      </c>
      <c r="N52" s="64">
        <v>235</v>
      </c>
      <c r="O52" s="65">
        <v>293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128</v>
      </c>
      <c r="L53" s="69">
        <v>131</v>
      </c>
      <c r="M53" s="69">
        <v>134</v>
      </c>
      <c r="N53" s="69">
        <v>189</v>
      </c>
      <c r="O53" s="70">
        <v>141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525</v>
      </c>
      <c r="L58" s="84" t="s">
        <v>525</v>
      </c>
      <c r="M58" s="84" t="s">
        <v>525</v>
      </c>
      <c r="N58" s="84" t="s">
        <v>525</v>
      </c>
      <c r="O58" s="85" t="s">
        <v>525</v>
      </c>
    </row>
    <row r="59" spans="1:21" ht="31.5" customHeight="1" x14ac:dyDescent="0.2">
      <c r="B59" s="1171"/>
      <c r="C59" s="1172"/>
      <c r="D59" s="1178" t="s">
        <v>28</v>
      </c>
      <c r="E59" s="1179"/>
      <c r="F59" s="1179"/>
      <c r="G59" s="1179"/>
      <c r="H59" s="1179"/>
      <c r="I59" s="1179"/>
      <c r="J59" s="1180"/>
      <c r="K59" s="86" t="s">
        <v>525</v>
      </c>
      <c r="L59" s="87" t="s">
        <v>525</v>
      </c>
      <c r="M59" s="87" t="s">
        <v>525</v>
      </c>
      <c r="N59" s="87" t="s">
        <v>525</v>
      </c>
      <c r="O59" s="88" t="s">
        <v>525</v>
      </c>
    </row>
    <row r="60" spans="1:21" ht="31.5" customHeight="1" thickBot="1" x14ac:dyDescent="0.25">
      <c r="B60" s="1173"/>
      <c r="C60" s="1174"/>
      <c r="D60" s="1181" t="s">
        <v>29</v>
      </c>
      <c r="E60" s="1182"/>
      <c r="F60" s="1182"/>
      <c r="G60" s="1182"/>
      <c r="H60" s="1182"/>
      <c r="I60" s="1182"/>
      <c r="J60" s="1183"/>
      <c r="K60" s="89" t="s">
        <v>525</v>
      </c>
      <c r="L60" s="90" t="s">
        <v>525</v>
      </c>
      <c r="M60" s="90" t="s">
        <v>525</v>
      </c>
      <c r="N60" s="90" t="s">
        <v>525</v>
      </c>
      <c r="O60" s="91" t="s">
        <v>525</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MSK/NzmP7knMCWFozdvRPXPfEzutn9G+vYlw9XvCsMgdB5upEIR00VyRwm0+9EcIrCJl1rh9PxhnjI29aESPQ==" saltValue="EnRd6dYIzkzkRlLvSUYDw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84" t="s">
        <v>32</v>
      </c>
      <c r="C41" s="1185"/>
      <c r="D41" s="105"/>
      <c r="E41" s="1190" t="s">
        <v>33</v>
      </c>
      <c r="F41" s="1190"/>
      <c r="G41" s="1190"/>
      <c r="H41" s="1191"/>
      <c r="I41" s="355">
        <v>3496</v>
      </c>
      <c r="J41" s="356">
        <v>3598</v>
      </c>
      <c r="K41" s="356">
        <v>3518</v>
      </c>
      <c r="L41" s="356">
        <v>3342</v>
      </c>
      <c r="M41" s="357">
        <v>3521</v>
      </c>
    </row>
    <row r="42" spans="2:13" ht="27.75" customHeight="1" x14ac:dyDescent="0.2">
      <c r="B42" s="1186"/>
      <c r="C42" s="1187"/>
      <c r="D42" s="106"/>
      <c r="E42" s="1192" t="s">
        <v>34</v>
      </c>
      <c r="F42" s="1192"/>
      <c r="G42" s="1192"/>
      <c r="H42" s="1193"/>
      <c r="I42" s="358" t="s">
        <v>525</v>
      </c>
      <c r="J42" s="359" t="s">
        <v>525</v>
      </c>
      <c r="K42" s="359" t="s">
        <v>525</v>
      </c>
      <c r="L42" s="359" t="s">
        <v>525</v>
      </c>
      <c r="M42" s="360" t="s">
        <v>525</v>
      </c>
    </row>
    <row r="43" spans="2:13" ht="27.75" customHeight="1" x14ac:dyDescent="0.2">
      <c r="B43" s="1186"/>
      <c r="C43" s="1187"/>
      <c r="D43" s="106"/>
      <c r="E43" s="1192" t="s">
        <v>35</v>
      </c>
      <c r="F43" s="1192"/>
      <c r="G43" s="1192"/>
      <c r="H43" s="1193"/>
      <c r="I43" s="358">
        <v>905</v>
      </c>
      <c r="J43" s="359">
        <v>908</v>
      </c>
      <c r="K43" s="359">
        <v>849</v>
      </c>
      <c r="L43" s="359">
        <v>806</v>
      </c>
      <c r="M43" s="360">
        <v>731</v>
      </c>
    </row>
    <row r="44" spans="2:13" ht="27.75" customHeight="1" x14ac:dyDescent="0.2">
      <c r="B44" s="1186"/>
      <c r="C44" s="1187"/>
      <c r="D44" s="106"/>
      <c r="E44" s="1192" t="s">
        <v>36</v>
      </c>
      <c r="F44" s="1192"/>
      <c r="G44" s="1192"/>
      <c r="H44" s="1193"/>
      <c r="I44" s="358">
        <v>3</v>
      </c>
      <c r="J44" s="359">
        <v>141</v>
      </c>
      <c r="K44" s="359">
        <v>169</v>
      </c>
      <c r="L44" s="359">
        <v>232</v>
      </c>
      <c r="M44" s="360">
        <v>226</v>
      </c>
    </row>
    <row r="45" spans="2:13" ht="27.75" customHeight="1" x14ac:dyDescent="0.2">
      <c r="B45" s="1186"/>
      <c r="C45" s="1187"/>
      <c r="D45" s="106"/>
      <c r="E45" s="1192" t="s">
        <v>37</v>
      </c>
      <c r="F45" s="1192"/>
      <c r="G45" s="1192"/>
      <c r="H45" s="1193"/>
      <c r="I45" s="358">
        <v>610</v>
      </c>
      <c r="J45" s="359">
        <v>560</v>
      </c>
      <c r="K45" s="359">
        <v>578</v>
      </c>
      <c r="L45" s="359">
        <v>588</v>
      </c>
      <c r="M45" s="360">
        <v>558</v>
      </c>
    </row>
    <row r="46" spans="2:13" ht="27.75" customHeight="1" x14ac:dyDescent="0.2">
      <c r="B46" s="1186"/>
      <c r="C46" s="1187"/>
      <c r="D46" s="107"/>
      <c r="E46" s="1192" t="s">
        <v>38</v>
      </c>
      <c r="F46" s="1192"/>
      <c r="G46" s="1192"/>
      <c r="H46" s="1193"/>
      <c r="I46" s="358" t="s">
        <v>525</v>
      </c>
      <c r="J46" s="359" t="s">
        <v>525</v>
      </c>
      <c r="K46" s="359" t="s">
        <v>525</v>
      </c>
      <c r="L46" s="359" t="s">
        <v>525</v>
      </c>
      <c r="M46" s="360" t="s">
        <v>525</v>
      </c>
    </row>
    <row r="47" spans="2:13" ht="27.75" customHeight="1" x14ac:dyDescent="0.2">
      <c r="B47" s="1186"/>
      <c r="C47" s="1187"/>
      <c r="D47" s="108"/>
      <c r="E47" s="1194" t="s">
        <v>39</v>
      </c>
      <c r="F47" s="1195"/>
      <c r="G47" s="1195"/>
      <c r="H47" s="1196"/>
      <c r="I47" s="358" t="s">
        <v>525</v>
      </c>
      <c r="J47" s="359" t="s">
        <v>525</v>
      </c>
      <c r="K47" s="359" t="s">
        <v>525</v>
      </c>
      <c r="L47" s="359" t="s">
        <v>525</v>
      </c>
      <c r="M47" s="360" t="s">
        <v>525</v>
      </c>
    </row>
    <row r="48" spans="2:13" ht="27.75" customHeight="1" x14ac:dyDescent="0.2">
      <c r="B48" s="1186"/>
      <c r="C48" s="1187"/>
      <c r="D48" s="106"/>
      <c r="E48" s="1192" t="s">
        <v>40</v>
      </c>
      <c r="F48" s="1192"/>
      <c r="G48" s="1192"/>
      <c r="H48" s="1193"/>
      <c r="I48" s="358" t="s">
        <v>525</v>
      </c>
      <c r="J48" s="359" t="s">
        <v>525</v>
      </c>
      <c r="K48" s="359" t="s">
        <v>525</v>
      </c>
      <c r="L48" s="359" t="s">
        <v>525</v>
      </c>
      <c r="M48" s="360" t="s">
        <v>525</v>
      </c>
    </row>
    <row r="49" spans="2:13" ht="27.75" customHeight="1" x14ac:dyDescent="0.2">
      <c r="B49" s="1188"/>
      <c r="C49" s="1189"/>
      <c r="D49" s="106"/>
      <c r="E49" s="1192" t="s">
        <v>41</v>
      </c>
      <c r="F49" s="1192"/>
      <c r="G49" s="1192"/>
      <c r="H49" s="1193"/>
      <c r="I49" s="358" t="s">
        <v>525</v>
      </c>
      <c r="J49" s="359" t="s">
        <v>525</v>
      </c>
      <c r="K49" s="359" t="s">
        <v>525</v>
      </c>
      <c r="L49" s="359" t="s">
        <v>525</v>
      </c>
      <c r="M49" s="360" t="s">
        <v>525</v>
      </c>
    </row>
    <row r="50" spans="2:13" ht="27.75" customHeight="1" x14ac:dyDescent="0.2">
      <c r="B50" s="1197" t="s">
        <v>42</v>
      </c>
      <c r="C50" s="1198"/>
      <c r="D50" s="109"/>
      <c r="E50" s="1192" t="s">
        <v>43</v>
      </c>
      <c r="F50" s="1192"/>
      <c r="G50" s="1192"/>
      <c r="H50" s="1193"/>
      <c r="I50" s="358">
        <v>2482</v>
      </c>
      <c r="J50" s="359">
        <v>2367</v>
      </c>
      <c r="K50" s="359">
        <v>2364</v>
      </c>
      <c r="L50" s="359">
        <v>2425</v>
      </c>
      <c r="M50" s="360">
        <v>2576</v>
      </c>
    </row>
    <row r="51" spans="2:13" ht="27.75" customHeight="1" x14ac:dyDescent="0.2">
      <c r="B51" s="1186"/>
      <c r="C51" s="1187"/>
      <c r="D51" s="106"/>
      <c r="E51" s="1192" t="s">
        <v>44</v>
      </c>
      <c r="F51" s="1192"/>
      <c r="G51" s="1192"/>
      <c r="H51" s="1193"/>
      <c r="I51" s="358" t="s">
        <v>525</v>
      </c>
      <c r="J51" s="359" t="s">
        <v>525</v>
      </c>
      <c r="K51" s="359" t="s">
        <v>525</v>
      </c>
      <c r="L51" s="359" t="s">
        <v>525</v>
      </c>
      <c r="M51" s="360" t="s">
        <v>525</v>
      </c>
    </row>
    <row r="52" spans="2:13" ht="27.75" customHeight="1" x14ac:dyDescent="0.2">
      <c r="B52" s="1188"/>
      <c r="C52" s="1189"/>
      <c r="D52" s="106"/>
      <c r="E52" s="1192" t="s">
        <v>45</v>
      </c>
      <c r="F52" s="1192"/>
      <c r="G52" s="1192"/>
      <c r="H52" s="1193"/>
      <c r="I52" s="358">
        <v>3011</v>
      </c>
      <c r="J52" s="359">
        <v>3307</v>
      </c>
      <c r="K52" s="359">
        <v>3242</v>
      </c>
      <c r="L52" s="359">
        <v>3165</v>
      </c>
      <c r="M52" s="360">
        <v>3212</v>
      </c>
    </row>
    <row r="53" spans="2:13" ht="27.75" customHeight="1" thickBot="1" x14ac:dyDescent="0.25">
      <c r="B53" s="1199" t="s">
        <v>46</v>
      </c>
      <c r="C53" s="1200"/>
      <c r="D53" s="110"/>
      <c r="E53" s="1201" t="s">
        <v>47</v>
      </c>
      <c r="F53" s="1201"/>
      <c r="G53" s="1201"/>
      <c r="H53" s="1202"/>
      <c r="I53" s="361">
        <v>-479</v>
      </c>
      <c r="J53" s="362">
        <v>-469</v>
      </c>
      <c r="K53" s="362">
        <v>-491</v>
      </c>
      <c r="L53" s="362">
        <v>-622</v>
      </c>
      <c r="M53" s="363">
        <v>-752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n8AI9D79oiUJqLQ4lALEkzIMVNfySKA0SpZY94xEd+qFFpDT+H9Gt0+2w0B8Bocndbhd3QTvGAtE4ajIIx3GRg==" saltValue="zGUI5T6Cpjkbglwg8aQN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569</v>
      </c>
      <c r="G54" s="119" t="s">
        <v>570</v>
      </c>
      <c r="H54" s="120" t="s">
        <v>571</v>
      </c>
    </row>
    <row r="55" spans="2:8" ht="52.5" customHeight="1" x14ac:dyDescent="0.2">
      <c r="B55" s="121"/>
      <c r="C55" s="1211" t="s">
        <v>50</v>
      </c>
      <c r="D55" s="1211"/>
      <c r="E55" s="1212"/>
      <c r="F55" s="122">
        <v>896</v>
      </c>
      <c r="G55" s="122">
        <v>1049</v>
      </c>
      <c r="H55" s="123">
        <v>1103</v>
      </c>
    </row>
    <row r="56" spans="2:8" ht="52.5" customHeight="1" x14ac:dyDescent="0.2">
      <c r="B56" s="124"/>
      <c r="C56" s="1213" t="s">
        <v>51</v>
      </c>
      <c r="D56" s="1213"/>
      <c r="E56" s="1214"/>
      <c r="F56" s="125">
        <v>276</v>
      </c>
      <c r="G56" s="125">
        <v>276</v>
      </c>
      <c r="H56" s="126">
        <v>252</v>
      </c>
    </row>
    <row r="57" spans="2:8" ht="53.25" customHeight="1" x14ac:dyDescent="0.2">
      <c r="B57" s="124"/>
      <c r="C57" s="1215" t="s">
        <v>52</v>
      </c>
      <c r="D57" s="1215"/>
      <c r="E57" s="1216"/>
      <c r="F57" s="127">
        <v>889</v>
      </c>
      <c r="G57" s="127">
        <v>866</v>
      </c>
      <c r="H57" s="128">
        <v>1014</v>
      </c>
    </row>
    <row r="58" spans="2:8" ht="45.75" customHeight="1" x14ac:dyDescent="0.2">
      <c r="B58" s="129"/>
      <c r="C58" s="1203" t="s">
        <v>596</v>
      </c>
      <c r="D58" s="1204"/>
      <c r="E58" s="1205"/>
      <c r="F58" s="130">
        <v>736</v>
      </c>
      <c r="G58" s="130">
        <v>718</v>
      </c>
      <c r="H58" s="131">
        <v>895</v>
      </c>
    </row>
    <row r="59" spans="2:8" ht="45.75" customHeight="1" x14ac:dyDescent="0.2">
      <c r="B59" s="129"/>
      <c r="C59" s="1203" t="s">
        <v>597</v>
      </c>
      <c r="D59" s="1204"/>
      <c r="E59" s="1205"/>
      <c r="F59" s="130">
        <v>118</v>
      </c>
      <c r="G59" s="130">
        <v>113</v>
      </c>
      <c r="H59" s="131">
        <v>82</v>
      </c>
    </row>
    <row r="60" spans="2:8" ht="45.75" customHeight="1" x14ac:dyDescent="0.2">
      <c r="B60" s="129"/>
      <c r="C60" s="1203" t="s">
        <v>598</v>
      </c>
      <c r="D60" s="1204"/>
      <c r="E60" s="1205"/>
      <c r="F60" s="130">
        <v>25</v>
      </c>
      <c r="G60" s="130">
        <v>25</v>
      </c>
      <c r="H60" s="131">
        <v>25</v>
      </c>
    </row>
    <row r="61" spans="2:8" ht="45.75" customHeight="1" x14ac:dyDescent="0.2">
      <c r="B61" s="129"/>
      <c r="C61" s="1203" t="s">
        <v>599</v>
      </c>
      <c r="D61" s="1204"/>
      <c r="E61" s="1205"/>
      <c r="F61" s="130">
        <v>9</v>
      </c>
      <c r="G61" s="130">
        <v>10</v>
      </c>
      <c r="H61" s="131">
        <v>11</v>
      </c>
    </row>
    <row r="62" spans="2:8" ht="45.75" customHeight="1" thickBot="1" x14ac:dyDescent="0.25">
      <c r="B62" s="132"/>
      <c r="C62" s="1206" t="s">
        <v>53</v>
      </c>
      <c r="D62" s="1207"/>
      <c r="E62" s="1208"/>
      <c r="F62" s="133"/>
      <c r="G62" s="133"/>
      <c r="H62" s="134"/>
    </row>
    <row r="63" spans="2:8" ht="52.5" customHeight="1" thickBot="1" x14ac:dyDescent="0.25">
      <c r="B63" s="135"/>
      <c r="C63" s="1209" t="s">
        <v>54</v>
      </c>
      <c r="D63" s="1209"/>
      <c r="E63" s="1210"/>
      <c r="F63" s="136">
        <v>2060</v>
      </c>
      <c r="G63" s="136">
        <v>2190</v>
      </c>
      <c r="H63" s="137">
        <v>2369</v>
      </c>
    </row>
    <row r="64" spans="2:8" ht="13.2" x14ac:dyDescent="0.2"/>
  </sheetData>
  <sheetProtection algorithmName="SHA-512" hashValue="FK/JMr2rX1rGx2Lmz8eBT2zei5O3MOPMktYOthoyKrU+Q5yLMvHtfwZmO6UPvp64zUN7DLYh7m5zamwkIDTQ6g==" saltValue="AL8ympwOGelA+PlcK/u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55</v>
      </c>
      <c r="E2" s="149"/>
      <c r="F2" s="150" t="s">
        <v>564</v>
      </c>
      <c r="G2" s="151"/>
      <c r="H2" s="152"/>
    </row>
    <row r="3" spans="1:8" x14ac:dyDescent="0.2">
      <c r="A3" s="148" t="s">
        <v>557</v>
      </c>
      <c r="B3" s="153"/>
      <c r="C3" s="154"/>
      <c r="D3" s="155">
        <v>78619</v>
      </c>
      <c r="E3" s="156"/>
      <c r="F3" s="157">
        <v>121449</v>
      </c>
      <c r="G3" s="158"/>
      <c r="H3" s="159"/>
    </row>
    <row r="4" spans="1:8" x14ac:dyDescent="0.2">
      <c r="A4" s="160"/>
      <c r="B4" s="161"/>
      <c r="C4" s="162"/>
      <c r="D4" s="163">
        <v>76206</v>
      </c>
      <c r="E4" s="164"/>
      <c r="F4" s="165">
        <v>62922</v>
      </c>
      <c r="G4" s="166"/>
      <c r="H4" s="167"/>
    </row>
    <row r="5" spans="1:8" x14ac:dyDescent="0.2">
      <c r="A5" s="148" t="s">
        <v>559</v>
      </c>
      <c r="B5" s="153"/>
      <c r="C5" s="154"/>
      <c r="D5" s="155">
        <v>95158</v>
      </c>
      <c r="E5" s="156"/>
      <c r="F5" s="157">
        <v>145139</v>
      </c>
      <c r="G5" s="158"/>
      <c r="H5" s="159"/>
    </row>
    <row r="6" spans="1:8" x14ac:dyDescent="0.2">
      <c r="A6" s="160"/>
      <c r="B6" s="161"/>
      <c r="C6" s="162"/>
      <c r="D6" s="163">
        <v>91871</v>
      </c>
      <c r="E6" s="164"/>
      <c r="F6" s="165">
        <v>83762</v>
      </c>
      <c r="G6" s="166"/>
      <c r="H6" s="167"/>
    </row>
    <row r="7" spans="1:8" x14ac:dyDescent="0.2">
      <c r="A7" s="148" t="s">
        <v>560</v>
      </c>
      <c r="B7" s="153"/>
      <c r="C7" s="154"/>
      <c r="D7" s="155">
        <v>32665</v>
      </c>
      <c r="E7" s="156"/>
      <c r="F7" s="157">
        <v>332350</v>
      </c>
      <c r="G7" s="158"/>
      <c r="H7" s="159"/>
    </row>
    <row r="8" spans="1:8" x14ac:dyDescent="0.2">
      <c r="A8" s="160"/>
      <c r="B8" s="161"/>
      <c r="C8" s="162"/>
      <c r="D8" s="163">
        <v>31861</v>
      </c>
      <c r="E8" s="164"/>
      <c r="F8" s="165">
        <v>200453</v>
      </c>
      <c r="G8" s="166"/>
      <c r="H8" s="167"/>
    </row>
    <row r="9" spans="1:8" x14ac:dyDescent="0.2">
      <c r="A9" s="148" t="s">
        <v>561</v>
      </c>
      <c r="B9" s="153"/>
      <c r="C9" s="154"/>
      <c r="D9" s="155">
        <v>39948</v>
      </c>
      <c r="E9" s="156"/>
      <c r="F9" s="157">
        <v>362690</v>
      </c>
      <c r="G9" s="158"/>
      <c r="H9" s="159"/>
    </row>
    <row r="10" spans="1:8" x14ac:dyDescent="0.2">
      <c r="A10" s="160"/>
      <c r="B10" s="161"/>
      <c r="C10" s="162"/>
      <c r="D10" s="163">
        <v>37345</v>
      </c>
      <c r="E10" s="164"/>
      <c r="F10" s="165">
        <v>172580</v>
      </c>
      <c r="G10" s="166"/>
      <c r="H10" s="167"/>
    </row>
    <row r="11" spans="1:8" x14ac:dyDescent="0.2">
      <c r="A11" s="148" t="s">
        <v>562</v>
      </c>
      <c r="B11" s="153"/>
      <c r="C11" s="154"/>
      <c r="D11" s="155">
        <v>129365</v>
      </c>
      <c r="E11" s="156"/>
      <c r="F11" s="157">
        <v>296093</v>
      </c>
      <c r="G11" s="158"/>
      <c r="H11" s="159"/>
    </row>
    <row r="12" spans="1:8" x14ac:dyDescent="0.2">
      <c r="A12" s="160"/>
      <c r="B12" s="161"/>
      <c r="C12" s="168"/>
      <c r="D12" s="163">
        <v>128869</v>
      </c>
      <c r="E12" s="164"/>
      <c r="F12" s="165">
        <v>140545</v>
      </c>
      <c r="G12" s="166"/>
      <c r="H12" s="167"/>
    </row>
    <row r="13" spans="1:8" x14ac:dyDescent="0.2">
      <c r="A13" s="148"/>
      <c r="B13" s="153"/>
      <c r="C13" s="169"/>
      <c r="D13" s="170">
        <v>75151</v>
      </c>
      <c r="E13" s="171"/>
      <c r="F13" s="172">
        <v>251544</v>
      </c>
      <c r="G13" s="173"/>
      <c r="H13" s="159"/>
    </row>
    <row r="14" spans="1:8" x14ac:dyDescent="0.2">
      <c r="A14" s="160"/>
      <c r="B14" s="161"/>
      <c r="C14" s="162"/>
      <c r="D14" s="163">
        <v>73230</v>
      </c>
      <c r="E14" s="164"/>
      <c r="F14" s="165">
        <v>132052</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4.43</v>
      </c>
      <c r="C19" s="174">
        <f>ROUND(VALUE(SUBSTITUTE(実質収支比率等に係る経年分析!G$48,"▲","-")),2)</f>
        <v>1.02</v>
      </c>
      <c r="D19" s="174">
        <f>ROUND(VALUE(SUBSTITUTE(実質収支比率等に係る経年分析!H$48,"▲","-")),2)</f>
        <v>1.08</v>
      </c>
      <c r="E19" s="174">
        <f>ROUND(VALUE(SUBSTITUTE(実質収支比率等に係る経年分析!I$48,"▲","-")),2)</f>
        <v>4.6900000000000004</v>
      </c>
      <c r="F19" s="174">
        <f>ROUND(VALUE(SUBSTITUTE(実質収支比率等に係る経年分析!J$48,"▲","-")),2)</f>
        <v>3.42</v>
      </c>
    </row>
    <row r="20" spans="1:11" x14ac:dyDescent="0.2">
      <c r="A20" s="174" t="s">
        <v>58</v>
      </c>
      <c r="B20" s="174">
        <f>ROUND(VALUE(SUBSTITUTE(実質収支比率等に係る経年分析!F$47,"▲","-")),2)</f>
        <v>52.23</v>
      </c>
      <c r="C20" s="174">
        <f>ROUND(VALUE(SUBSTITUTE(実質収支比率等に係る経年分析!G$47,"▲","-")),2)</f>
        <v>45.26</v>
      </c>
      <c r="D20" s="174">
        <f>ROUND(VALUE(SUBSTITUTE(実質収支比率等に係る経年分析!H$47,"▲","-")),2)</f>
        <v>43.29</v>
      </c>
      <c r="E20" s="174">
        <f>ROUND(VALUE(SUBSTITUTE(実質収支比率等に係る経年分析!I$47,"▲","-")),2)</f>
        <v>46.54</v>
      </c>
      <c r="F20" s="174">
        <f>ROUND(VALUE(SUBSTITUTE(実質収支比率等に係る経年分析!J$47,"▲","-")),2)</f>
        <v>48.99</v>
      </c>
    </row>
    <row r="21" spans="1:11" x14ac:dyDescent="0.2">
      <c r="A21" s="174" t="s">
        <v>59</v>
      </c>
      <c r="B21" s="174">
        <f>IF(ISNUMBER(VALUE(SUBSTITUTE(実質収支比率等に係る経年分析!F$49,"▲","-"))),ROUND(VALUE(SUBSTITUTE(実質収支比率等に係る経年分析!F$49,"▲","-")),2),NA())</f>
        <v>-15.93</v>
      </c>
      <c r="C21" s="174">
        <f>IF(ISNUMBER(VALUE(SUBSTITUTE(実質収支比率等に係る経年分析!G$49,"▲","-"))),ROUND(VALUE(SUBSTITUTE(実質収支比率等に係る経年分析!G$49,"▲","-")),2),NA())</f>
        <v>-10.26</v>
      </c>
      <c r="D21" s="174">
        <f>IF(ISNUMBER(VALUE(SUBSTITUTE(実質収支比率等に係る経年分析!H$49,"▲","-"))),ROUND(VALUE(SUBSTITUTE(実質収支比率等に係る経年分析!H$49,"▲","-")),2),NA())</f>
        <v>0.67</v>
      </c>
      <c r="E21" s="174">
        <f>IF(ISNUMBER(VALUE(SUBSTITUTE(実質収支比率等に係る経年分析!I$49,"▲","-"))),ROUND(VALUE(SUBSTITUTE(実質収支比率等に係る経年分析!I$49,"▲","-")),2),NA())</f>
        <v>10.49</v>
      </c>
      <c r="F21" s="174">
        <f>IF(ISNUMBER(VALUE(SUBSTITUTE(実質収支比率等に係る経年分析!J$49,"▲","-"))),ROUND(VALUE(SUBSTITUTE(実質収支比率等に係る経年分析!J$49,"▲","-")),2),NA())</f>
        <v>2.17</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国民健康保険特別会計（施設勘定）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0.02</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0.56000000000000005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0.21</v>
      </c>
    </row>
    <row r="35" spans="1:16" x14ac:dyDescent="0.2">
      <c r="A35" s="175" t="str">
        <f>IF(連結実質赤字比率に係る赤字・黒字の構成分析!C$35="",NA(),連結実質赤字比率に係る赤字・黒字の構成分析!C$35)</f>
        <v>国民健康保険特別会計（事業勘定）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0.25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4.6900000000000004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3.42</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245</v>
      </c>
      <c r="E42" s="176"/>
      <c r="F42" s="176"/>
      <c r="G42" s="176">
        <f>'実質公債費比率（分子）の構造'!L$52</f>
        <v>263</v>
      </c>
      <c r="H42" s="176"/>
      <c r="I42" s="176"/>
      <c r="J42" s="176">
        <f>'実質公債費比率（分子）の構造'!M$52</f>
        <v>274</v>
      </c>
      <c r="K42" s="176"/>
      <c r="L42" s="176"/>
      <c r="M42" s="176">
        <f>'実質公債費比率（分子）の構造'!N$52</f>
        <v>235</v>
      </c>
      <c r="N42" s="176"/>
      <c r="O42" s="176"/>
      <c r="P42" s="176">
        <f>'実質公債費比率（分子）の構造'!O$52</f>
        <v>293</v>
      </c>
    </row>
    <row r="43" spans="1:16" x14ac:dyDescent="0.2">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69</v>
      </c>
      <c r="B45" s="176">
        <f>'実質公債費比率（分子）の構造'!K$49</f>
        <v>4</v>
      </c>
      <c r="C45" s="176"/>
      <c r="D45" s="176"/>
      <c r="E45" s="176">
        <f>'実質公債費比率（分子）の構造'!L$49</f>
        <v>3</v>
      </c>
      <c r="F45" s="176"/>
      <c r="G45" s="176"/>
      <c r="H45" s="176">
        <f>'実質公債費比率（分子）の構造'!M$49</f>
        <v>3</v>
      </c>
      <c r="I45" s="176"/>
      <c r="J45" s="176"/>
      <c r="K45" s="176">
        <f>'実質公債費比率（分子）の構造'!N$49</f>
        <v>5</v>
      </c>
      <c r="L45" s="176"/>
      <c r="M45" s="176"/>
      <c r="N45" s="176">
        <f>'実質公債費比率（分子）の構造'!O$49</f>
        <v>10</v>
      </c>
      <c r="O45" s="176"/>
      <c r="P45" s="176"/>
    </row>
    <row r="46" spans="1:16" x14ac:dyDescent="0.2">
      <c r="A46" s="176" t="s">
        <v>70</v>
      </c>
      <c r="B46" s="176">
        <f>'実質公債費比率（分子）の構造'!K$48</f>
        <v>67</v>
      </c>
      <c r="C46" s="176"/>
      <c r="D46" s="176"/>
      <c r="E46" s="176">
        <f>'実質公債費比率（分子）の構造'!L$48</f>
        <v>66</v>
      </c>
      <c r="F46" s="176"/>
      <c r="G46" s="176"/>
      <c r="H46" s="176">
        <f>'実質公債費比率（分子）の構造'!M$48</f>
        <v>71</v>
      </c>
      <c r="I46" s="176"/>
      <c r="J46" s="176"/>
      <c r="K46" s="176">
        <f>'実質公債費比率（分子）の構造'!N$48</f>
        <v>73</v>
      </c>
      <c r="L46" s="176"/>
      <c r="M46" s="176"/>
      <c r="N46" s="176">
        <f>'実質公債費比率（分子）の構造'!O$48</f>
        <v>59</v>
      </c>
      <c r="O46" s="176"/>
      <c r="P46" s="176"/>
    </row>
    <row r="47" spans="1:16" x14ac:dyDescent="0.2">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302</v>
      </c>
      <c r="C49" s="176"/>
      <c r="D49" s="176"/>
      <c r="E49" s="176">
        <f>'実質公債費比率（分子）の構造'!L$45</f>
        <v>325</v>
      </c>
      <c r="F49" s="176"/>
      <c r="G49" s="176"/>
      <c r="H49" s="176">
        <f>'実質公債費比率（分子）の構造'!M$45</f>
        <v>334</v>
      </c>
      <c r="I49" s="176"/>
      <c r="J49" s="176"/>
      <c r="K49" s="176">
        <f>'実質公債費比率（分子）の構造'!N$45</f>
        <v>346</v>
      </c>
      <c r="L49" s="176"/>
      <c r="M49" s="176"/>
      <c r="N49" s="176">
        <f>'実質公債費比率（分子）の構造'!O$45</f>
        <v>365</v>
      </c>
      <c r="O49" s="176"/>
      <c r="P49" s="176"/>
    </row>
    <row r="50" spans="1:16" x14ac:dyDescent="0.2">
      <c r="A50" s="176" t="s">
        <v>74</v>
      </c>
      <c r="B50" s="176" t="e">
        <f>NA()</f>
        <v>#N/A</v>
      </c>
      <c r="C50" s="176">
        <f>IF(ISNUMBER('実質公債費比率（分子）の構造'!K$53),'実質公債費比率（分子）の構造'!K$53,NA())</f>
        <v>128</v>
      </c>
      <c r="D50" s="176" t="e">
        <f>NA()</f>
        <v>#N/A</v>
      </c>
      <c r="E50" s="176" t="e">
        <f>NA()</f>
        <v>#N/A</v>
      </c>
      <c r="F50" s="176">
        <f>IF(ISNUMBER('実質公債費比率（分子）の構造'!L$53),'実質公債費比率（分子）の構造'!L$53,NA())</f>
        <v>131</v>
      </c>
      <c r="G50" s="176" t="e">
        <f>NA()</f>
        <v>#N/A</v>
      </c>
      <c r="H50" s="176" t="e">
        <f>NA()</f>
        <v>#N/A</v>
      </c>
      <c r="I50" s="176">
        <f>IF(ISNUMBER('実質公債費比率（分子）の構造'!M$53),'実質公債費比率（分子）の構造'!M$53,NA())</f>
        <v>134</v>
      </c>
      <c r="J50" s="176" t="e">
        <f>NA()</f>
        <v>#N/A</v>
      </c>
      <c r="K50" s="176" t="e">
        <f>NA()</f>
        <v>#N/A</v>
      </c>
      <c r="L50" s="176">
        <f>IF(ISNUMBER('実質公債費比率（分子）の構造'!N$53),'実質公債費比率（分子）の構造'!N$53,NA())</f>
        <v>189</v>
      </c>
      <c r="M50" s="176" t="e">
        <f>NA()</f>
        <v>#N/A</v>
      </c>
      <c r="N50" s="176" t="e">
        <f>NA()</f>
        <v>#N/A</v>
      </c>
      <c r="O50" s="176">
        <f>IF(ISNUMBER('実質公債費比率（分子）の構造'!O$53),'実質公債費比率（分子）の構造'!O$53,NA())</f>
        <v>141</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45</v>
      </c>
      <c r="B56" s="175"/>
      <c r="C56" s="175"/>
      <c r="D56" s="175">
        <f>'将来負担比率（分子）の構造'!I$52</f>
        <v>3011</v>
      </c>
      <c r="E56" s="175"/>
      <c r="F56" s="175"/>
      <c r="G56" s="175">
        <f>'将来負担比率（分子）の構造'!J$52</f>
        <v>3307</v>
      </c>
      <c r="H56" s="175"/>
      <c r="I56" s="175"/>
      <c r="J56" s="175">
        <f>'将来負担比率（分子）の構造'!K$52</f>
        <v>3242</v>
      </c>
      <c r="K56" s="175"/>
      <c r="L56" s="175"/>
      <c r="M56" s="175">
        <f>'将来負担比率（分子）の構造'!L$52</f>
        <v>3165</v>
      </c>
      <c r="N56" s="175"/>
      <c r="O56" s="175"/>
      <c r="P56" s="175">
        <f>'将来負担比率（分子）の構造'!M$52</f>
        <v>3212</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2482</v>
      </c>
      <c r="E58" s="175"/>
      <c r="F58" s="175"/>
      <c r="G58" s="175">
        <f>'将来負担比率（分子）の構造'!J$50</f>
        <v>2367</v>
      </c>
      <c r="H58" s="175"/>
      <c r="I58" s="175"/>
      <c r="J58" s="175">
        <f>'将来負担比率（分子）の構造'!K$50</f>
        <v>2364</v>
      </c>
      <c r="K58" s="175"/>
      <c r="L58" s="175"/>
      <c r="M58" s="175">
        <f>'将来負担比率（分子）の構造'!L$50</f>
        <v>2425</v>
      </c>
      <c r="N58" s="175"/>
      <c r="O58" s="175"/>
      <c r="P58" s="175">
        <f>'将来負担比率（分子）の構造'!M$50</f>
        <v>2576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610</v>
      </c>
      <c r="C62" s="175"/>
      <c r="D62" s="175"/>
      <c r="E62" s="175">
        <f>'将来負担比率（分子）の構造'!J$45</f>
        <v>560</v>
      </c>
      <c r="F62" s="175"/>
      <c r="G62" s="175"/>
      <c r="H62" s="175">
        <f>'将来負担比率（分子）の構造'!K$45</f>
        <v>578</v>
      </c>
      <c r="I62" s="175"/>
      <c r="J62" s="175"/>
      <c r="K62" s="175">
        <f>'将来負担比率（分子）の構造'!L$45</f>
        <v>588</v>
      </c>
      <c r="L62" s="175"/>
      <c r="M62" s="175"/>
      <c r="N62" s="175">
        <f>'将来負担比率（分子）の構造'!M$45</f>
        <v>558</v>
      </c>
      <c r="O62" s="175"/>
      <c r="P62" s="175"/>
    </row>
    <row r="63" spans="1:16" x14ac:dyDescent="0.2">
      <c r="A63" s="175" t="s">
        <v>36</v>
      </c>
      <c r="B63" s="175">
        <f>'将来負担比率（分子）の構造'!I$44</f>
        <v>3</v>
      </c>
      <c r="C63" s="175"/>
      <c r="D63" s="175"/>
      <c r="E63" s="175">
        <f>'将来負担比率（分子）の構造'!J$44</f>
        <v>141</v>
      </c>
      <c r="F63" s="175"/>
      <c r="G63" s="175"/>
      <c r="H63" s="175">
        <f>'将来負担比率（分子）の構造'!K$44</f>
        <v>169</v>
      </c>
      <c r="I63" s="175"/>
      <c r="J63" s="175"/>
      <c r="K63" s="175">
        <f>'将来負担比率（分子）の構造'!L$44</f>
        <v>232</v>
      </c>
      <c r="L63" s="175"/>
      <c r="M63" s="175"/>
      <c r="N63" s="175">
        <f>'将来負担比率（分子）の構造'!M$44</f>
        <v>226</v>
      </c>
      <c r="O63" s="175"/>
      <c r="P63" s="175"/>
    </row>
    <row r="64" spans="1:16" x14ac:dyDescent="0.2">
      <c r="A64" s="175" t="s">
        <v>35</v>
      </c>
      <c r="B64" s="175">
        <f>'将来負担比率（分子）の構造'!I$43</f>
        <v>905</v>
      </c>
      <c r="C64" s="175"/>
      <c r="D64" s="175"/>
      <c r="E64" s="175">
        <f>'将来負担比率（分子）の構造'!J$43</f>
        <v>908</v>
      </c>
      <c r="F64" s="175"/>
      <c r="G64" s="175"/>
      <c r="H64" s="175">
        <f>'将来負担比率（分子）の構造'!K$43</f>
        <v>849</v>
      </c>
      <c r="I64" s="175"/>
      <c r="J64" s="175"/>
      <c r="K64" s="175">
        <f>'将来負担比率（分子）の構造'!L$43</f>
        <v>806</v>
      </c>
      <c r="L64" s="175"/>
      <c r="M64" s="175"/>
      <c r="N64" s="175">
        <f>'将来負担比率（分子）の構造'!M$43</f>
        <v>731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3496</v>
      </c>
      <c r="C66" s="175"/>
      <c r="D66" s="175"/>
      <c r="E66" s="175">
        <f>'将来負担比率（分子）の構造'!J$41</f>
        <v>3598</v>
      </c>
      <c r="F66" s="175"/>
      <c r="G66" s="175"/>
      <c r="H66" s="175">
        <f>'将来負担比率（分子）の構造'!K$41</f>
        <v>3518</v>
      </c>
      <c r="I66" s="175"/>
      <c r="J66" s="175"/>
      <c r="K66" s="175">
        <f>'将来負担比率（分子）の構造'!L$41</f>
        <v>3342</v>
      </c>
      <c r="L66" s="175"/>
      <c r="M66" s="175"/>
      <c r="N66" s="175">
        <f>'将来負担比率（分子）の構造'!M$41</f>
        <v>3521</v>
      </c>
      <c r="O66" s="175"/>
      <c r="P66" s="175"/>
    </row>
    <row r="67" spans="1:16" x14ac:dyDescent="0.2">
      <c r="A67" s="175" t="s">
        <v>78</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896</v>
      </c>
      <c r="C72" s="179">
        <f>基金残高に係る経年分析!G55</f>
        <v>1049</v>
      </c>
      <c r="D72" s="179">
        <f>基金残高に係る経年分析!H55</f>
        <v>1103</v>
      </c>
    </row>
    <row r="73" spans="1:16" x14ac:dyDescent="0.2">
      <c r="A73" s="178" t="s">
        <v>81</v>
      </c>
      <c r="B73" s="179">
        <f>基金残高に係る経年分析!F56</f>
        <v>276</v>
      </c>
      <c r="C73" s="179">
        <f>基金残高に係る経年分析!G56</f>
        <v>276</v>
      </c>
      <c r="D73" s="179">
        <f>基金残高に係る経年分析!H56</f>
        <v>252</v>
      </c>
    </row>
    <row r="74" spans="1:16" x14ac:dyDescent="0.2">
      <c r="A74" s="178" t="s">
        <v>82</v>
      </c>
      <c r="B74" s="179">
        <f>基金残高に係る経年分析!F57</f>
        <v>889</v>
      </c>
      <c r="C74" s="179">
        <f>基金残高に係る経年分析!G57</f>
        <v>866</v>
      </c>
      <c r="D74" s="179">
        <f>基金残高に係る経年分析!H57</f>
        <v>1014</v>
      </c>
    </row>
  </sheetData>
  <sheetProtection algorithmName="SHA-512" hashValue="5RQrmnaQKpQmNfsIvWhe1biWcTOSV29Nl1t6YbBx0aUmcLOVaWEa8Nat2gY3qcoSW1dcm12BerK5XoTdR5D8/w==" saltValue="DBdMulsswfUNYQ6YP2WJD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476710</v>
      </c>
      <c r="S5" s="613"/>
      <c r="T5" s="613"/>
      <c r="U5" s="613"/>
      <c r="V5" s="613"/>
      <c r="W5" s="613"/>
      <c r="X5" s="613"/>
      <c r="Y5" s="614"/>
      <c r="Z5" s="615">
        <v>11.3</v>
      </c>
      <c r="AA5" s="615"/>
      <c r="AB5" s="615"/>
      <c r="AC5" s="615"/>
      <c r="AD5" s="616">
        <v>476710</v>
      </c>
      <c r="AE5" s="616"/>
      <c r="AF5" s="616"/>
      <c r="AG5" s="616"/>
      <c r="AH5" s="616"/>
      <c r="AI5" s="616"/>
      <c r="AJ5" s="616"/>
      <c r="AK5" s="616"/>
      <c r="AL5" s="617">
        <v>21.1</v>
      </c>
      <c r="AM5" s="618"/>
      <c r="AN5" s="618"/>
      <c r="AO5" s="619"/>
      <c r="AP5" s="609" t="s">
        <v>231</v>
      </c>
      <c r="AQ5" s="610"/>
      <c r="AR5" s="610"/>
      <c r="AS5" s="610"/>
      <c r="AT5" s="610"/>
      <c r="AU5" s="610"/>
      <c r="AV5" s="610"/>
      <c r="AW5" s="610"/>
      <c r="AX5" s="610"/>
      <c r="AY5" s="610"/>
      <c r="AZ5" s="610"/>
      <c r="BA5" s="610"/>
      <c r="BB5" s="610"/>
      <c r="BC5" s="610"/>
      <c r="BD5" s="610"/>
      <c r="BE5" s="610"/>
      <c r="BF5" s="611"/>
      <c r="BG5" s="623">
        <v>476710</v>
      </c>
      <c r="BH5" s="624"/>
      <c r="BI5" s="624"/>
      <c r="BJ5" s="624"/>
      <c r="BK5" s="624"/>
      <c r="BL5" s="624"/>
      <c r="BM5" s="624"/>
      <c r="BN5" s="625"/>
      <c r="BO5" s="626">
        <v>100</v>
      </c>
      <c r="BP5" s="626"/>
      <c r="BQ5" s="626"/>
      <c r="BR5" s="626"/>
      <c r="BS5" s="627" t="s">
        <v>189</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30587</v>
      </c>
      <c r="S6" s="624"/>
      <c r="T6" s="624"/>
      <c r="U6" s="624"/>
      <c r="V6" s="624"/>
      <c r="W6" s="624"/>
      <c r="X6" s="624"/>
      <c r="Y6" s="625"/>
      <c r="Z6" s="626">
        <v>0.7</v>
      </c>
      <c r="AA6" s="626"/>
      <c r="AB6" s="626"/>
      <c r="AC6" s="626"/>
      <c r="AD6" s="627">
        <v>30587</v>
      </c>
      <c r="AE6" s="627"/>
      <c r="AF6" s="627"/>
      <c r="AG6" s="627"/>
      <c r="AH6" s="627"/>
      <c r="AI6" s="627"/>
      <c r="AJ6" s="627"/>
      <c r="AK6" s="627"/>
      <c r="AL6" s="628">
        <v>1.4</v>
      </c>
      <c r="AM6" s="629"/>
      <c r="AN6" s="629"/>
      <c r="AO6" s="630"/>
      <c r="AP6" s="620" t="s">
        <v>236</v>
      </c>
      <c r="AQ6" s="621"/>
      <c r="AR6" s="621"/>
      <c r="AS6" s="621"/>
      <c r="AT6" s="621"/>
      <c r="AU6" s="621"/>
      <c r="AV6" s="621"/>
      <c r="AW6" s="621"/>
      <c r="AX6" s="621"/>
      <c r="AY6" s="621"/>
      <c r="AZ6" s="621"/>
      <c r="BA6" s="621"/>
      <c r="BB6" s="621"/>
      <c r="BC6" s="621"/>
      <c r="BD6" s="621"/>
      <c r="BE6" s="621"/>
      <c r="BF6" s="622"/>
      <c r="BG6" s="623">
        <v>476710</v>
      </c>
      <c r="BH6" s="624"/>
      <c r="BI6" s="624"/>
      <c r="BJ6" s="624"/>
      <c r="BK6" s="624"/>
      <c r="BL6" s="624"/>
      <c r="BM6" s="624"/>
      <c r="BN6" s="625"/>
      <c r="BO6" s="626">
        <v>100</v>
      </c>
      <c r="BP6" s="626"/>
      <c r="BQ6" s="626"/>
      <c r="BR6" s="626"/>
      <c r="BS6" s="627" t="s">
        <v>237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73340</v>
      </c>
      <c r="CS6" s="624"/>
      <c r="CT6" s="624"/>
      <c r="CU6" s="624"/>
      <c r="CV6" s="624"/>
      <c r="CW6" s="624"/>
      <c r="CX6" s="624"/>
      <c r="CY6" s="625"/>
      <c r="CZ6" s="617">
        <v>1.8</v>
      </c>
      <c r="DA6" s="618"/>
      <c r="DB6" s="618"/>
      <c r="DC6" s="634"/>
      <c r="DD6" s="632">
        <v>9350</v>
      </c>
      <c r="DE6" s="624"/>
      <c r="DF6" s="624"/>
      <c r="DG6" s="624"/>
      <c r="DH6" s="624"/>
      <c r="DI6" s="624"/>
      <c r="DJ6" s="624"/>
      <c r="DK6" s="624"/>
      <c r="DL6" s="624"/>
      <c r="DM6" s="624"/>
      <c r="DN6" s="624"/>
      <c r="DO6" s="624"/>
      <c r="DP6" s="625"/>
      <c r="DQ6" s="632">
        <v>73340</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497</v>
      </c>
      <c r="S7" s="624"/>
      <c r="T7" s="624"/>
      <c r="U7" s="624"/>
      <c r="V7" s="624"/>
      <c r="W7" s="624"/>
      <c r="X7" s="624"/>
      <c r="Y7" s="625"/>
      <c r="Z7" s="626">
        <v>0</v>
      </c>
      <c r="AA7" s="626"/>
      <c r="AB7" s="626"/>
      <c r="AC7" s="626"/>
      <c r="AD7" s="627">
        <v>497</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231304</v>
      </c>
      <c r="BH7" s="624"/>
      <c r="BI7" s="624"/>
      <c r="BJ7" s="624"/>
      <c r="BK7" s="624"/>
      <c r="BL7" s="624"/>
      <c r="BM7" s="624"/>
      <c r="BN7" s="625"/>
      <c r="BO7" s="626">
        <v>48.5</v>
      </c>
      <c r="BP7" s="626"/>
      <c r="BQ7" s="626"/>
      <c r="BR7" s="626"/>
      <c r="BS7" s="627" t="s">
        <v>237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1439797</v>
      </c>
      <c r="CS7" s="624"/>
      <c r="CT7" s="624"/>
      <c r="CU7" s="624"/>
      <c r="CV7" s="624"/>
      <c r="CW7" s="624"/>
      <c r="CX7" s="624"/>
      <c r="CY7" s="625"/>
      <c r="CZ7" s="626">
        <v>34.9</v>
      </c>
      <c r="DA7" s="626"/>
      <c r="DB7" s="626"/>
      <c r="DC7" s="626"/>
      <c r="DD7" s="632">
        <v>459812</v>
      </c>
      <c r="DE7" s="624"/>
      <c r="DF7" s="624"/>
      <c r="DG7" s="624"/>
      <c r="DH7" s="624"/>
      <c r="DI7" s="624"/>
      <c r="DJ7" s="624"/>
      <c r="DK7" s="624"/>
      <c r="DL7" s="624"/>
      <c r="DM7" s="624"/>
      <c r="DN7" s="624"/>
      <c r="DO7" s="624"/>
      <c r="DP7" s="625"/>
      <c r="DQ7" s="632">
        <v>853717</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4144</v>
      </c>
      <c r="S8" s="624"/>
      <c r="T8" s="624"/>
      <c r="U8" s="624"/>
      <c r="V8" s="624"/>
      <c r="W8" s="624"/>
      <c r="X8" s="624"/>
      <c r="Y8" s="625"/>
      <c r="Z8" s="626">
        <v>0.1</v>
      </c>
      <c r="AA8" s="626"/>
      <c r="AB8" s="626"/>
      <c r="AC8" s="626"/>
      <c r="AD8" s="627">
        <v>4144</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7667</v>
      </c>
      <c r="BH8" s="624"/>
      <c r="BI8" s="624"/>
      <c r="BJ8" s="624"/>
      <c r="BK8" s="624"/>
      <c r="BL8" s="624"/>
      <c r="BM8" s="624"/>
      <c r="BN8" s="625"/>
      <c r="BO8" s="626">
        <v>1.6</v>
      </c>
      <c r="BP8" s="626"/>
      <c r="BQ8" s="626"/>
      <c r="BR8" s="626"/>
      <c r="BS8" s="627" t="s">
        <v>131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820567</v>
      </c>
      <c r="CS8" s="624"/>
      <c r="CT8" s="624"/>
      <c r="CU8" s="624"/>
      <c r="CV8" s="624"/>
      <c r="CW8" s="624"/>
      <c r="CX8" s="624"/>
      <c r="CY8" s="625"/>
      <c r="CZ8" s="626">
        <v>19.899999999999999</v>
      </c>
      <c r="DA8" s="626"/>
      <c r="DB8" s="626"/>
      <c r="DC8" s="626"/>
      <c r="DD8" s="632">
        <v>1430</v>
      </c>
      <c r="DE8" s="624"/>
      <c r="DF8" s="624"/>
      <c r="DG8" s="624"/>
      <c r="DH8" s="624"/>
      <c r="DI8" s="624"/>
      <c r="DJ8" s="624"/>
      <c r="DK8" s="624"/>
      <c r="DL8" s="624"/>
      <c r="DM8" s="624"/>
      <c r="DN8" s="624"/>
      <c r="DO8" s="624"/>
      <c r="DP8" s="625"/>
      <c r="DQ8" s="632">
        <v>433036</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2951</v>
      </c>
      <c r="S9" s="624"/>
      <c r="T9" s="624"/>
      <c r="U9" s="624"/>
      <c r="V9" s="624"/>
      <c r="W9" s="624"/>
      <c r="X9" s="624"/>
      <c r="Y9" s="625"/>
      <c r="Z9" s="626">
        <v>0.1</v>
      </c>
      <c r="AA9" s="626"/>
      <c r="AB9" s="626"/>
      <c r="AC9" s="626"/>
      <c r="AD9" s="627">
        <v>2951</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194587</v>
      </c>
      <c r="BH9" s="624"/>
      <c r="BI9" s="624"/>
      <c r="BJ9" s="624"/>
      <c r="BK9" s="624"/>
      <c r="BL9" s="624"/>
      <c r="BM9" s="624"/>
      <c r="BN9" s="625"/>
      <c r="BO9" s="626">
        <v>40.799999999999997</v>
      </c>
      <c r="BP9" s="626"/>
      <c r="BQ9" s="626"/>
      <c r="BR9" s="626"/>
      <c r="BS9" s="627" t="s">
        <v>131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413970</v>
      </c>
      <c r="CS9" s="624"/>
      <c r="CT9" s="624"/>
      <c r="CU9" s="624"/>
      <c r="CV9" s="624"/>
      <c r="CW9" s="624"/>
      <c r="CX9" s="624"/>
      <c r="CY9" s="625"/>
      <c r="CZ9" s="626">
        <v>10</v>
      </c>
      <c r="DA9" s="626"/>
      <c r="DB9" s="626"/>
      <c r="DC9" s="626"/>
      <c r="DD9" s="632">
        <v>3626</v>
      </c>
      <c r="DE9" s="624"/>
      <c r="DF9" s="624"/>
      <c r="DG9" s="624"/>
      <c r="DH9" s="624"/>
      <c r="DI9" s="624"/>
      <c r="DJ9" s="624"/>
      <c r="DK9" s="624"/>
      <c r="DL9" s="624"/>
      <c r="DM9" s="624"/>
      <c r="DN9" s="624"/>
      <c r="DO9" s="624"/>
      <c r="DP9" s="625"/>
      <c r="DQ9" s="632">
        <v>278273</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131</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15007</v>
      </c>
      <c r="BH10" s="624"/>
      <c r="BI10" s="624"/>
      <c r="BJ10" s="624"/>
      <c r="BK10" s="624"/>
      <c r="BL10" s="624"/>
      <c r="BM10" s="624"/>
      <c r="BN10" s="625"/>
      <c r="BO10" s="626">
        <v>3.1</v>
      </c>
      <c r="BP10" s="626"/>
      <c r="BQ10" s="626"/>
      <c r="BR10" s="626"/>
      <c r="BS10" s="627" t="s">
        <v>131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237</v>
      </c>
      <c r="DA10" s="626"/>
      <c r="DB10" s="626"/>
      <c r="DC10" s="626"/>
      <c r="DD10" s="632" t="s">
        <v>237</v>
      </c>
      <c r="DE10" s="624"/>
      <c r="DF10" s="624"/>
      <c r="DG10" s="624"/>
      <c r="DH10" s="624"/>
      <c r="DI10" s="624"/>
      <c r="DJ10" s="624"/>
      <c r="DK10" s="624"/>
      <c r="DL10" s="624"/>
      <c r="DM10" s="624"/>
      <c r="DN10" s="624"/>
      <c r="DO10" s="624"/>
      <c r="DP10" s="625"/>
      <c r="DQ10" s="632" t="s">
        <v>237</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115179</v>
      </c>
      <c r="S11" s="624"/>
      <c r="T11" s="624"/>
      <c r="U11" s="624"/>
      <c r="V11" s="624"/>
      <c r="W11" s="624"/>
      <c r="X11" s="624"/>
      <c r="Y11" s="625"/>
      <c r="Z11" s="628">
        <v>2.7</v>
      </c>
      <c r="AA11" s="629"/>
      <c r="AB11" s="629"/>
      <c r="AC11" s="635"/>
      <c r="AD11" s="632">
        <v>115179</v>
      </c>
      <c r="AE11" s="624"/>
      <c r="AF11" s="624"/>
      <c r="AG11" s="624"/>
      <c r="AH11" s="624"/>
      <c r="AI11" s="624"/>
      <c r="AJ11" s="624"/>
      <c r="AK11" s="625"/>
      <c r="AL11" s="628">
        <v>5.0999999999999996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14043</v>
      </c>
      <c r="BH11" s="624"/>
      <c r="BI11" s="624"/>
      <c r="BJ11" s="624"/>
      <c r="BK11" s="624"/>
      <c r="BL11" s="624"/>
      <c r="BM11" s="624"/>
      <c r="BN11" s="625"/>
      <c r="BO11" s="626">
        <v>2.9</v>
      </c>
      <c r="BP11" s="626"/>
      <c r="BQ11" s="626"/>
      <c r="BR11" s="626"/>
      <c r="BS11" s="627" t="s">
        <v>237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75620</v>
      </c>
      <c r="CS11" s="624"/>
      <c r="CT11" s="624"/>
      <c r="CU11" s="624"/>
      <c r="CV11" s="624"/>
      <c r="CW11" s="624"/>
      <c r="CX11" s="624"/>
      <c r="CY11" s="625"/>
      <c r="CZ11" s="626">
        <v>1.8</v>
      </c>
      <c r="DA11" s="626"/>
      <c r="DB11" s="626"/>
      <c r="DC11" s="626"/>
      <c r="DD11" s="632" t="s">
        <v>237</v>
      </c>
      <c r="DE11" s="624"/>
      <c r="DF11" s="624"/>
      <c r="DG11" s="624"/>
      <c r="DH11" s="624"/>
      <c r="DI11" s="624"/>
      <c r="DJ11" s="624"/>
      <c r="DK11" s="624"/>
      <c r="DL11" s="624"/>
      <c r="DM11" s="624"/>
      <c r="DN11" s="624"/>
      <c r="DO11" s="624"/>
      <c r="DP11" s="625"/>
      <c r="DQ11" s="632">
        <v>53098</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18907</v>
      </c>
      <c r="S12" s="624"/>
      <c r="T12" s="624"/>
      <c r="U12" s="624"/>
      <c r="V12" s="624"/>
      <c r="W12" s="624"/>
      <c r="X12" s="624"/>
      <c r="Y12" s="625"/>
      <c r="Z12" s="626">
        <v>0.4</v>
      </c>
      <c r="AA12" s="626"/>
      <c r="AB12" s="626"/>
      <c r="AC12" s="626"/>
      <c r="AD12" s="627">
        <v>18907</v>
      </c>
      <c r="AE12" s="627"/>
      <c r="AF12" s="627"/>
      <c r="AG12" s="627"/>
      <c r="AH12" s="627"/>
      <c r="AI12" s="627"/>
      <c r="AJ12" s="627"/>
      <c r="AK12" s="627"/>
      <c r="AL12" s="628">
        <v>0.8</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223600</v>
      </c>
      <c r="BH12" s="624"/>
      <c r="BI12" s="624"/>
      <c r="BJ12" s="624"/>
      <c r="BK12" s="624"/>
      <c r="BL12" s="624"/>
      <c r="BM12" s="624"/>
      <c r="BN12" s="625"/>
      <c r="BO12" s="626">
        <v>46.9</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99158</v>
      </c>
      <c r="CS12" s="624"/>
      <c r="CT12" s="624"/>
      <c r="CU12" s="624"/>
      <c r="CV12" s="624"/>
      <c r="CW12" s="624"/>
      <c r="CX12" s="624"/>
      <c r="CY12" s="625"/>
      <c r="CZ12" s="626">
        <v>2.4</v>
      </c>
      <c r="DA12" s="626"/>
      <c r="DB12" s="626"/>
      <c r="DC12" s="626"/>
      <c r="DD12" s="632" t="s">
        <v>131</v>
      </c>
      <c r="DE12" s="624"/>
      <c r="DF12" s="624"/>
      <c r="DG12" s="624"/>
      <c r="DH12" s="624"/>
      <c r="DI12" s="624"/>
      <c r="DJ12" s="624"/>
      <c r="DK12" s="624"/>
      <c r="DL12" s="624"/>
      <c r="DM12" s="624"/>
      <c r="DN12" s="624"/>
      <c r="DO12" s="624"/>
      <c r="DP12" s="625"/>
      <c r="DQ12" s="632">
        <v>95237</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131</v>
      </c>
      <c r="AA13" s="626"/>
      <c r="AB13" s="626"/>
      <c r="AC13" s="626"/>
      <c r="AD13" s="627" t="s">
        <v>237</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223600</v>
      </c>
      <c r="BH13" s="624"/>
      <c r="BI13" s="624"/>
      <c r="BJ13" s="624"/>
      <c r="BK13" s="624"/>
      <c r="BL13" s="624"/>
      <c r="BM13" s="624"/>
      <c r="BN13" s="625"/>
      <c r="BO13" s="626">
        <v>46.9</v>
      </c>
      <c r="BP13" s="626"/>
      <c r="BQ13" s="626"/>
      <c r="BR13" s="626"/>
      <c r="BS13" s="627" t="s">
        <v>131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264928</v>
      </c>
      <c r="CS13" s="624"/>
      <c r="CT13" s="624"/>
      <c r="CU13" s="624"/>
      <c r="CV13" s="624"/>
      <c r="CW13" s="624"/>
      <c r="CX13" s="624"/>
      <c r="CY13" s="625"/>
      <c r="CZ13" s="626">
        <v>6.4</v>
      </c>
      <c r="DA13" s="626"/>
      <c r="DB13" s="626"/>
      <c r="DC13" s="626"/>
      <c r="DD13" s="632">
        <v>81845</v>
      </c>
      <c r="DE13" s="624"/>
      <c r="DF13" s="624"/>
      <c r="DG13" s="624"/>
      <c r="DH13" s="624"/>
      <c r="DI13" s="624"/>
      <c r="DJ13" s="624"/>
      <c r="DK13" s="624"/>
      <c r="DL13" s="624"/>
      <c r="DM13" s="624"/>
      <c r="DN13" s="624"/>
      <c r="DO13" s="624"/>
      <c r="DP13" s="625"/>
      <c r="DQ13" s="632">
        <v>227245</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135</v>
      </c>
      <c r="S14" s="624"/>
      <c r="T14" s="624"/>
      <c r="U14" s="624"/>
      <c r="V14" s="624"/>
      <c r="W14" s="624"/>
      <c r="X14" s="624"/>
      <c r="Y14" s="625"/>
      <c r="Z14" s="626">
        <v>0</v>
      </c>
      <c r="AA14" s="626"/>
      <c r="AB14" s="626"/>
      <c r="AC14" s="626"/>
      <c r="AD14" s="627">
        <v>135</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20694</v>
      </c>
      <c r="BH14" s="624"/>
      <c r="BI14" s="624"/>
      <c r="BJ14" s="624"/>
      <c r="BK14" s="624"/>
      <c r="BL14" s="624"/>
      <c r="BM14" s="624"/>
      <c r="BN14" s="625"/>
      <c r="BO14" s="626">
        <v>4.3</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215449</v>
      </c>
      <c r="CS14" s="624"/>
      <c r="CT14" s="624"/>
      <c r="CU14" s="624"/>
      <c r="CV14" s="624"/>
      <c r="CW14" s="624"/>
      <c r="CX14" s="624"/>
      <c r="CY14" s="625"/>
      <c r="CZ14" s="626">
        <v>5.2</v>
      </c>
      <c r="DA14" s="626"/>
      <c r="DB14" s="626"/>
      <c r="DC14" s="626"/>
      <c r="DD14" s="632">
        <v>66503</v>
      </c>
      <c r="DE14" s="624"/>
      <c r="DF14" s="624"/>
      <c r="DG14" s="624"/>
      <c r="DH14" s="624"/>
      <c r="DI14" s="624"/>
      <c r="DJ14" s="624"/>
      <c r="DK14" s="624"/>
      <c r="DL14" s="624"/>
      <c r="DM14" s="624"/>
      <c r="DN14" s="624"/>
      <c r="DO14" s="624"/>
      <c r="DP14" s="625"/>
      <c r="DQ14" s="632">
        <v>119965</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237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1112</v>
      </c>
      <c r="BH15" s="624"/>
      <c r="BI15" s="624"/>
      <c r="BJ15" s="624"/>
      <c r="BK15" s="624"/>
      <c r="BL15" s="624"/>
      <c r="BM15" s="624"/>
      <c r="BN15" s="625"/>
      <c r="BO15" s="626">
        <v>0.2</v>
      </c>
      <c r="BP15" s="626"/>
      <c r="BQ15" s="626"/>
      <c r="BR15" s="626"/>
      <c r="BS15" s="627" t="s">
        <v>131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328674</v>
      </c>
      <c r="CS15" s="624"/>
      <c r="CT15" s="624"/>
      <c r="CU15" s="624"/>
      <c r="CV15" s="624"/>
      <c r="CW15" s="624"/>
      <c r="CX15" s="624"/>
      <c r="CY15" s="625"/>
      <c r="CZ15" s="626">
        <v>8</v>
      </c>
      <c r="DA15" s="626"/>
      <c r="DB15" s="626"/>
      <c r="DC15" s="626"/>
      <c r="DD15" s="632">
        <v>10419</v>
      </c>
      <c r="DE15" s="624"/>
      <c r="DF15" s="624"/>
      <c r="DG15" s="624"/>
      <c r="DH15" s="624"/>
      <c r="DI15" s="624"/>
      <c r="DJ15" s="624"/>
      <c r="DK15" s="624"/>
      <c r="DL15" s="624"/>
      <c r="DM15" s="624"/>
      <c r="DN15" s="624"/>
      <c r="DO15" s="624"/>
      <c r="DP15" s="625"/>
      <c r="DQ15" s="632">
        <v>224750</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4021</v>
      </c>
      <c r="S16" s="624"/>
      <c r="T16" s="624"/>
      <c r="U16" s="624"/>
      <c r="V16" s="624"/>
      <c r="W16" s="624"/>
      <c r="X16" s="624"/>
      <c r="Y16" s="625"/>
      <c r="Z16" s="626">
        <v>0.1</v>
      </c>
      <c r="AA16" s="626"/>
      <c r="AB16" s="626"/>
      <c r="AC16" s="626"/>
      <c r="AD16" s="627">
        <v>4021</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237</v>
      </c>
      <c r="BP16" s="626"/>
      <c r="BQ16" s="626"/>
      <c r="BR16" s="626"/>
      <c r="BS16" s="627" t="s">
        <v>131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237</v>
      </c>
      <c r="DA16" s="626"/>
      <c r="DB16" s="626"/>
      <c r="DC16" s="626"/>
      <c r="DD16" s="632" t="s">
        <v>237</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11128</v>
      </c>
      <c r="S17" s="624"/>
      <c r="T17" s="624"/>
      <c r="U17" s="624"/>
      <c r="V17" s="624"/>
      <c r="W17" s="624"/>
      <c r="X17" s="624"/>
      <c r="Y17" s="625"/>
      <c r="Z17" s="626">
        <v>0.3</v>
      </c>
      <c r="AA17" s="626"/>
      <c r="AB17" s="626"/>
      <c r="AC17" s="626"/>
      <c r="AD17" s="627">
        <v>11128</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131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388500</v>
      </c>
      <c r="CS17" s="624"/>
      <c r="CT17" s="624"/>
      <c r="CU17" s="624"/>
      <c r="CV17" s="624"/>
      <c r="CW17" s="624"/>
      <c r="CX17" s="624"/>
      <c r="CY17" s="625"/>
      <c r="CZ17" s="626">
        <v>9.4</v>
      </c>
      <c r="DA17" s="626"/>
      <c r="DB17" s="626"/>
      <c r="DC17" s="626"/>
      <c r="DD17" s="632" t="s">
        <v>237</v>
      </c>
      <c r="DE17" s="624"/>
      <c r="DF17" s="624"/>
      <c r="DG17" s="624"/>
      <c r="DH17" s="624"/>
      <c r="DI17" s="624"/>
      <c r="DJ17" s="624"/>
      <c r="DK17" s="624"/>
      <c r="DL17" s="624"/>
      <c r="DM17" s="624"/>
      <c r="DN17" s="624"/>
      <c r="DO17" s="624"/>
      <c r="DP17" s="625"/>
      <c r="DQ17" s="632">
        <v>388500</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1513</v>
      </c>
      <c r="S18" s="624"/>
      <c r="T18" s="624"/>
      <c r="U18" s="624"/>
      <c r="V18" s="624"/>
      <c r="W18" s="624"/>
      <c r="X18" s="624"/>
      <c r="Y18" s="625"/>
      <c r="Z18" s="626">
        <v>0</v>
      </c>
      <c r="AA18" s="626"/>
      <c r="AB18" s="626"/>
      <c r="AC18" s="626"/>
      <c r="AD18" s="627">
        <v>1513</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131</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1513</v>
      </c>
      <c r="S19" s="624"/>
      <c r="T19" s="624"/>
      <c r="U19" s="624"/>
      <c r="V19" s="624"/>
      <c r="W19" s="624"/>
      <c r="X19" s="624"/>
      <c r="Y19" s="625"/>
      <c r="Z19" s="626">
        <v>0</v>
      </c>
      <c r="AA19" s="626"/>
      <c r="AB19" s="626"/>
      <c r="AC19" s="626"/>
      <c r="AD19" s="627">
        <v>1513</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237</v>
      </c>
      <c r="BH19" s="624"/>
      <c r="BI19" s="624"/>
      <c r="BJ19" s="624"/>
      <c r="BK19" s="624"/>
      <c r="BL19" s="624"/>
      <c r="BM19" s="624"/>
      <c r="BN19" s="625"/>
      <c r="BO19" s="626" t="s">
        <v>237</v>
      </c>
      <c r="BP19" s="626"/>
      <c r="BQ19" s="626"/>
      <c r="BR19" s="626"/>
      <c r="BS19" s="627" t="s">
        <v>131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131</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131</v>
      </c>
      <c r="BH20" s="624"/>
      <c r="BI20" s="624"/>
      <c r="BJ20" s="624"/>
      <c r="BK20" s="624"/>
      <c r="BL20" s="624"/>
      <c r="BM20" s="624"/>
      <c r="BN20" s="625"/>
      <c r="BO20" s="626" t="s">
        <v>237</v>
      </c>
      <c r="BP20" s="626"/>
      <c r="BQ20" s="626"/>
      <c r="BR20" s="626"/>
      <c r="BS20" s="627" t="s">
        <v>131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4120003</v>
      </c>
      <c r="CS20" s="624"/>
      <c r="CT20" s="624"/>
      <c r="CU20" s="624"/>
      <c r="CV20" s="624"/>
      <c r="CW20" s="624"/>
      <c r="CX20" s="624"/>
      <c r="CY20" s="625"/>
      <c r="CZ20" s="626">
        <v>100</v>
      </c>
      <c r="DA20" s="626"/>
      <c r="DB20" s="626"/>
      <c r="DC20" s="626"/>
      <c r="DD20" s="632">
        <v>632985</v>
      </c>
      <c r="DE20" s="624"/>
      <c r="DF20" s="624"/>
      <c r="DG20" s="624"/>
      <c r="DH20" s="624"/>
      <c r="DI20" s="624"/>
      <c r="DJ20" s="624"/>
      <c r="DK20" s="624"/>
      <c r="DL20" s="624"/>
      <c r="DM20" s="624"/>
      <c r="DN20" s="624"/>
      <c r="DO20" s="624"/>
      <c r="DP20" s="625"/>
      <c r="DQ20" s="632">
        <v>2747161</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1783379</v>
      </c>
      <c r="S21" s="624"/>
      <c r="T21" s="624"/>
      <c r="U21" s="624"/>
      <c r="V21" s="624"/>
      <c r="W21" s="624"/>
      <c r="X21" s="624"/>
      <c r="Y21" s="625"/>
      <c r="Z21" s="626">
        <v>42.4</v>
      </c>
      <c r="AA21" s="626"/>
      <c r="AB21" s="626"/>
      <c r="AC21" s="626"/>
      <c r="AD21" s="627">
        <v>1586066</v>
      </c>
      <c r="AE21" s="627"/>
      <c r="AF21" s="627"/>
      <c r="AG21" s="627"/>
      <c r="AH21" s="627"/>
      <c r="AI21" s="627"/>
      <c r="AJ21" s="627"/>
      <c r="AK21" s="627"/>
      <c r="AL21" s="628">
        <v>70.099999999999994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237</v>
      </c>
      <c r="BH21" s="624"/>
      <c r="BI21" s="624"/>
      <c r="BJ21" s="624"/>
      <c r="BK21" s="624"/>
      <c r="BL21" s="624"/>
      <c r="BM21" s="624"/>
      <c r="BN21" s="625"/>
      <c r="BO21" s="626" t="s">
        <v>237</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1586066</v>
      </c>
      <c r="S22" s="624"/>
      <c r="T22" s="624"/>
      <c r="U22" s="624"/>
      <c r="V22" s="624"/>
      <c r="W22" s="624"/>
      <c r="X22" s="624"/>
      <c r="Y22" s="625"/>
      <c r="Z22" s="626">
        <v>37.700000000000003</v>
      </c>
      <c r="AA22" s="626"/>
      <c r="AB22" s="626"/>
      <c r="AC22" s="626"/>
      <c r="AD22" s="627">
        <v>1586066</v>
      </c>
      <c r="AE22" s="627"/>
      <c r="AF22" s="627"/>
      <c r="AG22" s="627"/>
      <c r="AH22" s="627"/>
      <c r="AI22" s="627"/>
      <c r="AJ22" s="627"/>
      <c r="AK22" s="627"/>
      <c r="AL22" s="628">
        <v>70.099999999999994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197313</v>
      </c>
      <c r="S23" s="624"/>
      <c r="T23" s="624"/>
      <c r="U23" s="624"/>
      <c r="V23" s="624"/>
      <c r="W23" s="624"/>
      <c r="X23" s="624"/>
      <c r="Y23" s="625"/>
      <c r="Z23" s="626">
        <v>4.7</v>
      </c>
      <c r="AA23" s="626"/>
      <c r="AB23" s="626"/>
      <c r="AC23" s="626"/>
      <c r="AD23" s="627" t="s">
        <v>237</v>
      </c>
      <c r="AE23" s="627"/>
      <c r="AF23" s="627"/>
      <c r="AG23" s="627"/>
      <c r="AH23" s="627"/>
      <c r="AI23" s="627"/>
      <c r="AJ23" s="627"/>
      <c r="AK23" s="627"/>
      <c r="AL23" s="628" t="s">
        <v>131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237</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131</v>
      </c>
      <c r="AE24" s="627"/>
      <c r="AF24" s="627"/>
      <c r="AG24" s="627"/>
      <c r="AH24" s="627"/>
      <c r="AI24" s="627"/>
      <c r="AJ24" s="627"/>
      <c r="AK24" s="627"/>
      <c r="AL24" s="628" t="s">
        <v>131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1563221</v>
      </c>
      <c r="CS24" s="613"/>
      <c r="CT24" s="613"/>
      <c r="CU24" s="613"/>
      <c r="CV24" s="613"/>
      <c r="CW24" s="613"/>
      <c r="CX24" s="613"/>
      <c r="CY24" s="614"/>
      <c r="CZ24" s="617">
        <v>37.9</v>
      </c>
      <c r="DA24" s="618"/>
      <c r="DB24" s="618"/>
      <c r="DC24" s="634"/>
      <c r="DD24" s="653">
        <v>1185193</v>
      </c>
      <c r="DE24" s="613"/>
      <c r="DF24" s="613"/>
      <c r="DG24" s="613"/>
      <c r="DH24" s="613"/>
      <c r="DI24" s="613"/>
      <c r="DJ24" s="613"/>
      <c r="DK24" s="614"/>
      <c r="DL24" s="653">
        <v>1137530</v>
      </c>
      <c r="DM24" s="613"/>
      <c r="DN24" s="613"/>
      <c r="DO24" s="613"/>
      <c r="DP24" s="613"/>
      <c r="DQ24" s="613"/>
      <c r="DR24" s="613"/>
      <c r="DS24" s="613"/>
      <c r="DT24" s="613"/>
      <c r="DU24" s="613"/>
      <c r="DV24" s="614"/>
      <c r="DW24" s="617">
        <v>50.2</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2449151</v>
      </c>
      <c r="S25" s="624"/>
      <c r="T25" s="624"/>
      <c r="U25" s="624"/>
      <c r="V25" s="624"/>
      <c r="W25" s="624"/>
      <c r="X25" s="624"/>
      <c r="Y25" s="625"/>
      <c r="Z25" s="626">
        <v>58.2</v>
      </c>
      <c r="AA25" s="626"/>
      <c r="AB25" s="626"/>
      <c r="AC25" s="626"/>
      <c r="AD25" s="627">
        <v>2251838</v>
      </c>
      <c r="AE25" s="627"/>
      <c r="AF25" s="627"/>
      <c r="AG25" s="627"/>
      <c r="AH25" s="627"/>
      <c r="AI25" s="627"/>
      <c r="AJ25" s="627"/>
      <c r="AK25" s="627"/>
      <c r="AL25" s="628">
        <v>99.5</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237</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766151</v>
      </c>
      <c r="CS25" s="656"/>
      <c r="CT25" s="656"/>
      <c r="CU25" s="656"/>
      <c r="CV25" s="656"/>
      <c r="CW25" s="656"/>
      <c r="CX25" s="656"/>
      <c r="CY25" s="657"/>
      <c r="CZ25" s="628">
        <v>18.600000000000001</v>
      </c>
      <c r="DA25" s="654"/>
      <c r="DB25" s="654"/>
      <c r="DC25" s="658"/>
      <c r="DD25" s="632">
        <v>694622</v>
      </c>
      <c r="DE25" s="656"/>
      <c r="DF25" s="656"/>
      <c r="DG25" s="656"/>
      <c r="DH25" s="656"/>
      <c r="DI25" s="656"/>
      <c r="DJ25" s="656"/>
      <c r="DK25" s="657"/>
      <c r="DL25" s="632">
        <v>670331</v>
      </c>
      <c r="DM25" s="656"/>
      <c r="DN25" s="656"/>
      <c r="DO25" s="656"/>
      <c r="DP25" s="656"/>
      <c r="DQ25" s="656"/>
      <c r="DR25" s="656"/>
      <c r="DS25" s="656"/>
      <c r="DT25" s="656"/>
      <c r="DU25" s="656"/>
      <c r="DV25" s="657"/>
      <c r="DW25" s="628">
        <v>29.6</v>
      </c>
      <c r="DX25" s="654"/>
      <c r="DY25" s="654"/>
      <c r="DZ25" s="654"/>
      <c r="EA25" s="654"/>
      <c r="EB25" s="654"/>
      <c r="EC25" s="655"/>
    </row>
    <row r="26" spans="2:133" ht="11.25" customHeight="1" x14ac:dyDescent="0.2">
      <c r="B26" s="620" t="s">
        <v>299</v>
      </c>
      <c r="C26" s="621"/>
      <c r="D26" s="621"/>
      <c r="E26" s="621"/>
      <c r="F26" s="621"/>
      <c r="G26" s="621"/>
      <c r="H26" s="621"/>
      <c r="I26" s="621"/>
      <c r="J26" s="621"/>
      <c r="K26" s="621"/>
      <c r="L26" s="621"/>
      <c r="M26" s="621"/>
      <c r="N26" s="621"/>
      <c r="O26" s="621"/>
      <c r="P26" s="621"/>
      <c r="Q26" s="622"/>
      <c r="R26" s="623">
        <v>673</v>
      </c>
      <c r="S26" s="624"/>
      <c r="T26" s="624"/>
      <c r="U26" s="624"/>
      <c r="V26" s="624"/>
      <c r="W26" s="624"/>
      <c r="X26" s="624"/>
      <c r="Y26" s="625"/>
      <c r="Z26" s="626">
        <v>0</v>
      </c>
      <c r="AA26" s="626"/>
      <c r="AB26" s="626"/>
      <c r="AC26" s="626"/>
      <c r="AD26" s="627">
        <v>673</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131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464337</v>
      </c>
      <c r="CS26" s="624"/>
      <c r="CT26" s="624"/>
      <c r="CU26" s="624"/>
      <c r="CV26" s="624"/>
      <c r="CW26" s="624"/>
      <c r="CX26" s="624"/>
      <c r="CY26" s="625"/>
      <c r="CZ26" s="628">
        <v>11.3</v>
      </c>
      <c r="DA26" s="654"/>
      <c r="DB26" s="654"/>
      <c r="DC26" s="658"/>
      <c r="DD26" s="632">
        <v>418390</v>
      </c>
      <c r="DE26" s="624"/>
      <c r="DF26" s="624"/>
      <c r="DG26" s="624"/>
      <c r="DH26" s="624"/>
      <c r="DI26" s="624"/>
      <c r="DJ26" s="624"/>
      <c r="DK26" s="625"/>
      <c r="DL26" s="632" t="s">
        <v>237</v>
      </c>
      <c r="DM26" s="624"/>
      <c r="DN26" s="624"/>
      <c r="DO26" s="624"/>
      <c r="DP26" s="624"/>
      <c r="DQ26" s="624"/>
      <c r="DR26" s="624"/>
      <c r="DS26" s="624"/>
      <c r="DT26" s="624"/>
      <c r="DU26" s="624"/>
      <c r="DV26" s="625"/>
      <c r="DW26" s="628" t="s">
        <v>131</v>
      </c>
      <c r="DX26" s="654"/>
      <c r="DY26" s="654"/>
      <c r="DZ26" s="654"/>
      <c r="EA26" s="654"/>
      <c r="EB26" s="654"/>
      <c r="EC26" s="655"/>
    </row>
    <row r="27" spans="2:133" ht="11.25" customHeight="1" x14ac:dyDescent="0.2">
      <c r="B27" s="620" t="s">
        <v>302</v>
      </c>
      <c r="C27" s="621"/>
      <c r="D27" s="621"/>
      <c r="E27" s="621"/>
      <c r="F27" s="621"/>
      <c r="G27" s="621"/>
      <c r="H27" s="621"/>
      <c r="I27" s="621"/>
      <c r="J27" s="621"/>
      <c r="K27" s="621"/>
      <c r="L27" s="621"/>
      <c r="M27" s="621"/>
      <c r="N27" s="621"/>
      <c r="O27" s="621"/>
      <c r="P27" s="621"/>
      <c r="Q27" s="622"/>
      <c r="R27" s="623">
        <v>1664</v>
      </c>
      <c r="S27" s="624"/>
      <c r="T27" s="624"/>
      <c r="U27" s="624"/>
      <c r="V27" s="624"/>
      <c r="W27" s="624"/>
      <c r="X27" s="624"/>
      <c r="Y27" s="625"/>
      <c r="Z27" s="626">
        <v>0</v>
      </c>
      <c r="AA27" s="626"/>
      <c r="AB27" s="626"/>
      <c r="AC27" s="626"/>
      <c r="AD27" s="627" t="s">
        <v>237</v>
      </c>
      <c r="AE27" s="627"/>
      <c r="AF27" s="627"/>
      <c r="AG27" s="627"/>
      <c r="AH27" s="627"/>
      <c r="AI27" s="627"/>
      <c r="AJ27" s="627"/>
      <c r="AK27" s="627"/>
      <c r="AL27" s="628" t="s">
        <v>131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476710</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408570</v>
      </c>
      <c r="CS27" s="656"/>
      <c r="CT27" s="656"/>
      <c r="CU27" s="656"/>
      <c r="CV27" s="656"/>
      <c r="CW27" s="656"/>
      <c r="CX27" s="656"/>
      <c r="CY27" s="657"/>
      <c r="CZ27" s="628">
        <v>9.9</v>
      </c>
      <c r="DA27" s="654"/>
      <c r="DB27" s="654"/>
      <c r="DC27" s="658"/>
      <c r="DD27" s="632">
        <v>102071</v>
      </c>
      <c r="DE27" s="656"/>
      <c r="DF27" s="656"/>
      <c r="DG27" s="656"/>
      <c r="DH27" s="656"/>
      <c r="DI27" s="656"/>
      <c r="DJ27" s="656"/>
      <c r="DK27" s="657"/>
      <c r="DL27" s="632">
        <v>102071</v>
      </c>
      <c r="DM27" s="656"/>
      <c r="DN27" s="656"/>
      <c r="DO27" s="656"/>
      <c r="DP27" s="656"/>
      <c r="DQ27" s="656"/>
      <c r="DR27" s="656"/>
      <c r="DS27" s="656"/>
      <c r="DT27" s="656"/>
      <c r="DU27" s="656"/>
      <c r="DV27" s="657"/>
      <c r="DW27" s="628">
        <v>4.5</v>
      </c>
      <c r="DX27" s="654"/>
      <c r="DY27" s="654"/>
      <c r="DZ27" s="654"/>
      <c r="EA27" s="654"/>
      <c r="EB27" s="654"/>
      <c r="EC27" s="655"/>
    </row>
    <row r="28" spans="2:133" ht="11.25" customHeight="1" x14ac:dyDescent="0.2">
      <c r="B28" s="620" t="s">
        <v>305</v>
      </c>
      <c r="C28" s="621"/>
      <c r="D28" s="621"/>
      <c r="E28" s="621"/>
      <c r="F28" s="621"/>
      <c r="G28" s="621"/>
      <c r="H28" s="621"/>
      <c r="I28" s="621"/>
      <c r="J28" s="621"/>
      <c r="K28" s="621"/>
      <c r="L28" s="621"/>
      <c r="M28" s="621"/>
      <c r="N28" s="621"/>
      <c r="O28" s="621"/>
      <c r="P28" s="621"/>
      <c r="Q28" s="622"/>
      <c r="R28" s="623">
        <v>9867</v>
      </c>
      <c r="S28" s="624"/>
      <c r="T28" s="624"/>
      <c r="U28" s="624"/>
      <c r="V28" s="624"/>
      <c r="W28" s="624"/>
      <c r="X28" s="624"/>
      <c r="Y28" s="625"/>
      <c r="Z28" s="626">
        <v>0.2</v>
      </c>
      <c r="AA28" s="626"/>
      <c r="AB28" s="626"/>
      <c r="AC28" s="626"/>
      <c r="AD28" s="627">
        <v>4775</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388500</v>
      </c>
      <c r="CS28" s="624"/>
      <c r="CT28" s="624"/>
      <c r="CU28" s="624"/>
      <c r="CV28" s="624"/>
      <c r="CW28" s="624"/>
      <c r="CX28" s="624"/>
      <c r="CY28" s="625"/>
      <c r="CZ28" s="628">
        <v>9.4</v>
      </c>
      <c r="DA28" s="654"/>
      <c r="DB28" s="654"/>
      <c r="DC28" s="658"/>
      <c r="DD28" s="632">
        <v>388500</v>
      </c>
      <c r="DE28" s="624"/>
      <c r="DF28" s="624"/>
      <c r="DG28" s="624"/>
      <c r="DH28" s="624"/>
      <c r="DI28" s="624"/>
      <c r="DJ28" s="624"/>
      <c r="DK28" s="625"/>
      <c r="DL28" s="632">
        <v>365128</v>
      </c>
      <c r="DM28" s="624"/>
      <c r="DN28" s="624"/>
      <c r="DO28" s="624"/>
      <c r="DP28" s="624"/>
      <c r="DQ28" s="624"/>
      <c r="DR28" s="624"/>
      <c r="DS28" s="624"/>
      <c r="DT28" s="624"/>
      <c r="DU28" s="624"/>
      <c r="DV28" s="625"/>
      <c r="DW28" s="628">
        <v>16.100000000000001</v>
      </c>
      <c r="DX28" s="654"/>
      <c r="DY28" s="654"/>
      <c r="DZ28" s="654"/>
      <c r="EA28" s="654"/>
      <c r="EB28" s="654"/>
      <c r="EC28" s="655"/>
    </row>
    <row r="29" spans="2:133" ht="11.25" customHeight="1" x14ac:dyDescent="0.2">
      <c r="B29" s="620" t="s">
        <v>307</v>
      </c>
      <c r="C29" s="621"/>
      <c r="D29" s="621"/>
      <c r="E29" s="621"/>
      <c r="F29" s="621"/>
      <c r="G29" s="621"/>
      <c r="H29" s="621"/>
      <c r="I29" s="621"/>
      <c r="J29" s="621"/>
      <c r="K29" s="621"/>
      <c r="L29" s="621"/>
      <c r="M29" s="621"/>
      <c r="N29" s="621"/>
      <c r="O29" s="621"/>
      <c r="P29" s="621"/>
      <c r="Q29" s="622"/>
      <c r="R29" s="623">
        <v>12589</v>
      </c>
      <c r="S29" s="624"/>
      <c r="T29" s="624"/>
      <c r="U29" s="624"/>
      <c r="V29" s="624"/>
      <c r="W29" s="624"/>
      <c r="X29" s="624"/>
      <c r="Y29" s="625"/>
      <c r="Z29" s="626">
        <v>0.3</v>
      </c>
      <c r="AA29" s="626"/>
      <c r="AB29" s="626"/>
      <c r="AC29" s="626"/>
      <c r="AD29" s="627" t="s">
        <v>131</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388500</v>
      </c>
      <c r="CS29" s="656"/>
      <c r="CT29" s="656"/>
      <c r="CU29" s="656"/>
      <c r="CV29" s="656"/>
      <c r="CW29" s="656"/>
      <c r="CX29" s="656"/>
      <c r="CY29" s="657"/>
      <c r="CZ29" s="628">
        <v>9.4</v>
      </c>
      <c r="DA29" s="654"/>
      <c r="DB29" s="654"/>
      <c r="DC29" s="658"/>
      <c r="DD29" s="632">
        <v>388500</v>
      </c>
      <c r="DE29" s="656"/>
      <c r="DF29" s="656"/>
      <c r="DG29" s="656"/>
      <c r="DH29" s="656"/>
      <c r="DI29" s="656"/>
      <c r="DJ29" s="656"/>
      <c r="DK29" s="657"/>
      <c r="DL29" s="632">
        <v>365128</v>
      </c>
      <c r="DM29" s="656"/>
      <c r="DN29" s="656"/>
      <c r="DO29" s="656"/>
      <c r="DP29" s="656"/>
      <c r="DQ29" s="656"/>
      <c r="DR29" s="656"/>
      <c r="DS29" s="656"/>
      <c r="DT29" s="656"/>
      <c r="DU29" s="656"/>
      <c r="DV29" s="657"/>
      <c r="DW29" s="628">
        <v>16.100000000000001</v>
      </c>
      <c r="DX29" s="654"/>
      <c r="DY29" s="654"/>
      <c r="DZ29" s="654"/>
      <c r="EA29" s="654"/>
      <c r="EB29" s="654"/>
      <c r="EC29" s="655"/>
    </row>
    <row r="30" spans="2:133" ht="11.25" customHeight="1" x14ac:dyDescent="0.2">
      <c r="B30" s="620" t="s">
        <v>310</v>
      </c>
      <c r="C30" s="621"/>
      <c r="D30" s="621"/>
      <c r="E30" s="621"/>
      <c r="F30" s="621"/>
      <c r="G30" s="621"/>
      <c r="H30" s="621"/>
      <c r="I30" s="621"/>
      <c r="J30" s="621"/>
      <c r="K30" s="621"/>
      <c r="L30" s="621"/>
      <c r="M30" s="621"/>
      <c r="N30" s="621"/>
      <c r="O30" s="621"/>
      <c r="P30" s="621"/>
      <c r="Q30" s="622"/>
      <c r="R30" s="623">
        <v>482144</v>
      </c>
      <c r="S30" s="624"/>
      <c r="T30" s="624"/>
      <c r="U30" s="624"/>
      <c r="V30" s="624"/>
      <c r="W30" s="624"/>
      <c r="X30" s="624"/>
      <c r="Y30" s="625"/>
      <c r="Z30" s="626">
        <v>11.5</v>
      </c>
      <c r="AA30" s="626"/>
      <c r="AB30" s="626"/>
      <c r="AC30" s="626"/>
      <c r="AD30" s="627" t="s">
        <v>237</v>
      </c>
      <c r="AE30" s="627"/>
      <c r="AF30" s="627"/>
      <c r="AG30" s="627"/>
      <c r="AH30" s="627"/>
      <c r="AI30" s="627"/>
      <c r="AJ30" s="627"/>
      <c r="AK30" s="627"/>
      <c r="AL30" s="628" t="s">
        <v>237</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378940</v>
      </c>
      <c r="CS30" s="624"/>
      <c r="CT30" s="624"/>
      <c r="CU30" s="624"/>
      <c r="CV30" s="624"/>
      <c r="CW30" s="624"/>
      <c r="CX30" s="624"/>
      <c r="CY30" s="625"/>
      <c r="CZ30" s="628">
        <v>9.1999999999999993</v>
      </c>
      <c r="DA30" s="654"/>
      <c r="DB30" s="654"/>
      <c r="DC30" s="658"/>
      <c r="DD30" s="632">
        <v>378940</v>
      </c>
      <c r="DE30" s="624"/>
      <c r="DF30" s="624"/>
      <c r="DG30" s="624"/>
      <c r="DH30" s="624"/>
      <c r="DI30" s="624"/>
      <c r="DJ30" s="624"/>
      <c r="DK30" s="625"/>
      <c r="DL30" s="632">
        <v>355568</v>
      </c>
      <c r="DM30" s="624"/>
      <c r="DN30" s="624"/>
      <c r="DO30" s="624"/>
      <c r="DP30" s="624"/>
      <c r="DQ30" s="624"/>
      <c r="DR30" s="624"/>
      <c r="DS30" s="624"/>
      <c r="DT30" s="624"/>
      <c r="DU30" s="624"/>
      <c r="DV30" s="625"/>
      <c r="DW30" s="628">
        <v>15.7</v>
      </c>
      <c r="DX30" s="654"/>
      <c r="DY30" s="654"/>
      <c r="DZ30" s="654"/>
      <c r="EA30" s="654"/>
      <c r="EB30" s="654"/>
      <c r="EC30" s="655"/>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131</v>
      </c>
      <c r="AM31" s="629"/>
      <c r="AN31" s="629"/>
      <c r="AO31" s="630"/>
      <c r="AP31" s="669" t="s">
        <v>315</v>
      </c>
      <c r="AQ31" s="670"/>
      <c r="AR31" s="670"/>
      <c r="AS31" s="670"/>
      <c r="AT31" s="675" t="s">
        <v>316</v>
      </c>
      <c r="AU31" s="218"/>
      <c r="AV31" s="218"/>
      <c r="AW31" s="218"/>
      <c r="AX31" s="609" t="s">
        <v>192</v>
      </c>
      <c r="AY31" s="610"/>
      <c r="AZ31" s="610"/>
      <c r="BA31" s="610"/>
      <c r="BB31" s="610"/>
      <c r="BC31" s="610"/>
      <c r="BD31" s="610"/>
      <c r="BE31" s="610"/>
      <c r="BF31" s="611"/>
      <c r="BG31" s="679">
        <v>99.9</v>
      </c>
      <c r="BH31" s="667"/>
      <c r="BI31" s="667"/>
      <c r="BJ31" s="667"/>
      <c r="BK31" s="667"/>
      <c r="BL31" s="667"/>
      <c r="BM31" s="618">
        <v>99.6</v>
      </c>
      <c r="BN31" s="667"/>
      <c r="BO31" s="667"/>
      <c r="BP31" s="667"/>
      <c r="BQ31" s="668"/>
      <c r="BR31" s="679">
        <v>99.8</v>
      </c>
      <c r="BS31" s="667"/>
      <c r="BT31" s="667"/>
      <c r="BU31" s="667"/>
      <c r="BV31" s="667"/>
      <c r="BW31" s="667"/>
      <c r="BX31" s="618">
        <v>99.5</v>
      </c>
      <c r="BY31" s="667"/>
      <c r="BZ31" s="667"/>
      <c r="CA31" s="667"/>
      <c r="CB31" s="668"/>
      <c r="CD31" s="661"/>
      <c r="CE31" s="662"/>
      <c r="CF31" s="620" t="s">
        <v>317</v>
      </c>
      <c r="CG31" s="621"/>
      <c r="CH31" s="621"/>
      <c r="CI31" s="621"/>
      <c r="CJ31" s="621"/>
      <c r="CK31" s="621"/>
      <c r="CL31" s="621"/>
      <c r="CM31" s="621"/>
      <c r="CN31" s="621"/>
      <c r="CO31" s="621"/>
      <c r="CP31" s="621"/>
      <c r="CQ31" s="622"/>
      <c r="CR31" s="623">
        <v>9560</v>
      </c>
      <c r="CS31" s="656"/>
      <c r="CT31" s="656"/>
      <c r="CU31" s="656"/>
      <c r="CV31" s="656"/>
      <c r="CW31" s="656"/>
      <c r="CX31" s="656"/>
      <c r="CY31" s="657"/>
      <c r="CZ31" s="628">
        <v>0.2</v>
      </c>
      <c r="DA31" s="654"/>
      <c r="DB31" s="654"/>
      <c r="DC31" s="658"/>
      <c r="DD31" s="632">
        <v>9560</v>
      </c>
      <c r="DE31" s="656"/>
      <c r="DF31" s="656"/>
      <c r="DG31" s="656"/>
      <c r="DH31" s="656"/>
      <c r="DI31" s="656"/>
      <c r="DJ31" s="656"/>
      <c r="DK31" s="657"/>
      <c r="DL31" s="632">
        <v>9560</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2">
      <c r="B32" s="620" t="s">
        <v>318</v>
      </c>
      <c r="C32" s="621"/>
      <c r="D32" s="621"/>
      <c r="E32" s="621"/>
      <c r="F32" s="621"/>
      <c r="G32" s="621"/>
      <c r="H32" s="621"/>
      <c r="I32" s="621"/>
      <c r="J32" s="621"/>
      <c r="K32" s="621"/>
      <c r="L32" s="621"/>
      <c r="M32" s="621"/>
      <c r="N32" s="621"/>
      <c r="O32" s="621"/>
      <c r="P32" s="621"/>
      <c r="Q32" s="622"/>
      <c r="R32" s="623">
        <v>251514</v>
      </c>
      <c r="S32" s="624"/>
      <c r="T32" s="624"/>
      <c r="U32" s="624"/>
      <c r="V32" s="624"/>
      <c r="W32" s="624"/>
      <c r="X32" s="624"/>
      <c r="Y32" s="625"/>
      <c r="Z32" s="626">
        <v>6</v>
      </c>
      <c r="AA32" s="626"/>
      <c r="AB32" s="626"/>
      <c r="AC32" s="626"/>
      <c r="AD32" s="627" t="s">
        <v>131</v>
      </c>
      <c r="AE32" s="627"/>
      <c r="AF32" s="627"/>
      <c r="AG32" s="627"/>
      <c r="AH32" s="627"/>
      <c r="AI32" s="627"/>
      <c r="AJ32" s="627"/>
      <c r="AK32" s="627"/>
      <c r="AL32" s="628" t="s">
        <v>237</v>
      </c>
      <c r="AM32" s="629"/>
      <c r="AN32" s="629"/>
      <c r="AO32" s="630"/>
      <c r="AP32" s="671"/>
      <c r="AQ32" s="672"/>
      <c r="AR32" s="672"/>
      <c r="AS32" s="672"/>
      <c r="AT32" s="676"/>
      <c r="AU32" s="214" t="s">
        <v>319</v>
      </c>
      <c r="AX32" s="620" t="s">
        <v>320</v>
      </c>
      <c r="AY32" s="621"/>
      <c r="AZ32" s="621"/>
      <c r="BA32" s="621"/>
      <c r="BB32" s="621"/>
      <c r="BC32" s="621"/>
      <c r="BD32" s="621"/>
      <c r="BE32" s="621"/>
      <c r="BF32" s="622"/>
      <c r="BG32" s="680">
        <v>99.9</v>
      </c>
      <c r="BH32" s="656"/>
      <c r="BI32" s="656"/>
      <c r="BJ32" s="656"/>
      <c r="BK32" s="656"/>
      <c r="BL32" s="656"/>
      <c r="BM32" s="629">
        <v>99.6</v>
      </c>
      <c r="BN32" s="656"/>
      <c r="BO32" s="656"/>
      <c r="BP32" s="656"/>
      <c r="BQ32" s="678"/>
      <c r="BR32" s="680">
        <v>99.8</v>
      </c>
      <c r="BS32" s="656"/>
      <c r="BT32" s="656"/>
      <c r="BU32" s="656"/>
      <c r="BV32" s="656"/>
      <c r="BW32" s="656"/>
      <c r="BX32" s="629">
        <v>99.5</v>
      </c>
      <c r="BY32" s="656"/>
      <c r="BZ32" s="656"/>
      <c r="CA32" s="656"/>
      <c r="CB32" s="678"/>
      <c r="CD32" s="663"/>
      <c r="CE32" s="664"/>
      <c r="CF32" s="620" t="s">
        <v>321</v>
      </c>
      <c r="CG32" s="621"/>
      <c r="CH32" s="621"/>
      <c r="CI32" s="621"/>
      <c r="CJ32" s="621"/>
      <c r="CK32" s="621"/>
      <c r="CL32" s="621"/>
      <c r="CM32" s="621"/>
      <c r="CN32" s="621"/>
      <c r="CO32" s="621"/>
      <c r="CP32" s="621"/>
      <c r="CQ32" s="622"/>
      <c r="CR32" s="623" t="s">
        <v>237</v>
      </c>
      <c r="CS32" s="624"/>
      <c r="CT32" s="624"/>
      <c r="CU32" s="624"/>
      <c r="CV32" s="624"/>
      <c r="CW32" s="624"/>
      <c r="CX32" s="624"/>
      <c r="CY32" s="625"/>
      <c r="CZ32" s="628" t="s">
        <v>131</v>
      </c>
      <c r="DA32" s="654"/>
      <c r="DB32" s="654"/>
      <c r="DC32" s="658"/>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131</v>
      </c>
      <c r="DX32" s="654"/>
      <c r="DY32" s="654"/>
      <c r="DZ32" s="654"/>
      <c r="EA32" s="654"/>
      <c r="EB32" s="654"/>
      <c r="EC32" s="655"/>
    </row>
    <row r="33" spans="2:133" ht="11.25" customHeight="1" x14ac:dyDescent="0.2">
      <c r="B33" s="620" t="s">
        <v>322</v>
      </c>
      <c r="C33" s="621"/>
      <c r="D33" s="621"/>
      <c r="E33" s="621"/>
      <c r="F33" s="621"/>
      <c r="G33" s="621"/>
      <c r="H33" s="621"/>
      <c r="I33" s="621"/>
      <c r="J33" s="621"/>
      <c r="K33" s="621"/>
      <c r="L33" s="621"/>
      <c r="M33" s="621"/>
      <c r="N33" s="621"/>
      <c r="O33" s="621"/>
      <c r="P33" s="621"/>
      <c r="Q33" s="622"/>
      <c r="R33" s="623">
        <v>37645</v>
      </c>
      <c r="S33" s="624"/>
      <c r="T33" s="624"/>
      <c r="U33" s="624"/>
      <c r="V33" s="624"/>
      <c r="W33" s="624"/>
      <c r="X33" s="624"/>
      <c r="Y33" s="625"/>
      <c r="Z33" s="626">
        <v>0.9</v>
      </c>
      <c r="AA33" s="626"/>
      <c r="AB33" s="626"/>
      <c r="AC33" s="626"/>
      <c r="AD33" s="627" t="s">
        <v>237</v>
      </c>
      <c r="AE33" s="627"/>
      <c r="AF33" s="627"/>
      <c r="AG33" s="627"/>
      <c r="AH33" s="627"/>
      <c r="AI33" s="627"/>
      <c r="AJ33" s="627"/>
      <c r="AK33" s="627"/>
      <c r="AL33" s="628" t="s">
        <v>237</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99.9</v>
      </c>
      <c r="BH33" s="682"/>
      <c r="BI33" s="682"/>
      <c r="BJ33" s="682"/>
      <c r="BK33" s="682"/>
      <c r="BL33" s="682"/>
      <c r="BM33" s="683">
        <v>99.5</v>
      </c>
      <c r="BN33" s="682"/>
      <c r="BO33" s="682"/>
      <c r="BP33" s="682"/>
      <c r="BQ33" s="684"/>
      <c r="BR33" s="681">
        <v>99.8</v>
      </c>
      <c r="BS33" s="682"/>
      <c r="BT33" s="682"/>
      <c r="BU33" s="682"/>
      <c r="BV33" s="682"/>
      <c r="BW33" s="682"/>
      <c r="BX33" s="683">
        <v>99.4</v>
      </c>
      <c r="BY33" s="682"/>
      <c r="BZ33" s="682"/>
      <c r="CA33" s="682"/>
      <c r="CB33" s="684"/>
      <c r="CD33" s="620" t="s">
        <v>324</v>
      </c>
      <c r="CE33" s="621"/>
      <c r="CF33" s="621"/>
      <c r="CG33" s="621"/>
      <c r="CH33" s="621"/>
      <c r="CI33" s="621"/>
      <c r="CJ33" s="621"/>
      <c r="CK33" s="621"/>
      <c r="CL33" s="621"/>
      <c r="CM33" s="621"/>
      <c r="CN33" s="621"/>
      <c r="CO33" s="621"/>
      <c r="CP33" s="621"/>
      <c r="CQ33" s="622"/>
      <c r="CR33" s="623">
        <v>1923797</v>
      </c>
      <c r="CS33" s="656"/>
      <c r="CT33" s="656"/>
      <c r="CU33" s="656"/>
      <c r="CV33" s="656"/>
      <c r="CW33" s="656"/>
      <c r="CX33" s="656"/>
      <c r="CY33" s="657"/>
      <c r="CZ33" s="628">
        <v>46.7</v>
      </c>
      <c r="DA33" s="654"/>
      <c r="DB33" s="654"/>
      <c r="DC33" s="658"/>
      <c r="DD33" s="632">
        <v>1479259</v>
      </c>
      <c r="DE33" s="656"/>
      <c r="DF33" s="656"/>
      <c r="DG33" s="656"/>
      <c r="DH33" s="656"/>
      <c r="DI33" s="656"/>
      <c r="DJ33" s="656"/>
      <c r="DK33" s="657"/>
      <c r="DL33" s="632">
        <v>684144</v>
      </c>
      <c r="DM33" s="656"/>
      <c r="DN33" s="656"/>
      <c r="DO33" s="656"/>
      <c r="DP33" s="656"/>
      <c r="DQ33" s="656"/>
      <c r="DR33" s="656"/>
      <c r="DS33" s="656"/>
      <c r="DT33" s="656"/>
      <c r="DU33" s="656"/>
      <c r="DV33" s="657"/>
      <c r="DW33" s="628">
        <v>30.2</v>
      </c>
      <c r="DX33" s="654"/>
      <c r="DY33" s="654"/>
      <c r="DZ33" s="654"/>
      <c r="EA33" s="654"/>
      <c r="EB33" s="654"/>
      <c r="EC33" s="655"/>
    </row>
    <row r="34" spans="2:133" ht="11.25" customHeight="1" x14ac:dyDescent="0.2">
      <c r="B34" s="620" t="s">
        <v>325</v>
      </c>
      <c r="C34" s="621"/>
      <c r="D34" s="621"/>
      <c r="E34" s="621"/>
      <c r="F34" s="621"/>
      <c r="G34" s="621"/>
      <c r="H34" s="621"/>
      <c r="I34" s="621"/>
      <c r="J34" s="621"/>
      <c r="K34" s="621"/>
      <c r="L34" s="621"/>
      <c r="M34" s="621"/>
      <c r="N34" s="621"/>
      <c r="O34" s="621"/>
      <c r="P34" s="621"/>
      <c r="Q34" s="622"/>
      <c r="R34" s="623">
        <v>7663</v>
      </c>
      <c r="S34" s="624"/>
      <c r="T34" s="624"/>
      <c r="U34" s="624"/>
      <c r="V34" s="624"/>
      <c r="W34" s="624"/>
      <c r="X34" s="624"/>
      <c r="Y34" s="625"/>
      <c r="Z34" s="626">
        <v>0.2</v>
      </c>
      <c r="AA34" s="626"/>
      <c r="AB34" s="626"/>
      <c r="AC34" s="626"/>
      <c r="AD34" s="627" t="s">
        <v>237</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679851</v>
      </c>
      <c r="CS34" s="624"/>
      <c r="CT34" s="624"/>
      <c r="CU34" s="624"/>
      <c r="CV34" s="624"/>
      <c r="CW34" s="624"/>
      <c r="CX34" s="624"/>
      <c r="CY34" s="625"/>
      <c r="CZ34" s="628">
        <v>16.5</v>
      </c>
      <c r="DA34" s="654"/>
      <c r="DB34" s="654"/>
      <c r="DC34" s="658"/>
      <c r="DD34" s="632">
        <v>410854</v>
      </c>
      <c r="DE34" s="624"/>
      <c r="DF34" s="624"/>
      <c r="DG34" s="624"/>
      <c r="DH34" s="624"/>
      <c r="DI34" s="624"/>
      <c r="DJ34" s="624"/>
      <c r="DK34" s="625"/>
      <c r="DL34" s="632">
        <v>347601</v>
      </c>
      <c r="DM34" s="624"/>
      <c r="DN34" s="624"/>
      <c r="DO34" s="624"/>
      <c r="DP34" s="624"/>
      <c r="DQ34" s="624"/>
      <c r="DR34" s="624"/>
      <c r="DS34" s="624"/>
      <c r="DT34" s="624"/>
      <c r="DU34" s="624"/>
      <c r="DV34" s="625"/>
      <c r="DW34" s="628">
        <v>15.4</v>
      </c>
      <c r="DX34" s="654"/>
      <c r="DY34" s="654"/>
      <c r="DZ34" s="654"/>
      <c r="EA34" s="654"/>
      <c r="EB34" s="654"/>
      <c r="EC34" s="655"/>
    </row>
    <row r="35" spans="2:133" ht="11.25" customHeight="1" x14ac:dyDescent="0.2">
      <c r="B35" s="620" t="s">
        <v>327</v>
      </c>
      <c r="C35" s="621"/>
      <c r="D35" s="621"/>
      <c r="E35" s="621"/>
      <c r="F35" s="621"/>
      <c r="G35" s="621"/>
      <c r="H35" s="621"/>
      <c r="I35" s="621"/>
      <c r="J35" s="621"/>
      <c r="K35" s="621"/>
      <c r="L35" s="621"/>
      <c r="M35" s="621"/>
      <c r="N35" s="621"/>
      <c r="O35" s="621"/>
      <c r="P35" s="621"/>
      <c r="Q35" s="622"/>
      <c r="R35" s="623">
        <v>207065</v>
      </c>
      <c r="S35" s="624"/>
      <c r="T35" s="624"/>
      <c r="U35" s="624"/>
      <c r="V35" s="624"/>
      <c r="W35" s="624"/>
      <c r="X35" s="624"/>
      <c r="Y35" s="625"/>
      <c r="Z35" s="626">
        <v>4.9000000000000004</v>
      </c>
      <c r="AA35" s="626"/>
      <c r="AB35" s="626"/>
      <c r="AC35" s="626"/>
      <c r="AD35" s="627" t="s">
        <v>131</v>
      </c>
      <c r="AE35" s="627"/>
      <c r="AF35" s="627"/>
      <c r="AG35" s="627"/>
      <c r="AH35" s="627"/>
      <c r="AI35" s="627"/>
      <c r="AJ35" s="627"/>
      <c r="AK35" s="627"/>
      <c r="AL35" s="628" t="s">
        <v>237</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4948</v>
      </c>
      <c r="CS35" s="656"/>
      <c r="CT35" s="656"/>
      <c r="CU35" s="656"/>
      <c r="CV35" s="656"/>
      <c r="CW35" s="656"/>
      <c r="CX35" s="656"/>
      <c r="CY35" s="657"/>
      <c r="CZ35" s="628">
        <v>0.1</v>
      </c>
      <c r="DA35" s="654"/>
      <c r="DB35" s="654"/>
      <c r="DC35" s="658"/>
      <c r="DD35" s="632">
        <v>4948</v>
      </c>
      <c r="DE35" s="656"/>
      <c r="DF35" s="656"/>
      <c r="DG35" s="656"/>
      <c r="DH35" s="656"/>
      <c r="DI35" s="656"/>
      <c r="DJ35" s="656"/>
      <c r="DK35" s="657"/>
      <c r="DL35" s="632">
        <v>4787</v>
      </c>
      <c r="DM35" s="656"/>
      <c r="DN35" s="656"/>
      <c r="DO35" s="656"/>
      <c r="DP35" s="656"/>
      <c r="DQ35" s="656"/>
      <c r="DR35" s="656"/>
      <c r="DS35" s="656"/>
      <c r="DT35" s="656"/>
      <c r="DU35" s="656"/>
      <c r="DV35" s="657"/>
      <c r="DW35" s="628">
        <v>0.2</v>
      </c>
      <c r="DX35" s="654"/>
      <c r="DY35" s="654"/>
      <c r="DZ35" s="654"/>
      <c r="EA35" s="654"/>
      <c r="EB35" s="654"/>
      <c r="EC35" s="655"/>
    </row>
    <row r="36" spans="2:133" ht="11.25" customHeight="1" x14ac:dyDescent="0.2">
      <c r="B36" s="620" t="s">
        <v>331</v>
      </c>
      <c r="C36" s="621"/>
      <c r="D36" s="621"/>
      <c r="E36" s="621"/>
      <c r="F36" s="621"/>
      <c r="G36" s="621"/>
      <c r="H36" s="621"/>
      <c r="I36" s="621"/>
      <c r="J36" s="621"/>
      <c r="K36" s="621"/>
      <c r="L36" s="621"/>
      <c r="M36" s="621"/>
      <c r="N36" s="621"/>
      <c r="O36" s="621"/>
      <c r="P36" s="621"/>
      <c r="Q36" s="622"/>
      <c r="R36" s="623">
        <v>119667</v>
      </c>
      <c r="S36" s="624"/>
      <c r="T36" s="624"/>
      <c r="U36" s="624"/>
      <c r="V36" s="624"/>
      <c r="W36" s="624"/>
      <c r="X36" s="624"/>
      <c r="Y36" s="625"/>
      <c r="Z36" s="626">
        <v>2.8</v>
      </c>
      <c r="AA36" s="626"/>
      <c r="AB36" s="626"/>
      <c r="AC36" s="626"/>
      <c r="AD36" s="627" t="s">
        <v>237</v>
      </c>
      <c r="AE36" s="627"/>
      <c r="AF36" s="627"/>
      <c r="AG36" s="627"/>
      <c r="AH36" s="627"/>
      <c r="AI36" s="627"/>
      <c r="AJ36" s="627"/>
      <c r="AK36" s="627"/>
      <c r="AL36" s="628" t="s">
        <v>131</v>
      </c>
      <c r="AM36" s="629"/>
      <c r="AN36" s="629"/>
      <c r="AO36" s="630"/>
      <c r="AP36" s="222"/>
      <c r="AQ36" s="689" t="s">
        <v>332</v>
      </c>
      <c r="AR36" s="690"/>
      <c r="AS36" s="690"/>
      <c r="AT36" s="690"/>
      <c r="AU36" s="690"/>
      <c r="AV36" s="690"/>
      <c r="AW36" s="690"/>
      <c r="AX36" s="690"/>
      <c r="AY36" s="691"/>
      <c r="AZ36" s="612">
        <v>431001</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5819</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422481</v>
      </c>
      <c r="CS36" s="624"/>
      <c r="CT36" s="624"/>
      <c r="CU36" s="624"/>
      <c r="CV36" s="624"/>
      <c r="CW36" s="624"/>
      <c r="CX36" s="624"/>
      <c r="CY36" s="625"/>
      <c r="CZ36" s="628">
        <v>10.3</v>
      </c>
      <c r="DA36" s="654"/>
      <c r="DB36" s="654"/>
      <c r="DC36" s="658"/>
      <c r="DD36" s="632">
        <v>303150</v>
      </c>
      <c r="DE36" s="624"/>
      <c r="DF36" s="624"/>
      <c r="DG36" s="624"/>
      <c r="DH36" s="624"/>
      <c r="DI36" s="624"/>
      <c r="DJ36" s="624"/>
      <c r="DK36" s="625"/>
      <c r="DL36" s="632">
        <v>81491</v>
      </c>
      <c r="DM36" s="624"/>
      <c r="DN36" s="624"/>
      <c r="DO36" s="624"/>
      <c r="DP36" s="624"/>
      <c r="DQ36" s="624"/>
      <c r="DR36" s="624"/>
      <c r="DS36" s="624"/>
      <c r="DT36" s="624"/>
      <c r="DU36" s="624"/>
      <c r="DV36" s="625"/>
      <c r="DW36" s="628">
        <v>3.6</v>
      </c>
      <c r="DX36" s="654"/>
      <c r="DY36" s="654"/>
      <c r="DZ36" s="654"/>
      <c r="EA36" s="654"/>
      <c r="EB36" s="654"/>
      <c r="EC36" s="655"/>
    </row>
    <row r="37" spans="2:133" ht="11.25" customHeight="1" x14ac:dyDescent="0.2">
      <c r="B37" s="620" t="s">
        <v>335</v>
      </c>
      <c r="C37" s="621"/>
      <c r="D37" s="621"/>
      <c r="E37" s="621"/>
      <c r="F37" s="621"/>
      <c r="G37" s="621"/>
      <c r="H37" s="621"/>
      <c r="I37" s="621"/>
      <c r="J37" s="621"/>
      <c r="K37" s="621"/>
      <c r="L37" s="621"/>
      <c r="M37" s="621"/>
      <c r="N37" s="621"/>
      <c r="O37" s="621"/>
      <c r="P37" s="621"/>
      <c r="Q37" s="622"/>
      <c r="R37" s="623">
        <v>67558</v>
      </c>
      <c r="S37" s="624"/>
      <c r="T37" s="624"/>
      <c r="U37" s="624"/>
      <c r="V37" s="624"/>
      <c r="W37" s="624"/>
      <c r="X37" s="624"/>
      <c r="Y37" s="625"/>
      <c r="Z37" s="626">
        <v>1.6</v>
      </c>
      <c r="AA37" s="626"/>
      <c r="AB37" s="626"/>
      <c r="AC37" s="626"/>
      <c r="AD37" s="627">
        <v>6787</v>
      </c>
      <c r="AE37" s="627"/>
      <c r="AF37" s="627"/>
      <c r="AG37" s="627"/>
      <c r="AH37" s="627"/>
      <c r="AI37" s="627"/>
      <c r="AJ37" s="627"/>
      <c r="AK37" s="627"/>
      <c r="AL37" s="628">
        <v>0.3</v>
      </c>
      <c r="AM37" s="629"/>
      <c r="AN37" s="629"/>
      <c r="AO37" s="630"/>
      <c r="AQ37" s="686" t="s">
        <v>336</v>
      </c>
      <c r="AR37" s="687"/>
      <c r="AS37" s="687"/>
      <c r="AT37" s="687"/>
      <c r="AU37" s="687"/>
      <c r="AV37" s="687"/>
      <c r="AW37" s="687"/>
      <c r="AX37" s="687"/>
      <c r="AY37" s="688"/>
      <c r="AZ37" s="623">
        <v>105132</v>
      </c>
      <c r="BA37" s="624"/>
      <c r="BB37" s="624"/>
      <c r="BC37" s="624"/>
      <c r="BD37" s="656"/>
      <c r="BE37" s="656"/>
      <c r="BF37" s="678"/>
      <c r="BG37" s="620" t="s">
        <v>337</v>
      </c>
      <c r="BH37" s="621"/>
      <c r="BI37" s="621"/>
      <c r="BJ37" s="621"/>
      <c r="BK37" s="621"/>
      <c r="BL37" s="621"/>
      <c r="BM37" s="621"/>
      <c r="BN37" s="621"/>
      <c r="BO37" s="621"/>
      <c r="BP37" s="621"/>
      <c r="BQ37" s="621"/>
      <c r="BR37" s="621"/>
      <c r="BS37" s="621"/>
      <c r="BT37" s="621"/>
      <c r="BU37" s="622"/>
      <c r="BV37" s="623">
        <v>-3179</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151352</v>
      </c>
      <c r="CS37" s="656"/>
      <c r="CT37" s="656"/>
      <c r="CU37" s="656"/>
      <c r="CV37" s="656"/>
      <c r="CW37" s="656"/>
      <c r="CX37" s="656"/>
      <c r="CY37" s="657"/>
      <c r="CZ37" s="628">
        <v>3.7</v>
      </c>
      <c r="DA37" s="654"/>
      <c r="DB37" s="654"/>
      <c r="DC37" s="658"/>
      <c r="DD37" s="632">
        <v>91269</v>
      </c>
      <c r="DE37" s="656"/>
      <c r="DF37" s="656"/>
      <c r="DG37" s="656"/>
      <c r="DH37" s="656"/>
      <c r="DI37" s="656"/>
      <c r="DJ37" s="656"/>
      <c r="DK37" s="657"/>
      <c r="DL37" s="632">
        <v>36045</v>
      </c>
      <c r="DM37" s="656"/>
      <c r="DN37" s="656"/>
      <c r="DO37" s="656"/>
      <c r="DP37" s="656"/>
      <c r="DQ37" s="656"/>
      <c r="DR37" s="656"/>
      <c r="DS37" s="656"/>
      <c r="DT37" s="656"/>
      <c r="DU37" s="656"/>
      <c r="DV37" s="657"/>
      <c r="DW37" s="628">
        <v>1.6</v>
      </c>
      <c r="DX37" s="654"/>
      <c r="DY37" s="654"/>
      <c r="DZ37" s="654"/>
      <c r="EA37" s="654"/>
      <c r="EB37" s="654"/>
      <c r="EC37" s="655"/>
    </row>
    <row r="38" spans="2:133" ht="11.25" customHeight="1" x14ac:dyDescent="0.2">
      <c r="B38" s="620" t="s">
        <v>339</v>
      </c>
      <c r="C38" s="621"/>
      <c r="D38" s="621"/>
      <c r="E38" s="621"/>
      <c r="F38" s="621"/>
      <c r="G38" s="621"/>
      <c r="H38" s="621"/>
      <c r="I38" s="621"/>
      <c r="J38" s="621"/>
      <c r="K38" s="621"/>
      <c r="L38" s="621"/>
      <c r="M38" s="621"/>
      <c r="N38" s="621"/>
      <c r="O38" s="621"/>
      <c r="P38" s="621"/>
      <c r="Q38" s="622"/>
      <c r="R38" s="623">
        <v>558000</v>
      </c>
      <c r="S38" s="624"/>
      <c r="T38" s="624"/>
      <c r="U38" s="624"/>
      <c r="V38" s="624"/>
      <c r="W38" s="624"/>
      <c r="X38" s="624"/>
      <c r="Y38" s="625"/>
      <c r="Z38" s="626">
        <v>13.3</v>
      </c>
      <c r="AA38" s="626"/>
      <c r="AB38" s="626"/>
      <c r="AC38" s="626"/>
      <c r="AD38" s="627" t="s">
        <v>237</v>
      </c>
      <c r="AE38" s="627"/>
      <c r="AF38" s="627"/>
      <c r="AG38" s="627"/>
      <c r="AH38" s="627"/>
      <c r="AI38" s="627"/>
      <c r="AJ38" s="627"/>
      <c r="AK38" s="627"/>
      <c r="AL38" s="628" t="s">
        <v>237</v>
      </c>
      <c r="AM38" s="629"/>
      <c r="AN38" s="629"/>
      <c r="AO38" s="630"/>
      <c r="AQ38" s="686" t="s">
        <v>340</v>
      </c>
      <c r="AR38" s="687"/>
      <c r="AS38" s="687"/>
      <c r="AT38" s="687"/>
      <c r="AU38" s="687"/>
      <c r="AV38" s="687"/>
      <c r="AW38" s="687"/>
      <c r="AX38" s="687"/>
      <c r="AY38" s="688"/>
      <c r="AZ38" s="623" t="s">
        <v>237</v>
      </c>
      <c r="BA38" s="624"/>
      <c r="BB38" s="624"/>
      <c r="BC38" s="624"/>
      <c r="BD38" s="656"/>
      <c r="BE38" s="656"/>
      <c r="BF38" s="678"/>
      <c r="BG38" s="620" t="s">
        <v>341</v>
      </c>
      <c r="BH38" s="621"/>
      <c r="BI38" s="621"/>
      <c r="BJ38" s="621"/>
      <c r="BK38" s="621"/>
      <c r="BL38" s="621"/>
      <c r="BM38" s="621"/>
      <c r="BN38" s="621"/>
      <c r="BO38" s="621"/>
      <c r="BP38" s="621"/>
      <c r="BQ38" s="621"/>
      <c r="BR38" s="621"/>
      <c r="BS38" s="621"/>
      <c r="BT38" s="621"/>
      <c r="BU38" s="622"/>
      <c r="BV38" s="623">
        <v>854</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431001</v>
      </c>
      <c r="CS38" s="624"/>
      <c r="CT38" s="624"/>
      <c r="CU38" s="624"/>
      <c r="CV38" s="624"/>
      <c r="CW38" s="624"/>
      <c r="CX38" s="624"/>
      <c r="CY38" s="625"/>
      <c r="CZ38" s="628">
        <v>10.5</v>
      </c>
      <c r="DA38" s="654"/>
      <c r="DB38" s="654"/>
      <c r="DC38" s="658"/>
      <c r="DD38" s="632">
        <v>382542</v>
      </c>
      <c r="DE38" s="624"/>
      <c r="DF38" s="624"/>
      <c r="DG38" s="624"/>
      <c r="DH38" s="624"/>
      <c r="DI38" s="624"/>
      <c r="DJ38" s="624"/>
      <c r="DK38" s="625"/>
      <c r="DL38" s="632">
        <v>250265</v>
      </c>
      <c r="DM38" s="624"/>
      <c r="DN38" s="624"/>
      <c r="DO38" s="624"/>
      <c r="DP38" s="624"/>
      <c r="DQ38" s="624"/>
      <c r="DR38" s="624"/>
      <c r="DS38" s="624"/>
      <c r="DT38" s="624"/>
      <c r="DU38" s="624"/>
      <c r="DV38" s="625"/>
      <c r="DW38" s="628">
        <v>11.1</v>
      </c>
      <c r="DX38" s="654"/>
      <c r="DY38" s="654"/>
      <c r="DZ38" s="654"/>
      <c r="EA38" s="654"/>
      <c r="EB38" s="654"/>
      <c r="EC38" s="655"/>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131</v>
      </c>
      <c r="AE39" s="627"/>
      <c r="AF39" s="627"/>
      <c r="AG39" s="627"/>
      <c r="AH39" s="627"/>
      <c r="AI39" s="627"/>
      <c r="AJ39" s="627"/>
      <c r="AK39" s="627"/>
      <c r="AL39" s="628" t="s">
        <v>237</v>
      </c>
      <c r="AM39" s="629"/>
      <c r="AN39" s="629"/>
      <c r="AO39" s="630"/>
      <c r="AQ39" s="686" t="s">
        <v>344</v>
      </c>
      <c r="AR39" s="687"/>
      <c r="AS39" s="687"/>
      <c r="AT39" s="687"/>
      <c r="AU39" s="687"/>
      <c r="AV39" s="687"/>
      <c r="AW39" s="687"/>
      <c r="AX39" s="687"/>
      <c r="AY39" s="688"/>
      <c r="AZ39" s="623" t="s">
        <v>237</v>
      </c>
      <c r="BA39" s="624"/>
      <c r="BB39" s="624"/>
      <c r="BC39" s="624"/>
      <c r="BD39" s="656"/>
      <c r="BE39" s="656"/>
      <c r="BF39" s="678"/>
      <c r="BG39" s="620" t="s">
        <v>345</v>
      </c>
      <c r="BH39" s="621"/>
      <c r="BI39" s="621"/>
      <c r="BJ39" s="621"/>
      <c r="BK39" s="621"/>
      <c r="BL39" s="621"/>
      <c r="BM39" s="621"/>
      <c r="BN39" s="621"/>
      <c r="BO39" s="621"/>
      <c r="BP39" s="621"/>
      <c r="BQ39" s="621"/>
      <c r="BR39" s="621"/>
      <c r="BS39" s="621"/>
      <c r="BT39" s="621"/>
      <c r="BU39" s="622"/>
      <c r="BV39" s="623">
        <v>1321</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385516</v>
      </c>
      <c r="CS39" s="656"/>
      <c r="CT39" s="656"/>
      <c r="CU39" s="656"/>
      <c r="CV39" s="656"/>
      <c r="CW39" s="656"/>
      <c r="CX39" s="656"/>
      <c r="CY39" s="657"/>
      <c r="CZ39" s="628">
        <v>9.4</v>
      </c>
      <c r="DA39" s="654"/>
      <c r="DB39" s="654"/>
      <c r="DC39" s="658"/>
      <c r="DD39" s="632">
        <v>377765</v>
      </c>
      <c r="DE39" s="656"/>
      <c r="DF39" s="656"/>
      <c r="DG39" s="656"/>
      <c r="DH39" s="656"/>
      <c r="DI39" s="656"/>
      <c r="DJ39" s="656"/>
      <c r="DK39" s="657"/>
      <c r="DL39" s="632" t="s">
        <v>237</v>
      </c>
      <c r="DM39" s="656"/>
      <c r="DN39" s="656"/>
      <c r="DO39" s="656"/>
      <c r="DP39" s="656"/>
      <c r="DQ39" s="656"/>
      <c r="DR39" s="656"/>
      <c r="DS39" s="656"/>
      <c r="DT39" s="656"/>
      <c r="DU39" s="656"/>
      <c r="DV39" s="657"/>
      <c r="DW39" s="628" t="s">
        <v>237</v>
      </c>
      <c r="DX39" s="654"/>
      <c r="DY39" s="654"/>
      <c r="DZ39" s="654"/>
      <c r="EA39" s="654"/>
      <c r="EB39" s="654"/>
      <c r="EC39" s="655"/>
    </row>
    <row r="40" spans="2:133" ht="11.25" customHeight="1" x14ac:dyDescent="0.2">
      <c r="B40" s="620" t="s">
        <v>347</v>
      </c>
      <c r="C40" s="621"/>
      <c r="D40" s="621"/>
      <c r="E40" s="621"/>
      <c r="F40" s="621"/>
      <c r="G40" s="621"/>
      <c r="H40" s="621"/>
      <c r="I40" s="621"/>
      <c r="J40" s="621"/>
      <c r="K40" s="621"/>
      <c r="L40" s="621"/>
      <c r="M40" s="621"/>
      <c r="N40" s="621"/>
      <c r="O40" s="621"/>
      <c r="P40" s="621"/>
      <c r="Q40" s="622"/>
      <c r="R40" s="623" t="s">
        <v>131</v>
      </c>
      <c r="S40" s="624"/>
      <c r="T40" s="624"/>
      <c r="U40" s="624"/>
      <c r="V40" s="624"/>
      <c r="W40" s="624"/>
      <c r="X40" s="624"/>
      <c r="Y40" s="625"/>
      <c r="Z40" s="626" t="s">
        <v>237</v>
      </c>
      <c r="AA40" s="626"/>
      <c r="AB40" s="626"/>
      <c r="AC40" s="626"/>
      <c r="AD40" s="627" t="s">
        <v>131</v>
      </c>
      <c r="AE40" s="627"/>
      <c r="AF40" s="627"/>
      <c r="AG40" s="627"/>
      <c r="AH40" s="627"/>
      <c r="AI40" s="627"/>
      <c r="AJ40" s="627"/>
      <c r="AK40" s="627"/>
      <c r="AL40" s="628" t="s">
        <v>237</v>
      </c>
      <c r="AM40" s="629"/>
      <c r="AN40" s="629"/>
      <c r="AO40" s="630"/>
      <c r="AQ40" s="686" t="s">
        <v>348</v>
      </c>
      <c r="AR40" s="687"/>
      <c r="AS40" s="687"/>
      <c r="AT40" s="687"/>
      <c r="AU40" s="687"/>
      <c r="AV40" s="687"/>
      <c r="AW40" s="687"/>
      <c r="AX40" s="687"/>
      <c r="AY40" s="688"/>
      <c r="AZ40" s="623" t="s">
        <v>237</v>
      </c>
      <c r="BA40" s="624"/>
      <c r="BB40" s="624"/>
      <c r="BC40" s="624"/>
      <c r="BD40" s="656"/>
      <c r="BE40" s="656"/>
      <c r="BF40" s="678"/>
      <c r="BG40" s="671" t="s">
        <v>349</v>
      </c>
      <c r="BH40" s="672"/>
      <c r="BI40" s="672"/>
      <c r="BJ40" s="672"/>
      <c r="BK40" s="672"/>
      <c r="BL40" s="223"/>
      <c r="BM40" s="621" t="s">
        <v>350</v>
      </c>
      <c r="BN40" s="621"/>
      <c r="BO40" s="621"/>
      <c r="BP40" s="621"/>
      <c r="BQ40" s="621"/>
      <c r="BR40" s="621"/>
      <c r="BS40" s="621"/>
      <c r="BT40" s="621"/>
      <c r="BU40" s="622"/>
      <c r="BV40" s="623">
        <v>99</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237</v>
      </c>
      <c r="CS40" s="624"/>
      <c r="CT40" s="624"/>
      <c r="CU40" s="624"/>
      <c r="CV40" s="624"/>
      <c r="CW40" s="624"/>
      <c r="CX40" s="624"/>
      <c r="CY40" s="625"/>
      <c r="CZ40" s="628" t="s">
        <v>237</v>
      </c>
      <c r="DA40" s="654"/>
      <c r="DB40" s="654"/>
      <c r="DC40" s="658"/>
      <c r="DD40" s="632" t="s">
        <v>131</v>
      </c>
      <c r="DE40" s="624"/>
      <c r="DF40" s="624"/>
      <c r="DG40" s="624"/>
      <c r="DH40" s="624"/>
      <c r="DI40" s="624"/>
      <c r="DJ40" s="624"/>
      <c r="DK40" s="625"/>
      <c r="DL40" s="632" t="s">
        <v>131</v>
      </c>
      <c r="DM40" s="624"/>
      <c r="DN40" s="624"/>
      <c r="DO40" s="624"/>
      <c r="DP40" s="624"/>
      <c r="DQ40" s="624"/>
      <c r="DR40" s="624"/>
      <c r="DS40" s="624"/>
      <c r="DT40" s="624"/>
      <c r="DU40" s="624"/>
      <c r="DV40" s="625"/>
      <c r="DW40" s="628" t="s">
        <v>237</v>
      </c>
      <c r="DX40" s="654"/>
      <c r="DY40" s="654"/>
      <c r="DZ40" s="654"/>
      <c r="EA40" s="654"/>
      <c r="EB40" s="654"/>
      <c r="EC40" s="655"/>
    </row>
    <row r="41" spans="2:133" ht="11.25" customHeight="1" x14ac:dyDescent="0.2">
      <c r="B41" s="644" t="s">
        <v>352</v>
      </c>
      <c r="C41" s="645"/>
      <c r="D41" s="645"/>
      <c r="E41" s="645"/>
      <c r="F41" s="645"/>
      <c r="G41" s="645"/>
      <c r="H41" s="645"/>
      <c r="I41" s="645"/>
      <c r="J41" s="645"/>
      <c r="K41" s="645"/>
      <c r="L41" s="645"/>
      <c r="M41" s="645"/>
      <c r="N41" s="645"/>
      <c r="O41" s="645"/>
      <c r="P41" s="645"/>
      <c r="Q41" s="646"/>
      <c r="R41" s="695">
        <v>4205200</v>
      </c>
      <c r="S41" s="696"/>
      <c r="T41" s="696"/>
      <c r="U41" s="696"/>
      <c r="V41" s="696"/>
      <c r="W41" s="696"/>
      <c r="X41" s="696"/>
      <c r="Y41" s="700"/>
      <c r="Z41" s="701">
        <v>100</v>
      </c>
      <c r="AA41" s="701"/>
      <c r="AB41" s="701"/>
      <c r="AC41" s="701"/>
      <c r="AD41" s="702">
        <v>2264073</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100556</v>
      </c>
      <c r="BA41" s="624"/>
      <c r="BB41" s="624"/>
      <c r="BC41" s="624"/>
      <c r="BD41" s="656"/>
      <c r="BE41" s="656"/>
      <c r="BF41" s="678"/>
      <c r="BG41" s="671"/>
      <c r="BH41" s="672"/>
      <c r="BI41" s="672"/>
      <c r="BJ41" s="672"/>
      <c r="BK41" s="672"/>
      <c r="BL41" s="223"/>
      <c r="BM41" s="621" t="s">
        <v>354</v>
      </c>
      <c r="BN41" s="621"/>
      <c r="BO41" s="621"/>
      <c r="BP41" s="621"/>
      <c r="BQ41" s="621"/>
      <c r="BR41" s="621"/>
      <c r="BS41" s="621"/>
      <c r="BT41" s="621"/>
      <c r="BU41" s="622"/>
      <c r="BV41" s="623" t="s">
        <v>131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131</v>
      </c>
      <c r="CS41" s="656"/>
      <c r="CT41" s="656"/>
      <c r="CU41" s="656"/>
      <c r="CV41" s="656"/>
      <c r="CW41" s="656"/>
      <c r="CX41" s="656"/>
      <c r="CY41" s="657"/>
      <c r="CZ41" s="628" t="s">
        <v>131</v>
      </c>
      <c r="DA41" s="654"/>
      <c r="DB41" s="654"/>
      <c r="DC41" s="658"/>
      <c r="DD41" s="632" t="s">
        <v>237</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225313</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416</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632985</v>
      </c>
      <c r="CS42" s="656"/>
      <c r="CT42" s="656"/>
      <c r="CU42" s="656"/>
      <c r="CV42" s="656"/>
      <c r="CW42" s="656"/>
      <c r="CX42" s="656"/>
      <c r="CY42" s="657"/>
      <c r="CZ42" s="628">
        <v>15.4</v>
      </c>
      <c r="DA42" s="654"/>
      <c r="DB42" s="654"/>
      <c r="DC42" s="658"/>
      <c r="DD42" s="632">
        <v>82709</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17870</v>
      </c>
      <c r="CS43" s="656"/>
      <c r="CT43" s="656"/>
      <c r="CU43" s="656"/>
      <c r="CV43" s="656"/>
      <c r="CW43" s="656"/>
      <c r="CX43" s="656"/>
      <c r="CY43" s="657"/>
      <c r="CZ43" s="628">
        <v>0.4</v>
      </c>
      <c r="DA43" s="654"/>
      <c r="DB43" s="654"/>
      <c r="DC43" s="658"/>
      <c r="DD43" s="632">
        <v>17870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632985</v>
      </c>
      <c r="CS44" s="624"/>
      <c r="CT44" s="624"/>
      <c r="CU44" s="624"/>
      <c r="CV44" s="624"/>
      <c r="CW44" s="624"/>
      <c r="CX44" s="624"/>
      <c r="CY44" s="625"/>
      <c r="CZ44" s="628">
        <v>15.4</v>
      </c>
      <c r="DA44" s="629"/>
      <c r="DB44" s="629"/>
      <c r="DC44" s="635"/>
      <c r="DD44" s="632">
        <v>82709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2427</v>
      </c>
      <c r="CS45" s="656"/>
      <c r="CT45" s="656"/>
      <c r="CU45" s="656"/>
      <c r="CV45" s="656"/>
      <c r="CW45" s="656"/>
      <c r="CX45" s="656"/>
      <c r="CY45" s="657"/>
      <c r="CZ45" s="628">
        <v>0.1</v>
      </c>
      <c r="DA45" s="654"/>
      <c r="DB45" s="654"/>
      <c r="DC45" s="658"/>
      <c r="DD45" s="632">
        <v>290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630558</v>
      </c>
      <c r="CS46" s="624"/>
      <c r="CT46" s="624"/>
      <c r="CU46" s="624"/>
      <c r="CV46" s="624"/>
      <c r="CW46" s="624"/>
      <c r="CX46" s="624"/>
      <c r="CY46" s="625"/>
      <c r="CZ46" s="628">
        <v>15.3</v>
      </c>
      <c r="DA46" s="629"/>
      <c r="DB46" s="629"/>
      <c r="DC46" s="635"/>
      <c r="DD46" s="632">
        <v>82419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t="s">
        <v>237</v>
      </c>
      <c r="CS47" s="656"/>
      <c r="CT47" s="656"/>
      <c r="CU47" s="656"/>
      <c r="CV47" s="656"/>
      <c r="CW47" s="656"/>
      <c r="CX47" s="656"/>
      <c r="CY47" s="657"/>
      <c r="CZ47" s="628" t="s">
        <v>237</v>
      </c>
      <c r="DA47" s="654"/>
      <c r="DB47" s="654"/>
      <c r="DC47" s="658"/>
      <c r="DD47" s="632" t="s">
        <v>131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367</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4120003</v>
      </c>
      <c r="CS49" s="682"/>
      <c r="CT49" s="682"/>
      <c r="CU49" s="682"/>
      <c r="CV49" s="682"/>
      <c r="CW49" s="682"/>
      <c r="CX49" s="682"/>
      <c r="CY49" s="711"/>
      <c r="CZ49" s="703">
        <v>100</v>
      </c>
      <c r="DA49" s="712"/>
      <c r="DB49" s="712"/>
      <c r="DC49" s="713"/>
      <c r="DD49" s="714">
        <v>2747161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oqvmn/oi6ShK1loAzVmxeCA0xS1PAVU3ldTik/h0uyomNoiKFv/l8VOvVjTqwx1hZkgqYkuXw5eZeDHjsfnkg==" saltValue="61Z8H4HqqwdjCi8Q9Lh4q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4205</v>
      </c>
      <c r="R7" s="753"/>
      <c r="S7" s="753"/>
      <c r="T7" s="753"/>
      <c r="U7" s="753"/>
      <c r="V7" s="753">
        <v>4120</v>
      </c>
      <c r="W7" s="753"/>
      <c r="X7" s="753"/>
      <c r="Y7" s="753"/>
      <c r="Z7" s="753"/>
      <c r="AA7" s="753">
        <v>85</v>
      </c>
      <c r="AB7" s="753"/>
      <c r="AC7" s="753"/>
      <c r="AD7" s="753"/>
      <c r="AE7" s="754"/>
      <c r="AF7" s="755">
        <v>77</v>
      </c>
      <c r="AG7" s="756"/>
      <c r="AH7" s="756"/>
      <c r="AI7" s="756"/>
      <c r="AJ7" s="757"/>
      <c r="AK7" s="758" t="s">
        <v>588</v>
      </c>
      <c r="AL7" s="759"/>
      <c r="AM7" s="759"/>
      <c r="AN7" s="759"/>
      <c r="AO7" s="759"/>
      <c r="AP7" s="759">
        <v>3521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595</v>
      </c>
      <c r="BT7" s="747"/>
      <c r="BU7" s="747"/>
      <c r="BV7" s="747"/>
      <c r="BW7" s="747"/>
      <c r="BX7" s="747"/>
      <c r="BY7" s="747"/>
      <c r="BZ7" s="747"/>
      <c r="CA7" s="747"/>
      <c r="CB7" s="747"/>
      <c r="CC7" s="747"/>
      <c r="CD7" s="747"/>
      <c r="CE7" s="747"/>
      <c r="CF7" s="747"/>
      <c r="CG7" s="762"/>
      <c r="CH7" s="743">
        <v>-2</v>
      </c>
      <c r="CI7" s="744"/>
      <c r="CJ7" s="744"/>
      <c r="CK7" s="744"/>
      <c r="CL7" s="745"/>
      <c r="CM7" s="743">
        <v>15</v>
      </c>
      <c r="CN7" s="744"/>
      <c r="CO7" s="744"/>
      <c r="CP7" s="744"/>
      <c r="CQ7" s="745"/>
      <c r="CR7" s="743">
        <v>16</v>
      </c>
      <c r="CS7" s="744"/>
      <c r="CT7" s="744"/>
      <c r="CU7" s="744"/>
      <c r="CV7" s="745"/>
      <c r="CW7" s="743" t="s">
        <v>588</v>
      </c>
      <c r="CX7" s="744"/>
      <c r="CY7" s="744"/>
      <c r="CZ7" s="744"/>
      <c r="DA7" s="745"/>
      <c r="DB7" s="743" t="s">
        <v>588</v>
      </c>
      <c r="DC7" s="744"/>
      <c r="DD7" s="744"/>
      <c r="DE7" s="744"/>
      <c r="DF7" s="745"/>
      <c r="DG7" s="743" t="s">
        <v>588</v>
      </c>
      <c r="DH7" s="744"/>
      <c r="DI7" s="744"/>
      <c r="DJ7" s="744"/>
      <c r="DK7" s="745"/>
      <c r="DL7" s="743" t="s">
        <v>588</v>
      </c>
      <c r="DM7" s="744"/>
      <c r="DN7" s="744"/>
      <c r="DO7" s="744"/>
      <c r="DP7" s="745"/>
      <c r="DQ7" s="743" t="s">
        <v>588</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4205</v>
      </c>
      <c r="R23" s="793"/>
      <c r="S23" s="793"/>
      <c r="T23" s="793"/>
      <c r="U23" s="793"/>
      <c r="V23" s="793">
        <v>4120</v>
      </c>
      <c r="W23" s="793"/>
      <c r="X23" s="793"/>
      <c r="Y23" s="793"/>
      <c r="Z23" s="793"/>
      <c r="AA23" s="793">
        <v>85</v>
      </c>
      <c r="AB23" s="793"/>
      <c r="AC23" s="793"/>
      <c r="AD23" s="793"/>
      <c r="AE23" s="794"/>
      <c r="AF23" s="795">
        <v>77</v>
      </c>
      <c r="AG23" s="793"/>
      <c r="AH23" s="793"/>
      <c r="AI23" s="793"/>
      <c r="AJ23" s="796"/>
      <c r="AK23" s="797"/>
      <c r="AL23" s="798"/>
      <c r="AM23" s="798"/>
      <c r="AN23" s="798"/>
      <c r="AO23" s="798"/>
      <c r="AP23" s="793">
        <v>3521</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801</v>
      </c>
      <c r="R28" s="823"/>
      <c r="S28" s="823"/>
      <c r="T28" s="823"/>
      <c r="U28" s="823"/>
      <c r="V28" s="823">
        <v>795</v>
      </c>
      <c r="W28" s="823"/>
      <c r="X28" s="823"/>
      <c r="Y28" s="823"/>
      <c r="Z28" s="823"/>
      <c r="AA28" s="823">
        <v>6</v>
      </c>
      <c r="AB28" s="823"/>
      <c r="AC28" s="823"/>
      <c r="AD28" s="823"/>
      <c r="AE28" s="824"/>
      <c r="AF28" s="825">
        <v>6</v>
      </c>
      <c r="AG28" s="823"/>
      <c r="AH28" s="823"/>
      <c r="AI28" s="823"/>
      <c r="AJ28" s="826"/>
      <c r="AK28" s="827">
        <v>49</v>
      </c>
      <c r="AL28" s="828"/>
      <c r="AM28" s="828"/>
      <c r="AN28" s="828"/>
      <c r="AO28" s="828"/>
      <c r="AP28" s="828" t="s">
        <v>588</v>
      </c>
      <c r="AQ28" s="828"/>
      <c r="AR28" s="828"/>
      <c r="AS28" s="828"/>
      <c r="AT28" s="828"/>
      <c r="AU28" s="828" t="s">
        <v>588</v>
      </c>
      <c r="AV28" s="828"/>
      <c r="AW28" s="828"/>
      <c r="AX28" s="828"/>
      <c r="AY28" s="828"/>
      <c r="AZ28" s="829" t="s">
        <v>588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37</v>
      </c>
      <c r="R29" s="784"/>
      <c r="S29" s="784"/>
      <c r="T29" s="784"/>
      <c r="U29" s="784"/>
      <c r="V29" s="784">
        <v>37</v>
      </c>
      <c r="W29" s="784"/>
      <c r="X29" s="784"/>
      <c r="Y29" s="784"/>
      <c r="Z29" s="784"/>
      <c r="AA29" s="784" t="s">
        <v>588</v>
      </c>
      <c r="AB29" s="784"/>
      <c r="AC29" s="784"/>
      <c r="AD29" s="784"/>
      <c r="AE29" s="785"/>
      <c r="AF29" s="786" t="s">
        <v>408</v>
      </c>
      <c r="AG29" s="787"/>
      <c r="AH29" s="787"/>
      <c r="AI29" s="787"/>
      <c r="AJ29" s="788"/>
      <c r="AK29" s="834">
        <v>35</v>
      </c>
      <c r="AL29" s="830"/>
      <c r="AM29" s="830"/>
      <c r="AN29" s="830"/>
      <c r="AO29" s="830"/>
      <c r="AP29" s="830">
        <v>22</v>
      </c>
      <c r="AQ29" s="830"/>
      <c r="AR29" s="830"/>
      <c r="AS29" s="830"/>
      <c r="AT29" s="830"/>
      <c r="AU29" s="830">
        <v>16</v>
      </c>
      <c r="AV29" s="830"/>
      <c r="AW29" s="830"/>
      <c r="AX29" s="830"/>
      <c r="AY29" s="830"/>
      <c r="AZ29" s="831" t="s">
        <v>588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615</v>
      </c>
      <c r="R30" s="784"/>
      <c r="S30" s="784"/>
      <c r="T30" s="784"/>
      <c r="U30" s="784"/>
      <c r="V30" s="784">
        <v>610</v>
      </c>
      <c r="W30" s="784"/>
      <c r="X30" s="784"/>
      <c r="Y30" s="784"/>
      <c r="Z30" s="784"/>
      <c r="AA30" s="784">
        <v>5</v>
      </c>
      <c r="AB30" s="784"/>
      <c r="AC30" s="784"/>
      <c r="AD30" s="784"/>
      <c r="AE30" s="785"/>
      <c r="AF30" s="786">
        <v>5</v>
      </c>
      <c r="AG30" s="787"/>
      <c r="AH30" s="787"/>
      <c r="AI30" s="787"/>
      <c r="AJ30" s="788"/>
      <c r="AK30" s="834">
        <v>86</v>
      </c>
      <c r="AL30" s="830"/>
      <c r="AM30" s="830"/>
      <c r="AN30" s="830"/>
      <c r="AO30" s="830"/>
      <c r="AP30" s="830" t="s">
        <v>588</v>
      </c>
      <c r="AQ30" s="830"/>
      <c r="AR30" s="830"/>
      <c r="AS30" s="830"/>
      <c r="AT30" s="830"/>
      <c r="AU30" s="830" t="s">
        <v>588</v>
      </c>
      <c r="AV30" s="830"/>
      <c r="AW30" s="830"/>
      <c r="AX30" s="830"/>
      <c r="AY30" s="830"/>
      <c r="AZ30" s="831" t="s">
        <v>588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138</v>
      </c>
      <c r="R31" s="784"/>
      <c r="S31" s="784"/>
      <c r="T31" s="784"/>
      <c r="U31" s="784"/>
      <c r="V31" s="784">
        <v>138</v>
      </c>
      <c r="W31" s="784"/>
      <c r="X31" s="784"/>
      <c r="Y31" s="784"/>
      <c r="Z31" s="784"/>
      <c r="AA31" s="784">
        <v>0</v>
      </c>
      <c r="AB31" s="784"/>
      <c r="AC31" s="784"/>
      <c r="AD31" s="784"/>
      <c r="AE31" s="785"/>
      <c r="AF31" s="786">
        <v>0</v>
      </c>
      <c r="AG31" s="787"/>
      <c r="AH31" s="787"/>
      <c r="AI31" s="787"/>
      <c r="AJ31" s="788"/>
      <c r="AK31" s="834">
        <v>25</v>
      </c>
      <c r="AL31" s="830"/>
      <c r="AM31" s="830"/>
      <c r="AN31" s="830"/>
      <c r="AO31" s="830"/>
      <c r="AP31" s="830" t="s">
        <v>588</v>
      </c>
      <c r="AQ31" s="830"/>
      <c r="AR31" s="830"/>
      <c r="AS31" s="830"/>
      <c r="AT31" s="830"/>
      <c r="AU31" s="830" t="s">
        <v>588</v>
      </c>
      <c r="AV31" s="830"/>
      <c r="AW31" s="830"/>
      <c r="AX31" s="830"/>
      <c r="AY31" s="830"/>
      <c r="AZ31" s="831" t="s">
        <v>588</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223</v>
      </c>
      <c r="R32" s="784"/>
      <c r="S32" s="784"/>
      <c r="T32" s="784"/>
      <c r="U32" s="784"/>
      <c r="V32" s="784">
        <v>223</v>
      </c>
      <c r="W32" s="784"/>
      <c r="X32" s="784"/>
      <c r="Y32" s="784"/>
      <c r="Z32" s="784"/>
      <c r="AA32" s="784" t="s">
        <v>588</v>
      </c>
      <c r="AB32" s="784"/>
      <c r="AC32" s="784"/>
      <c r="AD32" s="784"/>
      <c r="AE32" s="785"/>
      <c r="AF32" s="786" t="s">
        <v>412</v>
      </c>
      <c r="AG32" s="787"/>
      <c r="AH32" s="787"/>
      <c r="AI32" s="787"/>
      <c r="AJ32" s="788"/>
      <c r="AK32" s="834">
        <v>105</v>
      </c>
      <c r="AL32" s="830"/>
      <c r="AM32" s="830"/>
      <c r="AN32" s="830"/>
      <c r="AO32" s="830"/>
      <c r="AP32" s="830">
        <v>923</v>
      </c>
      <c r="AQ32" s="830"/>
      <c r="AR32" s="830"/>
      <c r="AS32" s="830"/>
      <c r="AT32" s="830"/>
      <c r="AU32" s="830">
        <v>715</v>
      </c>
      <c r="AV32" s="830"/>
      <c r="AW32" s="830"/>
      <c r="AX32" s="830"/>
      <c r="AY32" s="830"/>
      <c r="AZ32" s="831" t="s">
        <v>588</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v>
      </c>
      <c r="AG63" s="844"/>
      <c r="AH63" s="844"/>
      <c r="AI63" s="844"/>
      <c r="AJ63" s="845"/>
      <c r="AK63" s="846"/>
      <c r="AL63" s="841"/>
      <c r="AM63" s="841"/>
      <c r="AN63" s="841"/>
      <c r="AO63" s="841"/>
      <c r="AP63" s="844">
        <v>945</v>
      </c>
      <c r="AQ63" s="844"/>
      <c r="AR63" s="844"/>
      <c r="AS63" s="844"/>
      <c r="AT63" s="844"/>
      <c r="AU63" s="844">
        <v>731</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589</v>
      </c>
      <c r="C68" s="870"/>
      <c r="D68" s="870"/>
      <c r="E68" s="870"/>
      <c r="F68" s="870"/>
      <c r="G68" s="870"/>
      <c r="H68" s="870"/>
      <c r="I68" s="870"/>
      <c r="J68" s="870"/>
      <c r="K68" s="870"/>
      <c r="L68" s="870"/>
      <c r="M68" s="870"/>
      <c r="N68" s="870"/>
      <c r="O68" s="870"/>
      <c r="P68" s="871"/>
      <c r="Q68" s="872">
        <v>194</v>
      </c>
      <c r="R68" s="866"/>
      <c r="S68" s="866"/>
      <c r="T68" s="866"/>
      <c r="U68" s="866"/>
      <c r="V68" s="866">
        <v>178</v>
      </c>
      <c r="W68" s="866"/>
      <c r="X68" s="866"/>
      <c r="Y68" s="866"/>
      <c r="Z68" s="866"/>
      <c r="AA68" s="866">
        <v>16</v>
      </c>
      <c r="AB68" s="866"/>
      <c r="AC68" s="866"/>
      <c r="AD68" s="866"/>
      <c r="AE68" s="866"/>
      <c r="AF68" s="866">
        <v>16</v>
      </c>
      <c r="AG68" s="866"/>
      <c r="AH68" s="866"/>
      <c r="AI68" s="866"/>
      <c r="AJ68" s="866"/>
      <c r="AK68" s="866" t="s">
        <v>588</v>
      </c>
      <c r="AL68" s="866"/>
      <c r="AM68" s="866"/>
      <c r="AN68" s="866"/>
      <c r="AO68" s="866"/>
      <c r="AP68" s="866" t="s">
        <v>588</v>
      </c>
      <c r="AQ68" s="866"/>
      <c r="AR68" s="866"/>
      <c r="AS68" s="866"/>
      <c r="AT68" s="866"/>
      <c r="AU68" s="866" t="s">
        <v>588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590</v>
      </c>
      <c r="C69" s="874"/>
      <c r="D69" s="874"/>
      <c r="E69" s="874"/>
      <c r="F69" s="874"/>
      <c r="G69" s="874"/>
      <c r="H69" s="874"/>
      <c r="I69" s="874"/>
      <c r="J69" s="874"/>
      <c r="K69" s="874"/>
      <c r="L69" s="874"/>
      <c r="M69" s="874"/>
      <c r="N69" s="874"/>
      <c r="O69" s="874"/>
      <c r="P69" s="875"/>
      <c r="Q69" s="876">
        <v>1305178</v>
      </c>
      <c r="R69" s="830"/>
      <c r="S69" s="830"/>
      <c r="T69" s="830"/>
      <c r="U69" s="830"/>
      <c r="V69" s="830">
        <v>1290844</v>
      </c>
      <c r="W69" s="830"/>
      <c r="X69" s="830"/>
      <c r="Y69" s="830"/>
      <c r="Z69" s="830"/>
      <c r="AA69" s="830">
        <v>14334</v>
      </c>
      <c r="AB69" s="830"/>
      <c r="AC69" s="830"/>
      <c r="AD69" s="830"/>
      <c r="AE69" s="830"/>
      <c r="AF69" s="830">
        <v>14334</v>
      </c>
      <c r="AG69" s="830"/>
      <c r="AH69" s="830"/>
      <c r="AI69" s="830"/>
      <c r="AJ69" s="830"/>
      <c r="AK69" s="830">
        <v>9500</v>
      </c>
      <c r="AL69" s="830"/>
      <c r="AM69" s="830"/>
      <c r="AN69" s="830"/>
      <c r="AO69" s="830"/>
      <c r="AP69" s="830" t="s">
        <v>588</v>
      </c>
      <c r="AQ69" s="830"/>
      <c r="AR69" s="830"/>
      <c r="AS69" s="830"/>
      <c r="AT69" s="830"/>
      <c r="AU69" s="830" t="s">
        <v>588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591</v>
      </c>
      <c r="C70" s="874"/>
      <c r="D70" s="874"/>
      <c r="E70" s="874"/>
      <c r="F70" s="874"/>
      <c r="G70" s="874"/>
      <c r="H70" s="874"/>
      <c r="I70" s="874"/>
      <c r="J70" s="874"/>
      <c r="K70" s="874"/>
      <c r="L70" s="874"/>
      <c r="M70" s="874"/>
      <c r="N70" s="874"/>
      <c r="O70" s="874"/>
      <c r="P70" s="875"/>
      <c r="Q70" s="876">
        <v>39180</v>
      </c>
      <c r="R70" s="830"/>
      <c r="S70" s="830"/>
      <c r="T70" s="830"/>
      <c r="U70" s="830"/>
      <c r="V70" s="830">
        <v>36872</v>
      </c>
      <c r="W70" s="830"/>
      <c r="X70" s="830"/>
      <c r="Y70" s="830"/>
      <c r="Z70" s="830"/>
      <c r="AA70" s="830">
        <v>2308</v>
      </c>
      <c r="AB70" s="830"/>
      <c r="AC70" s="830"/>
      <c r="AD70" s="830"/>
      <c r="AE70" s="830"/>
      <c r="AF70" s="830">
        <v>23683</v>
      </c>
      <c r="AG70" s="830"/>
      <c r="AH70" s="830"/>
      <c r="AI70" s="830"/>
      <c r="AJ70" s="830"/>
      <c r="AK70" s="830" t="s">
        <v>588</v>
      </c>
      <c r="AL70" s="830"/>
      <c r="AM70" s="830"/>
      <c r="AN70" s="830"/>
      <c r="AO70" s="830"/>
      <c r="AP70" s="830">
        <v>98164</v>
      </c>
      <c r="AQ70" s="830"/>
      <c r="AR70" s="830"/>
      <c r="AS70" s="830"/>
      <c r="AT70" s="830"/>
      <c r="AU70" s="830" t="s">
        <v>588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592</v>
      </c>
      <c r="C71" s="874"/>
      <c r="D71" s="874"/>
      <c r="E71" s="874"/>
      <c r="F71" s="874"/>
      <c r="G71" s="874"/>
      <c r="H71" s="874"/>
      <c r="I71" s="874"/>
      <c r="J71" s="874"/>
      <c r="K71" s="874"/>
      <c r="L71" s="874"/>
      <c r="M71" s="874"/>
      <c r="N71" s="874"/>
      <c r="O71" s="874"/>
      <c r="P71" s="875"/>
      <c r="Q71" s="876">
        <v>212</v>
      </c>
      <c r="R71" s="830"/>
      <c r="S71" s="830"/>
      <c r="T71" s="830"/>
      <c r="U71" s="830"/>
      <c r="V71" s="830">
        <v>214</v>
      </c>
      <c r="W71" s="830"/>
      <c r="X71" s="830"/>
      <c r="Y71" s="830"/>
      <c r="Z71" s="830"/>
      <c r="AA71" s="830">
        <v>-2</v>
      </c>
      <c r="AB71" s="830"/>
      <c r="AC71" s="830"/>
      <c r="AD71" s="830"/>
      <c r="AE71" s="830"/>
      <c r="AF71" s="830">
        <v>116</v>
      </c>
      <c r="AG71" s="830"/>
      <c r="AH71" s="830"/>
      <c r="AI71" s="830"/>
      <c r="AJ71" s="830"/>
      <c r="AK71" s="830">
        <v>109</v>
      </c>
      <c r="AL71" s="830"/>
      <c r="AM71" s="830"/>
      <c r="AN71" s="830"/>
      <c r="AO71" s="830"/>
      <c r="AP71" s="830">
        <v>555</v>
      </c>
      <c r="AQ71" s="830"/>
      <c r="AR71" s="830"/>
      <c r="AS71" s="830"/>
      <c r="AT71" s="830"/>
      <c r="AU71" s="830" t="s">
        <v>588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593</v>
      </c>
      <c r="C72" s="874"/>
      <c r="D72" s="874"/>
      <c r="E72" s="874"/>
      <c r="F72" s="874"/>
      <c r="G72" s="874"/>
      <c r="H72" s="874"/>
      <c r="I72" s="874"/>
      <c r="J72" s="874"/>
      <c r="K72" s="874"/>
      <c r="L72" s="874"/>
      <c r="M72" s="874"/>
      <c r="N72" s="874"/>
      <c r="O72" s="874"/>
      <c r="P72" s="875"/>
      <c r="Q72" s="876">
        <v>6632</v>
      </c>
      <c r="R72" s="830"/>
      <c r="S72" s="830"/>
      <c r="T72" s="830"/>
      <c r="U72" s="830"/>
      <c r="V72" s="830">
        <v>5979</v>
      </c>
      <c r="W72" s="830"/>
      <c r="X72" s="830"/>
      <c r="Y72" s="830"/>
      <c r="Z72" s="830"/>
      <c r="AA72" s="830">
        <v>653</v>
      </c>
      <c r="AB72" s="830"/>
      <c r="AC72" s="830"/>
      <c r="AD72" s="830"/>
      <c r="AE72" s="830"/>
      <c r="AF72" s="830">
        <v>19383</v>
      </c>
      <c r="AG72" s="830"/>
      <c r="AH72" s="830"/>
      <c r="AI72" s="830"/>
      <c r="AJ72" s="830"/>
      <c r="AK72" s="830" t="s">
        <v>588</v>
      </c>
      <c r="AL72" s="830"/>
      <c r="AM72" s="830"/>
      <c r="AN72" s="830"/>
      <c r="AO72" s="830"/>
      <c r="AP72" s="830">
        <v>20120</v>
      </c>
      <c r="AQ72" s="830"/>
      <c r="AR72" s="830"/>
      <c r="AS72" s="830"/>
      <c r="AT72" s="830"/>
      <c r="AU72" s="830" t="s">
        <v>588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594</v>
      </c>
      <c r="C73" s="874"/>
      <c r="D73" s="874"/>
      <c r="E73" s="874"/>
      <c r="F73" s="874"/>
      <c r="G73" s="874"/>
      <c r="H73" s="874"/>
      <c r="I73" s="874"/>
      <c r="J73" s="874"/>
      <c r="K73" s="874"/>
      <c r="L73" s="874"/>
      <c r="M73" s="874"/>
      <c r="N73" s="874"/>
      <c r="O73" s="874"/>
      <c r="P73" s="875"/>
      <c r="Q73" s="876">
        <v>2220</v>
      </c>
      <c r="R73" s="830"/>
      <c r="S73" s="830"/>
      <c r="T73" s="830"/>
      <c r="U73" s="830"/>
      <c r="V73" s="830">
        <v>2122</v>
      </c>
      <c r="W73" s="830"/>
      <c r="X73" s="830"/>
      <c r="Y73" s="830"/>
      <c r="Z73" s="830"/>
      <c r="AA73" s="830">
        <v>98</v>
      </c>
      <c r="AB73" s="830"/>
      <c r="AC73" s="830"/>
      <c r="AD73" s="830"/>
      <c r="AE73" s="830"/>
      <c r="AF73" s="830">
        <v>98</v>
      </c>
      <c r="AG73" s="830"/>
      <c r="AH73" s="830"/>
      <c r="AI73" s="830"/>
      <c r="AJ73" s="830"/>
      <c r="AK73" s="830" t="s">
        <v>588</v>
      </c>
      <c r="AL73" s="830"/>
      <c r="AM73" s="830"/>
      <c r="AN73" s="830"/>
      <c r="AO73" s="830"/>
      <c r="AP73" s="830">
        <v>2094</v>
      </c>
      <c r="AQ73" s="830"/>
      <c r="AR73" s="830"/>
      <c r="AS73" s="830"/>
      <c r="AT73" s="830"/>
      <c r="AU73" s="830">
        <v>1566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57630</v>
      </c>
      <c r="AG88" s="844"/>
      <c r="AH88" s="844"/>
      <c r="AI88" s="844"/>
      <c r="AJ88" s="844"/>
      <c r="AK88" s="841"/>
      <c r="AL88" s="841"/>
      <c r="AM88" s="841"/>
      <c r="AN88" s="841"/>
      <c r="AO88" s="841"/>
      <c r="AP88" s="844">
        <v>120933</v>
      </c>
      <c r="AQ88" s="844"/>
      <c r="AR88" s="844"/>
      <c r="AS88" s="844"/>
      <c r="AT88" s="844"/>
      <c r="AU88" s="844">
        <v>1566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16</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311</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311</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311</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334179</v>
      </c>
      <c r="AB110" s="900"/>
      <c r="AC110" s="900"/>
      <c r="AD110" s="900"/>
      <c r="AE110" s="901"/>
      <c r="AF110" s="902">
        <v>345839</v>
      </c>
      <c r="AG110" s="900"/>
      <c r="AH110" s="900"/>
      <c r="AI110" s="900"/>
      <c r="AJ110" s="901"/>
      <c r="AK110" s="902">
        <v>365128</v>
      </c>
      <c r="AL110" s="900"/>
      <c r="AM110" s="900"/>
      <c r="AN110" s="900"/>
      <c r="AO110" s="901"/>
      <c r="AP110" s="903">
        <v>18.7</v>
      </c>
      <c r="AQ110" s="904"/>
      <c r="AR110" s="904"/>
      <c r="AS110" s="904"/>
      <c r="AT110" s="905"/>
      <c r="AU110" s="906" t="s">
        <v>76</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3517898</v>
      </c>
      <c r="BR110" s="931"/>
      <c r="BS110" s="931"/>
      <c r="BT110" s="931"/>
      <c r="BU110" s="931"/>
      <c r="BV110" s="931">
        <v>3341744</v>
      </c>
      <c r="BW110" s="931"/>
      <c r="BX110" s="931"/>
      <c r="BY110" s="931"/>
      <c r="BZ110" s="931"/>
      <c r="CA110" s="931">
        <v>3520804</v>
      </c>
      <c r="CB110" s="931"/>
      <c r="CC110" s="931"/>
      <c r="CD110" s="931"/>
      <c r="CE110" s="931"/>
      <c r="CF110" s="944">
        <v>179.9</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444</v>
      </c>
      <c r="DM110" s="931"/>
      <c r="DN110" s="931"/>
      <c r="DO110" s="931"/>
      <c r="DP110" s="931"/>
      <c r="DQ110" s="931" t="s">
        <v>408</v>
      </c>
      <c r="DR110" s="931"/>
      <c r="DS110" s="931"/>
      <c r="DT110" s="931"/>
      <c r="DU110" s="931"/>
      <c r="DV110" s="932" t="s">
        <v>445</v>
      </c>
      <c r="DW110" s="932"/>
      <c r="DX110" s="932"/>
      <c r="DY110" s="932"/>
      <c r="DZ110" s="933"/>
    </row>
    <row r="111" spans="1:131" s="230" customFormat="1" ht="26.25" customHeight="1" x14ac:dyDescent="0.2">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416</v>
      </c>
      <c r="AB111" s="938"/>
      <c r="AC111" s="938"/>
      <c r="AD111" s="938"/>
      <c r="AE111" s="939"/>
      <c r="AF111" s="940" t="s">
        <v>445</v>
      </c>
      <c r="AG111" s="938"/>
      <c r="AH111" s="938"/>
      <c r="AI111" s="938"/>
      <c r="AJ111" s="939"/>
      <c r="AK111" s="940" t="s">
        <v>444</v>
      </c>
      <c r="AL111" s="938"/>
      <c r="AM111" s="938"/>
      <c r="AN111" s="938"/>
      <c r="AO111" s="939"/>
      <c r="AP111" s="941" t="s">
        <v>445</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416</v>
      </c>
      <c r="BR111" s="926"/>
      <c r="BS111" s="926"/>
      <c r="BT111" s="926"/>
      <c r="BU111" s="926"/>
      <c r="BV111" s="926" t="s">
        <v>445</v>
      </c>
      <c r="BW111" s="926"/>
      <c r="BX111" s="926"/>
      <c r="BY111" s="926"/>
      <c r="BZ111" s="926"/>
      <c r="CA111" s="926" t="s">
        <v>416</v>
      </c>
      <c r="CB111" s="926"/>
      <c r="CC111" s="926"/>
      <c r="CD111" s="926"/>
      <c r="CE111" s="926"/>
      <c r="CF111" s="920" t="s">
        <v>444</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416</v>
      </c>
      <c r="DM111" s="926"/>
      <c r="DN111" s="926"/>
      <c r="DO111" s="926"/>
      <c r="DP111" s="926"/>
      <c r="DQ111" s="926" t="s">
        <v>131</v>
      </c>
      <c r="DR111" s="926"/>
      <c r="DS111" s="926"/>
      <c r="DT111" s="926"/>
      <c r="DU111" s="926"/>
      <c r="DV111" s="927" t="s">
        <v>416</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416</v>
      </c>
      <c r="AB112" s="959"/>
      <c r="AC112" s="959"/>
      <c r="AD112" s="959"/>
      <c r="AE112" s="960"/>
      <c r="AF112" s="961" t="s">
        <v>444</v>
      </c>
      <c r="AG112" s="959"/>
      <c r="AH112" s="959"/>
      <c r="AI112" s="959"/>
      <c r="AJ112" s="960"/>
      <c r="AK112" s="961" t="s">
        <v>131</v>
      </c>
      <c r="AL112" s="959"/>
      <c r="AM112" s="959"/>
      <c r="AN112" s="959"/>
      <c r="AO112" s="960"/>
      <c r="AP112" s="962" t="s">
        <v>444</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849132</v>
      </c>
      <c r="BR112" s="926"/>
      <c r="BS112" s="926"/>
      <c r="BT112" s="926"/>
      <c r="BU112" s="926"/>
      <c r="BV112" s="926">
        <v>805846</v>
      </c>
      <c r="BW112" s="926"/>
      <c r="BX112" s="926"/>
      <c r="BY112" s="926"/>
      <c r="BZ112" s="926"/>
      <c r="CA112" s="926">
        <v>731310</v>
      </c>
      <c r="CB112" s="926"/>
      <c r="CC112" s="926"/>
      <c r="CD112" s="926"/>
      <c r="CE112" s="926"/>
      <c r="CF112" s="920">
        <v>37.4</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444</v>
      </c>
      <c r="DM112" s="926"/>
      <c r="DN112" s="926"/>
      <c r="DO112" s="926"/>
      <c r="DP112" s="926"/>
      <c r="DQ112" s="926" t="s">
        <v>444</v>
      </c>
      <c r="DR112" s="926"/>
      <c r="DS112" s="926"/>
      <c r="DT112" s="926"/>
      <c r="DU112" s="926"/>
      <c r="DV112" s="927" t="s">
        <v>416</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71407</v>
      </c>
      <c r="AB113" s="938"/>
      <c r="AC113" s="938"/>
      <c r="AD113" s="938"/>
      <c r="AE113" s="939"/>
      <c r="AF113" s="940">
        <v>72758</v>
      </c>
      <c r="AG113" s="938"/>
      <c r="AH113" s="938"/>
      <c r="AI113" s="938"/>
      <c r="AJ113" s="939"/>
      <c r="AK113" s="940">
        <v>59441</v>
      </c>
      <c r="AL113" s="938"/>
      <c r="AM113" s="938"/>
      <c r="AN113" s="938"/>
      <c r="AO113" s="939"/>
      <c r="AP113" s="941">
        <v>3</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169206</v>
      </c>
      <c r="BR113" s="926"/>
      <c r="BS113" s="926"/>
      <c r="BT113" s="926"/>
      <c r="BU113" s="926"/>
      <c r="BV113" s="926">
        <v>232037</v>
      </c>
      <c r="BW113" s="926"/>
      <c r="BX113" s="926"/>
      <c r="BY113" s="926"/>
      <c r="BZ113" s="926"/>
      <c r="CA113" s="926">
        <v>226044</v>
      </c>
      <c r="CB113" s="926"/>
      <c r="CC113" s="926"/>
      <c r="CD113" s="926"/>
      <c r="CE113" s="926"/>
      <c r="CF113" s="920">
        <v>11.5</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131</v>
      </c>
      <c r="DM113" s="959"/>
      <c r="DN113" s="959"/>
      <c r="DO113" s="959"/>
      <c r="DP113" s="960"/>
      <c r="DQ113" s="961" t="s">
        <v>416</v>
      </c>
      <c r="DR113" s="959"/>
      <c r="DS113" s="959"/>
      <c r="DT113" s="959"/>
      <c r="DU113" s="960"/>
      <c r="DV113" s="962" t="s">
        <v>416</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2871</v>
      </c>
      <c r="AB114" s="959"/>
      <c r="AC114" s="959"/>
      <c r="AD114" s="959"/>
      <c r="AE114" s="960"/>
      <c r="AF114" s="961">
        <v>5474</v>
      </c>
      <c r="AG114" s="959"/>
      <c r="AH114" s="959"/>
      <c r="AI114" s="959"/>
      <c r="AJ114" s="960"/>
      <c r="AK114" s="961">
        <v>9507</v>
      </c>
      <c r="AL114" s="959"/>
      <c r="AM114" s="959"/>
      <c r="AN114" s="959"/>
      <c r="AO114" s="960"/>
      <c r="AP114" s="962">
        <v>0.5</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578364</v>
      </c>
      <c r="BR114" s="926"/>
      <c r="BS114" s="926"/>
      <c r="BT114" s="926"/>
      <c r="BU114" s="926"/>
      <c r="BV114" s="926">
        <v>587617</v>
      </c>
      <c r="BW114" s="926"/>
      <c r="BX114" s="926"/>
      <c r="BY114" s="926"/>
      <c r="BZ114" s="926"/>
      <c r="CA114" s="926">
        <v>557612</v>
      </c>
      <c r="CB114" s="926"/>
      <c r="CC114" s="926"/>
      <c r="CD114" s="926"/>
      <c r="CE114" s="926"/>
      <c r="CF114" s="920">
        <v>28.5</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443</v>
      </c>
      <c r="DM114" s="959"/>
      <c r="DN114" s="959"/>
      <c r="DO114" s="959"/>
      <c r="DP114" s="960"/>
      <c r="DQ114" s="961" t="s">
        <v>443</v>
      </c>
      <c r="DR114" s="959"/>
      <c r="DS114" s="959"/>
      <c r="DT114" s="959"/>
      <c r="DU114" s="960"/>
      <c r="DV114" s="962" t="s">
        <v>131</v>
      </c>
      <c r="DW114" s="963"/>
      <c r="DX114" s="963"/>
      <c r="DY114" s="963"/>
      <c r="DZ114" s="964"/>
    </row>
    <row r="115" spans="1:130" s="230"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131</v>
      </c>
      <c r="AB115" s="938"/>
      <c r="AC115" s="938"/>
      <c r="AD115" s="938"/>
      <c r="AE115" s="939"/>
      <c r="AF115" s="940" t="s">
        <v>444</v>
      </c>
      <c r="AG115" s="938"/>
      <c r="AH115" s="938"/>
      <c r="AI115" s="938"/>
      <c r="AJ115" s="939"/>
      <c r="AK115" s="940" t="s">
        <v>444</v>
      </c>
      <c r="AL115" s="938"/>
      <c r="AM115" s="938"/>
      <c r="AN115" s="938"/>
      <c r="AO115" s="939"/>
      <c r="AP115" s="941" t="s">
        <v>443</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444</v>
      </c>
      <c r="BW115" s="926"/>
      <c r="BX115" s="926"/>
      <c r="BY115" s="926"/>
      <c r="BZ115" s="926"/>
      <c r="CA115" s="926" t="s">
        <v>443</v>
      </c>
      <c r="CB115" s="926"/>
      <c r="CC115" s="926"/>
      <c r="CD115" s="926"/>
      <c r="CE115" s="926"/>
      <c r="CF115" s="920" t="s">
        <v>131</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416</v>
      </c>
      <c r="DM115" s="959"/>
      <c r="DN115" s="959"/>
      <c r="DO115" s="959"/>
      <c r="DP115" s="960"/>
      <c r="DQ115" s="961" t="s">
        <v>416</v>
      </c>
      <c r="DR115" s="959"/>
      <c r="DS115" s="959"/>
      <c r="DT115" s="959"/>
      <c r="DU115" s="960"/>
      <c r="DV115" s="962" t="s">
        <v>416</v>
      </c>
      <c r="DW115" s="963"/>
      <c r="DX115" s="963"/>
      <c r="DY115" s="963"/>
      <c r="DZ115" s="964"/>
    </row>
    <row r="116" spans="1:130" s="230" customFormat="1" ht="26.25" customHeight="1" x14ac:dyDescent="0.2">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131</v>
      </c>
      <c r="AG116" s="959"/>
      <c r="AH116" s="959"/>
      <c r="AI116" s="959"/>
      <c r="AJ116" s="960"/>
      <c r="AK116" s="961" t="s">
        <v>443</v>
      </c>
      <c r="AL116" s="959"/>
      <c r="AM116" s="959"/>
      <c r="AN116" s="959"/>
      <c r="AO116" s="960"/>
      <c r="AP116" s="962" t="s">
        <v>443</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444</v>
      </c>
      <c r="BR116" s="926"/>
      <c r="BS116" s="926"/>
      <c r="BT116" s="926"/>
      <c r="BU116" s="926"/>
      <c r="BV116" s="926" t="s">
        <v>444</v>
      </c>
      <c r="BW116" s="926"/>
      <c r="BX116" s="926"/>
      <c r="BY116" s="926"/>
      <c r="BZ116" s="926"/>
      <c r="CA116" s="926" t="s">
        <v>416</v>
      </c>
      <c r="CB116" s="926"/>
      <c r="CC116" s="926"/>
      <c r="CD116" s="926"/>
      <c r="CE116" s="926"/>
      <c r="CF116" s="920" t="s">
        <v>416</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443</v>
      </c>
      <c r="DM116" s="959"/>
      <c r="DN116" s="959"/>
      <c r="DO116" s="959"/>
      <c r="DP116" s="960"/>
      <c r="DQ116" s="961" t="s">
        <v>131</v>
      </c>
      <c r="DR116" s="959"/>
      <c r="DS116" s="959"/>
      <c r="DT116" s="959"/>
      <c r="DU116" s="960"/>
      <c r="DV116" s="962" t="s">
        <v>443</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408457</v>
      </c>
      <c r="AB117" s="979"/>
      <c r="AC117" s="979"/>
      <c r="AD117" s="979"/>
      <c r="AE117" s="980"/>
      <c r="AF117" s="981">
        <v>424071</v>
      </c>
      <c r="AG117" s="979"/>
      <c r="AH117" s="979"/>
      <c r="AI117" s="979"/>
      <c r="AJ117" s="980"/>
      <c r="AK117" s="981">
        <v>434076</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467</v>
      </c>
      <c r="BR117" s="926"/>
      <c r="BS117" s="926"/>
      <c r="BT117" s="926"/>
      <c r="BU117" s="926"/>
      <c r="BV117" s="926" t="s">
        <v>467</v>
      </c>
      <c r="BW117" s="926"/>
      <c r="BX117" s="926"/>
      <c r="BY117" s="926"/>
      <c r="BZ117" s="926"/>
      <c r="CA117" s="926" t="s">
        <v>467</v>
      </c>
      <c r="CB117" s="926"/>
      <c r="CC117" s="926"/>
      <c r="CD117" s="926"/>
      <c r="CE117" s="926"/>
      <c r="CF117" s="920" t="s">
        <v>467</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467</v>
      </c>
      <c r="DH117" s="959"/>
      <c r="DI117" s="959"/>
      <c r="DJ117" s="959"/>
      <c r="DK117" s="960"/>
      <c r="DL117" s="961" t="s">
        <v>467</v>
      </c>
      <c r="DM117" s="959"/>
      <c r="DN117" s="959"/>
      <c r="DO117" s="959"/>
      <c r="DP117" s="960"/>
      <c r="DQ117" s="961" t="s">
        <v>467</v>
      </c>
      <c r="DR117" s="959"/>
      <c r="DS117" s="959"/>
      <c r="DT117" s="959"/>
      <c r="DU117" s="960"/>
      <c r="DV117" s="962" t="s">
        <v>467</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311</v>
      </c>
      <c r="AL118" s="893"/>
      <c r="AM118" s="893"/>
      <c r="AN118" s="893"/>
      <c r="AO118" s="894"/>
      <c r="AP118" s="970" t="s">
        <v>437</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470</v>
      </c>
      <c r="BR118" s="1000"/>
      <c r="BS118" s="1000"/>
      <c r="BT118" s="1000"/>
      <c r="BU118" s="1000"/>
      <c r="BV118" s="1000" t="s">
        <v>470</v>
      </c>
      <c r="BW118" s="1000"/>
      <c r="BX118" s="1000"/>
      <c r="BY118" s="1000"/>
      <c r="BZ118" s="1000"/>
      <c r="CA118" s="1000" t="s">
        <v>471</v>
      </c>
      <c r="CB118" s="1000"/>
      <c r="CC118" s="1000"/>
      <c r="CD118" s="1000"/>
      <c r="CE118" s="1000"/>
      <c r="CF118" s="920" t="s">
        <v>470</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470</v>
      </c>
      <c r="DH118" s="959"/>
      <c r="DI118" s="959"/>
      <c r="DJ118" s="959"/>
      <c r="DK118" s="960"/>
      <c r="DL118" s="961" t="s">
        <v>470</v>
      </c>
      <c r="DM118" s="959"/>
      <c r="DN118" s="959"/>
      <c r="DO118" s="959"/>
      <c r="DP118" s="960"/>
      <c r="DQ118" s="961" t="s">
        <v>470</v>
      </c>
      <c r="DR118" s="959"/>
      <c r="DS118" s="959"/>
      <c r="DT118" s="959"/>
      <c r="DU118" s="960"/>
      <c r="DV118" s="962" t="s">
        <v>470</v>
      </c>
      <c r="DW118" s="963"/>
      <c r="DX118" s="963"/>
      <c r="DY118" s="963"/>
      <c r="DZ118" s="964"/>
    </row>
    <row r="119" spans="1:130" s="230" customFormat="1" ht="26.25" customHeight="1" x14ac:dyDescent="0.2">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470</v>
      </c>
      <c r="AB119" s="900"/>
      <c r="AC119" s="900"/>
      <c r="AD119" s="900"/>
      <c r="AE119" s="901"/>
      <c r="AF119" s="902" t="s">
        <v>470</v>
      </c>
      <c r="AG119" s="900"/>
      <c r="AH119" s="900"/>
      <c r="AI119" s="900"/>
      <c r="AJ119" s="901"/>
      <c r="AK119" s="902" t="s">
        <v>470</v>
      </c>
      <c r="AL119" s="900"/>
      <c r="AM119" s="900"/>
      <c r="AN119" s="900"/>
      <c r="AO119" s="901"/>
      <c r="AP119" s="903" t="s">
        <v>470</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473</v>
      </c>
      <c r="BP119" s="1005"/>
      <c r="BQ119" s="999">
        <v>5114600</v>
      </c>
      <c r="BR119" s="1000"/>
      <c r="BS119" s="1000"/>
      <c r="BT119" s="1000"/>
      <c r="BU119" s="1000"/>
      <c r="BV119" s="1000">
        <v>4967244</v>
      </c>
      <c r="BW119" s="1000"/>
      <c r="BX119" s="1000"/>
      <c r="BY119" s="1000"/>
      <c r="BZ119" s="1000"/>
      <c r="CA119" s="1000">
        <v>5035770</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470</v>
      </c>
      <c r="DH119" s="986"/>
      <c r="DI119" s="986"/>
      <c r="DJ119" s="986"/>
      <c r="DK119" s="987"/>
      <c r="DL119" s="985" t="s">
        <v>470</v>
      </c>
      <c r="DM119" s="986"/>
      <c r="DN119" s="986"/>
      <c r="DO119" s="986"/>
      <c r="DP119" s="987"/>
      <c r="DQ119" s="985" t="s">
        <v>471</v>
      </c>
      <c r="DR119" s="986"/>
      <c r="DS119" s="986"/>
      <c r="DT119" s="986"/>
      <c r="DU119" s="987"/>
      <c r="DV119" s="988" t="s">
        <v>470</v>
      </c>
      <c r="DW119" s="989"/>
      <c r="DX119" s="989"/>
      <c r="DY119" s="989"/>
      <c r="DZ119" s="990"/>
    </row>
    <row r="120" spans="1:130" s="230" customFormat="1" ht="26.25" customHeight="1" x14ac:dyDescent="0.2">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470</v>
      </c>
      <c r="AB120" s="959"/>
      <c r="AC120" s="959"/>
      <c r="AD120" s="959"/>
      <c r="AE120" s="960"/>
      <c r="AF120" s="961" t="s">
        <v>470</v>
      </c>
      <c r="AG120" s="959"/>
      <c r="AH120" s="959"/>
      <c r="AI120" s="959"/>
      <c r="AJ120" s="960"/>
      <c r="AK120" s="961" t="s">
        <v>470</v>
      </c>
      <c r="AL120" s="959"/>
      <c r="AM120" s="959"/>
      <c r="AN120" s="959"/>
      <c r="AO120" s="960"/>
      <c r="AP120" s="962" t="s">
        <v>475</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2364095</v>
      </c>
      <c r="BR120" s="931"/>
      <c r="BS120" s="931"/>
      <c r="BT120" s="931"/>
      <c r="BU120" s="931"/>
      <c r="BV120" s="931">
        <v>2424531</v>
      </c>
      <c r="BW120" s="931"/>
      <c r="BX120" s="931"/>
      <c r="BY120" s="931"/>
      <c r="BZ120" s="931"/>
      <c r="CA120" s="931">
        <v>2576015</v>
      </c>
      <c r="CB120" s="931"/>
      <c r="CC120" s="931"/>
      <c r="CD120" s="931"/>
      <c r="CE120" s="931"/>
      <c r="CF120" s="944">
        <v>131.6</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811603</v>
      </c>
      <c r="DH120" s="931"/>
      <c r="DI120" s="931"/>
      <c r="DJ120" s="931"/>
      <c r="DK120" s="931"/>
      <c r="DL120" s="931">
        <v>788586</v>
      </c>
      <c r="DM120" s="931"/>
      <c r="DN120" s="931"/>
      <c r="DO120" s="931"/>
      <c r="DP120" s="931"/>
      <c r="DQ120" s="931">
        <v>715256</v>
      </c>
      <c r="DR120" s="931"/>
      <c r="DS120" s="931"/>
      <c r="DT120" s="931"/>
      <c r="DU120" s="931"/>
      <c r="DV120" s="932">
        <v>36.5</v>
      </c>
      <c r="DW120" s="932"/>
      <c r="DX120" s="932"/>
      <c r="DY120" s="932"/>
      <c r="DZ120" s="933"/>
    </row>
    <row r="121" spans="1:130" s="230" customFormat="1" ht="26.25" customHeight="1" x14ac:dyDescent="0.2">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470</v>
      </c>
      <c r="AB121" s="959"/>
      <c r="AC121" s="959"/>
      <c r="AD121" s="959"/>
      <c r="AE121" s="960"/>
      <c r="AF121" s="961" t="s">
        <v>131</v>
      </c>
      <c r="AG121" s="959"/>
      <c r="AH121" s="959"/>
      <c r="AI121" s="959"/>
      <c r="AJ121" s="960"/>
      <c r="AK121" s="961" t="s">
        <v>470</v>
      </c>
      <c r="AL121" s="959"/>
      <c r="AM121" s="959"/>
      <c r="AN121" s="959"/>
      <c r="AO121" s="960"/>
      <c r="AP121" s="962" t="s">
        <v>470</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t="s">
        <v>470</v>
      </c>
      <c r="BR121" s="926"/>
      <c r="BS121" s="926"/>
      <c r="BT121" s="926"/>
      <c r="BU121" s="926"/>
      <c r="BV121" s="926" t="s">
        <v>470</v>
      </c>
      <c r="BW121" s="926"/>
      <c r="BX121" s="926"/>
      <c r="BY121" s="926"/>
      <c r="BZ121" s="926"/>
      <c r="CA121" s="926" t="s">
        <v>470</v>
      </c>
      <c r="CB121" s="926"/>
      <c r="CC121" s="926"/>
      <c r="CD121" s="926"/>
      <c r="CE121" s="926"/>
      <c r="CF121" s="920" t="s">
        <v>470</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19327</v>
      </c>
      <c r="DH121" s="926"/>
      <c r="DI121" s="926"/>
      <c r="DJ121" s="926"/>
      <c r="DK121" s="926"/>
      <c r="DL121" s="926">
        <v>17260</v>
      </c>
      <c r="DM121" s="926"/>
      <c r="DN121" s="926"/>
      <c r="DO121" s="926"/>
      <c r="DP121" s="926"/>
      <c r="DQ121" s="926">
        <v>16054</v>
      </c>
      <c r="DR121" s="926"/>
      <c r="DS121" s="926"/>
      <c r="DT121" s="926"/>
      <c r="DU121" s="926"/>
      <c r="DV121" s="927">
        <v>0.8</v>
      </c>
      <c r="DW121" s="927"/>
      <c r="DX121" s="927"/>
      <c r="DY121" s="927"/>
      <c r="DZ121" s="928"/>
    </row>
    <row r="122" spans="1:130" s="230" customFormat="1" ht="26.25" customHeight="1" x14ac:dyDescent="0.2">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470</v>
      </c>
      <c r="AB122" s="959"/>
      <c r="AC122" s="959"/>
      <c r="AD122" s="959"/>
      <c r="AE122" s="960"/>
      <c r="AF122" s="961" t="s">
        <v>471</v>
      </c>
      <c r="AG122" s="959"/>
      <c r="AH122" s="959"/>
      <c r="AI122" s="959"/>
      <c r="AJ122" s="960"/>
      <c r="AK122" s="961" t="s">
        <v>470</v>
      </c>
      <c r="AL122" s="959"/>
      <c r="AM122" s="959"/>
      <c r="AN122" s="959"/>
      <c r="AO122" s="960"/>
      <c r="AP122" s="962" t="s">
        <v>470</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3241988</v>
      </c>
      <c r="BR122" s="1000"/>
      <c r="BS122" s="1000"/>
      <c r="BT122" s="1000"/>
      <c r="BU122" s="1000"/>
      <c r="BV122" s="1000">
        <v>3164860</v>
      </c>
      <c r="BW122" s="1000"/>
      <c r="BX122" s="1000"/>
      <c r="BY122" s="1000"/>
      <c r="BZ122" s="1000"/>
      <c r="CA122" s="1000">
        <v>3211589</v>
      </c>
      <c r="CB122" s="1000"/>
      <c r="CC122" s="1000"/>
      <c r="CD122" s="1000"/>
      <c r="CE122" s="1000"/>
      <c r="CF122" s="1017">
        <v>164.1</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t="s">
        <v>470</v>
      </c>
      <c r="DH122" s="926"/>
      <c r="DI122" s="926"/>
      <c r="DJ122" s="926"/>
      <c r="DK122" s="926"/>
      <c r="DL122" s="926" t="s">
        <v>485</v>
      </c>
      <c r="DM122" s="926"/>
      <c r="DN122" s="926"/>
      <c r="DO122" s="926"/>
      <c r="DP122" s="926"/>
      <c r="DQ122" s="926" t="s">
        <v>470</v>
      </c>
      <c r="DR122" s="926"/>
      <c r="DS122" s="926"/>
      <c r="DT122" s="926"/>
      <c r="DU122" s="926"/>
      <c r="DV122" s="927" t="s">
        <v>470</v>
      </c>
      <c r="DW122" s="927"/>
      <c r="DX122" s="927"/>
      <c r="DY122" s="927"/>
      <c r="DZ122" s="928"/>
    </row>
    <row r="123" spans="1:130" s="230" customFormat="1" ht="26.25" customHeight="1" x14ac:dyDescent="0.2">
      <c r="A123" s="1057"/>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486</v>
      </c>
      <c r="AB123" s="959"/>
      <c r="AC123" s="959"/>
      <c r="AD123" s="959"/>
      <c r="AE123" s="960"/>
      <c r="AF123" s="961" t="s">
        <v>470</v>
      </c>
      <c r="AG123" s="959"/>
      <c r="AH123" s="959"/>
      <c r="AI123" s="959"/>
      <c r="AJ123" s="960"/>
      <c r="AK123" s="961" t="s">
        <v>470</v>
      </c>
      <c r="AL123" s="959"/>
      <c r="AM123" s="959"/>
      <c r="AN123" s="959"/>
      <c r="AO123" s="960"/>
      <c r="AP123" s="962" t="s">
        <v>470</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487</v>
      </c>
      <c r="BP123" s="1005"/>
      <c r="BQ123" s="1063">
        <v>5606083</v>
      </c>
      <c r="BR123" s="1064"/>
      <c r="BS123" s="1064"/>
      <c r="BT123" s="1064"/>
      <c r="BU123" s="1064"/>
      <c r="BV123" s="1064">
        <v>5589391</v>
      </c>
      <c r="BW123" s="1064"/>
      <c r="BX123" s="1064"/>
      <c r="BY123" s="1064"/>
      <c r="BZ123" s="1064"/>
      <c r="CA123" s="1064">
        <v>5787604</v>
      </c>
      <c r="CB123" s="1064"/>
      <c r="CC123" s="1064"/>
      <c r="CD123" s="1064"/>
      <c r="CE123" s="1064"/>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470</v>
      </c>
      <c r="DH123" s="959"/>
      <c r="DI123" s="959"/>
      <c r="DJ123" s="959"/>
      <c r="DK123" s="960"/>
      <c r="DL123" s="961" t="s">
        <v>470</v>
      </c>
      <c r="DM123" s="959"/>
      <c r="DN123" s="959"/>
      <c r="DO123" s="959"/>
      <c r="DP123" s="960"/>
      <c r="DQ123" s="961" t="s">
        <v>470</v>
      </c>
      <c r="DR123" s="959"/>
      <c r="DS123" s="959"/>
      <c r="DT123" s="959"/>
      <c r="DU123" s="960"/>
      <c r="DV123" s="962" t="s">
        <v>470</v>
      </c>
      <c r="DW123" s="963"/>
      <c r="DX123" s="963"/>
      <c r="DY123" s="963"/>
      <c r="DZ123" s="964"/>
    </row>
    <row r="124" spans="1:130" s="230" customFormat="1" ht="26.25" customHeight="1" thickBot="1" x14ac:dyDescent="0.25">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470</v>
      </c>
      <c r="AB124" s="959"/>
      <c r="AC124" s="959"/>
      <c r="AD124" s="959"/>
      <c r="AE124" s="960"/>
      <c r="AF124" s="961" t="s">
        <v>470</v>
      </c>
      <c r="AG124" s="959"/>
      <c r="AH124" s="959"/>
      <c r="AI124" s="959"/>
      <c r="AJ124" s="960"/>
      <c r="AK124" s="961" t="s">
        <v>470</v>
      </c>
      <c r="AL124" s="959"/>
      <c r="AM124" s="959"/>
      <c r="AN124" s="959"/>
      <c r="AO124" s="960"/>
      <c r="AP124" s="962" t="s">
        <v>470</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470</v>
      </c>
      <c r="BR124" s="1027"/>
      <c r="BS124" s="1027"/>
      <c r="BT124" s="1027"/>
      <c r="BU124" s="1027"/>
      <c r="BV124" s="1027" t="s">
        <v>470</v>
      </c>
      <c r="BW124" s="1027"/>
      <c r="BX124" s="1027"/>
      <c r="BY124" s="1027"/>
      <c r="BZ124" s="1027"/>
      <c r="CA124" s="1027" t="s">
        <v>470</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v>18202</v>
      </c>
      <c r="DH124" s="986"/>
      <c r="DI124" s="986"/>
      <c r="DJ124" s="986"/>
      <c r="DK124" s="987"/>
      <c r="DL124" s="985" t="s">
        <v>470</v>
      </c>
      <c r="DM124" s="986"/>
      <c r="DN124" s="986"/>
      <c r="DO124" s="986"/>
      <c r="DP124" s="987"/>
      <c r="DQ124" s="985" t="s">
        <v>470</v>
      </c>
      <c r="DR124" s="986"/>
      <c r="DS124" s="986"/>
      <c r="DT124" s="986"/>
      <c r="DU124" s="987"/>
      <c r="DV124" s="988" t="s">
        <v>470</v>
      </c>
      <c r="DW124" s="989"/>
      <c r="DX124" s="989"/>
      <c r="DY124" s="989"/>
      <c r="DZ124" s="990"/>
    </row>
    <row r="125" spans="1:130" s="230" customFormat="1" ht="26.25" customHeight="1" x14ac:dyDescent="0.2">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470</v>
      </c>
      <c r="AB125" s="959"/>
      <c r="AC125" s="959"/>
      <c r="AD125" s="959"/>
      <c r="AE125" s="960"/>
      <c r="AF125" s="961" t="s">
        <v>470</v>
      </c>
      <c r="AG125" s="959"/>
      <c r="AH125" s="959"/>
      <c r="AI125" s="959"/>
      <c r="AJ125" s="960"/>
      <c r="AK125" s="961" t="s">
        <v>470</v>
      </c>
      <c r="AL125" s="959"/>
      <c r="AM125" s="959"/>
      <c r="AN125" s="959"/>
      <c r="AO125" s="960"/>
      <c r="AP125" s="962" t="s">
        <v>470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470</v>
      </c>
      <c r="DH125" s="931"/>
      <c r="DI125" s="931"/>
      <c r="DJ125" s="931"/>
      <c r="DK125" s="931"/>
      <c r="DL125" s="931" t="s">
        <v>470</v>
      </c>
      <c r="DM125" s="931"/>
      <c r="DN125" s="931"/>
      <c r="DO125" s="931"/>
      <c r="DP125" s="931"/>
      <c r="DQ125" s="931" t="s">
        <v>470</v>
      </c>
      <c r="DR125" s="931"/>
      <c r="DS125" s="931"/>
      <c r="DT125" s="931"/>
      <c r="DU125" s="931"/>
      <c r="DV125" s="932" t="s">
        <v>470</v>
      </c>
      <c r="DW125" s="932"/>
      <c r="DX125" s="932"/>
      <c r="DY125" s="932"/>
      <c r="DZ125" s="933"/>
    </row>
    <row r="126" spans="1:130" s="230" customFormat="1" ht="26.25" customHeight="1" thickBot="1" x14ac:dyDescent="0.25">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470</v>
      </c>
      <c r="AB126" s="959"/>
      <c r="AC126" s="959"/>
      <c r="AD126" s="959"/>
      <c r="AE126" s="960"/>
      <c r="AF126" s="961" t="s">
        <v>470</v>
      </c>
      <c r="AG126" s="959"/>
      <c r="AH126" s="959"/>
      <c r="AI126" s="959"/>
      <c r="AJ126" s="960"/>
      <c r="AK126" s="961" t="s">
        <v>470</v>
      </c>
      <c r="AL126" s="959"/>
      <c r="AM126" s="959"/>
      <c r="AN126" s="959"/>
      <c r="AO126" s="960"/>
      <c r="AP126" s="962" t="s">
        <v>470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470</v>
      </c>
      <c r="DH126" s="926"/>
      <c r="DI126" s="926"/>
      <c r="DJ126" s="926"/>
      <c r="DK126" s="926"/>
      <c r="DL126" s="926" t="s">
        <v>470</v>
      </c>
      <c r="DM126" s="926"/>
      <c r="DN126" s="926"/>
      <c r="DO126" s="926"/>
      <c r="DP126" s="926"/>
      <c r="DQ126" s="926" t="s">
        <v>470</v>
      </c>
      <c r="DR126" s="926"/>
      <c r="DS126" s="926"/>
      <c r="DT126" s="926"/>
      <c r="DU126" s="926"/>
      <c r="DV126" s="927" t="s">
        <v>470</v>
      </c>
      <c r="DW126" s="927"/>
      <c r="DX126" s="927"/>
      <c r="DY126" s="927"/>
      <c r="DZ126" s="928"/>
    </row>
    <row r="127" spans="1:130" s="230" customFormat="1" ht="26.25" customHeight="1" x14ac:dyDescent="0.2">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470</v>
      </c>
      <c r="AB127" s="959"/>
      <c r="AC127" s="959"/>
      <c r="AD127" s="959"/>
      <c r="AE127" s="960"/>
      <c r="AF127" s="961" t="s">
        <v>470</v>
      </c>
      <c r="AG127" s="959"/>
      <c r="AH127" s="959"/>
      <c r="AI127" s="959"/>
      <c r="AJ127" s="960"/>
      <c r="AK127" s="961" t="s">
        <v>470</v>
      </c>
      <c r="AL127" s="959"/>
      <c r="AM127" s="959"/>
      <c r="AN127" s="959"/>
      <c r="AO127" s="960"/>
      <c r="AP127" s="962" t="s">
        <v>470</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470</v>
      </c>
      <c r="DH127" s="926"/>
      <c r="DI127" s="926"/>
      <c r="DJ127" s="926"/>
      <c r="DK127" s="926"/>
      <c r="DL127" s="926" t="s">
        <v>470</v>
      </c>
      <c r="DM127" s="926"/>
      <c r="DN127" s="926"/>
      <c r="DO127" s="926"/>
      <c r="DP127" s="926"/>
      <c r="DQ127" s="926" t="s">
        <v>470</v>
      </c>
      <c r="DR127" s="926"/>
      <c r="DS127" s="926"/>
      <c r="DT127" s="926"/>
      <c r="DU127" s="926"/>
      <c r="DV127" s="927" t="s">
        <v>470</v>
      </c>
      <c r="DW127" s="927"/>
      <c r="DX127" s="927"/>
      <c r="DY127" s="927"/>
      <c r="DZ127" s="928"/>
    </row>
    <row r="128" spans="1:130" s="230" customFormat="1" ht="26.25" customHeight="1" thickBot="1" x14ac:dyDescent="0.25">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t="s">
        <v>470</v>
      </c>
      <c r="AB128" s="1046"/>
      <c r="AC128" s="1046"/>
      <c r="AD128" s="1046"/>
      <c r="AE128" s="1047"/>
      <c r="AF128" s="1048" t="s">
        <v>471</v>
      </c>
      <c r="AG128" s="1046"/>
      <c r="AH128" s="1046"/>
      <c r="AI128" s="1046"/>
      <c r="AJ128" s="1047"/>
      <c r="AK128" s="1048" t="s">
        <v>470</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470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503</v>
      </c>
      <c r="CQ128" s="726"/>
      <c r="CR128" s="726"/>
      <c r="CS128" s="726"/>
      <c r="CT128" s="726"/>
      <c r="CU128" s="726"/>
      <c r="CV128" s="726"/>
      <c r="CW128" s="726"/>
      <c r="CX128" s="726"/>
      <c r="CY128" s="726"/>
      <c r="CZ128" s="726"/>
      <c r="DA128" s="726"/>
      <c r="DB128" s="726"/>
      <c r="DC128" s="726"/>
      <c r="DD128" s="726"/>
      <c r="DE128" s="726"/>
      <c r="DF128" s="1036"/>
      <c r="DG128" s="1037" t="s">
        <v>485</v>
      </c>
      <c r="DH128" s="1038"/>
      <c r="DI128" s="1038"/>
      <c r="DJ128" s="1038"/>
      <c r="DK128" s="1038"/>
      <c r="DL128" s="1038" t="s">
        <v>470</v>
      </c>
      <c r="DM128" s="1038"/>
      <c r="DN128" s="1038"/>
      <c r="DO128" s="1038"/>
      <c r="DP128" s="1038"/>
      <c r="DQ128" s="1038" t="s">
        <v>470</v>
      </c>
      <c r="DR128" s="1038"/>
      <c r="DS128" s="1038"/>
      <c r="DT128" s="1038"/>
      <c r="DU128" s="1038"/>
      <c r="DV128" s="1039" t="s">
        <v>470</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2068762</v>
      </c>
      <c r="AB129" s="959"/>
      <c r="AC129" s="959"/>
      <c r="AD129" s="959"/>
      <c r="AE129" s="960"/>
      <c r="AF129" s="961">
        <v>2253111</v>
      </c>
      <c r="AG129" s="959"/>
      <c r="AH129" s="959"/>
      <c r="AI129" s="959"/>
      <c r="AJ129" s="960"/>
      <c r="AK129" s="961">
        <v>2250627</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470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273084</v>
      </c>
      <c r="AB130" s="959"/>
      <c r="AC130" s="959"/>
      <c r="AD130" s="959"/>
      <c r="AE130" s="960"/>
      <c r="AF130" s="961">
        <v>234738</v>
      </c>
      <c r="AG130" s="959"/>
      <c r="AH130" s="959"/>
      <c r="AI130" s="959"/>
      <c r="AJ130" s="960"/>
      <c r="AK130" s="961">
        <v>293252</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1795678</v>
      </c>
      <c r="AB131" s="986"/>
      <c r="AC131" s="986"/>
      <c r="AD131" s="986"/>
      <c r="AE131" s="987"/>
      <c r="AF131" s="985">
        <v>2018373</v>
      </c>
      <c r="AG131" s="986"/>
      <c r="AH131" s="986"/>
      <c r="AI131" s="986"/>
      <c r="AJ131" s="987"/>
      <c r="AK131" s="985">
        <v>1957375</v>
      </c>
      <c r="AL131" s="986"/>
      <c r="AM131" s="986"/>
      <c r="AN131" s="986"/>
      <c r="AO131" s="987"/>
      <c r="AP131" s="1110"/>
      <c r="AQ131" s="1111"/>
      <c r="AR131" s="1111"/>
      <c r="AS131" s="1111"/>
      <c r="AT131" s="1112"/>
      <c r="AU131" s="233"/>
      <c r="AV131" s="233"/>
      <c r="AW131" s="233"/>
      <c r="AX131" s="1083" t="s">
        <v>510</v>
      </c>
      <c r="AY131" s="726"/>
      <c r="AZ131" s="726"/>
      <c r="BA131" s="726"/>
      <c r="BB131" s="726"/>
      <c r="BC131" s="726"/>
      <c r="BD131" s="726"/>
      <c r="BE131" s="1036"/>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7.5388237760000001</v>
      </c>
      <c r="AB132" s="1097"/>
      <c r="AC132" s="1097"/>
      <c r="AD132" s="1097"/>
      <c r="AE132" s="1098"/>
      <c r="AF132" s="1099">
        <v>9.3804762549999996</v>
      </c>
      <c r="AG132" s="1097"/>
      <c r="AH132" s="1097"/>
      <c r="AI132" s="1097"/>
      <c r="AJ132" s="1098"/>
      <c r="AK132" s="1099">
        <v>7.1945334949999999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7.5</v>
      </c>
      <c r="AB133" s="1080"/>
      <c r="AC133" s="1080"/>
      <c r="AD133" s="1080"/>
      <c r="AE133" s="1081"/>
      <c r="AF133" s="1079">
        <v>8.1</v>
      </c>
      <c r="AG133" s="1080"/>
      <c r="AH133" s="1080"/>
      <c r="AI133" s="1080"/>
      <c r="AJ133" s="1081"/>
      <c r="AK133" s="1079">
        <v>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4bdcN67opQT5zI6WvPIEFvFv+kzAyxwStNHenma22LiVoLOWaxXUCPOIeeuebM0Xyk1/ZSwAkdP39w7WSgEjw==" saltValue="rxnqpxNc8AjvDagSPhAy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91470-309A-48E4-8524-B1C41C6264F1}">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1uIRWPzOotIKSqTMqQ2jR9iQQ+tIDEIVhwo+mcYfWMFqOi5y5ZaaO09kPu4lSlehK8oiYv7zMCYzv30Yr8uFA==" saltValue="h5vXa8zE6DWdu71+u+d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rmDxijqTWv5M6i/5Ua6e21hTc/vPlwJQ8JcKAgkI2d4MlX4PFHrAlMWA5no+M9xWmqqJetaSRU1lAA8BMbvjg==" saltValue="EqE+Dmah0ajy8M8e/IBo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766151</v>
      </c>
      <c r="AP9" s="281">
        <v>156581</v>
      </c>
      <c r="AQ9" s="282">
        <v>255467</v>
      </c>
      <c r="AR9" s="283">
        <v>-38.700000000000003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8607</v>
      </c>
      <c r="AP10" s="284">
        <v>1759</v>
      </c>
      <c r="AQ10" s="285">
        <v>29275</v>
      </c>
      <c r="AR10" s="286">
        <v>-94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t="s">
        <v>525</v>
      </c>
      <c r="AP11" s="284" t="s">
        <v>525</v>
      </c>
      <c r="AQ11" s="285">
        <v>3959</v>
      </c>
      <c r="AR11" s="286" t="s">
        <v>525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525</v>
      </c>
      <c r="AP12" s="284" t="s">
        <v>525</v>
      </c>
      <c r="AQ12" s="285" t="s">
        <v>525</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v>29894</v>
      </c>
      <c r="AP13" s="284">
        <v>6110</v>
      </c>
      <c r="AQ13" s="285">
        <v>9349</v>
      </c>
      <c r="AR13" s="286">
        <v>-34.6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v>17870</v>
      </c>
      <c r="AP14" s="284">
        <v>3652</v>
      </c>
      <c r="AQ14" s="285">
        <v>4659</v>
      </c>
      <c r="AR14" s="286">
        <v>-21.6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-23895</v>
      </c>
      <c r="AP15" s="284">
        <v>-4884</v>
      </c>
      <c r="AQ15" s="285">
        <v>-18111</v>
      </c>
      <c r="AR15" s="286">
        <v>-73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798627</v>
      </c>
      <c r="AP16" s="284">
        <v>163218</v>
      </c>
      <c r="AQ16" s="285">
        <v>284598</v>
      </c>
      <c r="AR16" s="286">
        <v>-42.6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15.33</v>
      </c>
      <c r="AP21" s="298">
        <v>25.07</v>
      </c>
      <c r="AQ21" s="299">
        <v>-9.74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96.6</v>
      </c>
      <c r="AP22" s="303">
        <v>94.5</v>
      </c>
      <c r="AQ22" s="304">
        <v>2.1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365128</v>
      </c>
      <c r="AP32" s="312">
        <v>74623</v>
      </c>
      <c r="AQ32" s="313">
        <v>156764</v>
      </c>
      <c r="AR32" s="314">
        <v>-52.4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t="s">
        <v>525</v>
      </c>
      <c r="AP34" s="312" t="s">
        <v>525</v>
      </c>
      <c r="AQ34" s="313" t="s">
        <v>525</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59441</v>
      </c>
      <c r="AP35" s="312">
        <v>12148</v>
      </c>
      <c r="AQ35" s="313">
        <v>30923</v>
      </c>
      <c r="AR35" s="314">
        <v>-60.7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9507</v>
      </c>
      <c r="AP36" s="312">
        <v>1943</v>
      </c>
      <c r="AQ36" s="313">
        <v>4657</v>
      </c>
      <c r="AR36" s="314">
        <v>-58.3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t="s">
        <v>525</v>
      </c>
      <c r="AP37" s="312" t="s">
        <v>525</v>
      </c>
      <c r="AQ37" s="313">
        <v>888</v>
      </c>
      <c r="AR37" s="314" t="s">
        <v>525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t="s">
        <v>525</v>
      </c>
      <c r="AP38" s="315" t="s">
        <v>525</v>
      </c>
      <c r="AQ38" s="316">
        <v>21</v>
      </c>
      <c r="AR38" s="304" t="s">
        <v>525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t="s">
        <v>525</v>
      </c>
      <c r="AP39" s="312" t="s">
        <v>525</v>
      </c>
      <c r="AQ39" s="313">
        <v>-6724</v>
      </c>
      <c r="AR39" s="314" t="s">
        <v>525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-293252</v>
      </c>
      <c r="AP40" s="312">
        <v>-59933</v>
      </c>
      <c r="AQ40" s="313">
        <v>-136123</v>
      </c>
      <c r="AR40" s="314">
        <v>-56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140824</v>
      </c>
      <c r="AP41" s="312">
        <v>28781</v>
      </c>
      <c r="AQ41" s="313">
        <v>50405</v>
      </c>
      <c r="AR41" s="314">
        <v>-42.9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413692</v>
      </c>
      <c r="AN51" s="334">
        <v>78619</v>
      </c>
      <c r="AO51" s="335">
        <v>180.7</v>
      </c>
      <c r="AP51" s="336">
        <v>121449</v>
      </c>
      <c r="AQ51" s="337">
        <v>4.5999999999999996</v>
      </c>
      <c r="AR51" s="338">
        <v>176.1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400994</v>
      </c>
      <c r="AN52" s="342">
        <v>76206</v>
      </c>
      <c r="AO52" s="343">
        <v>211.2</v>
      </c>
      <c r="AP52" s="344">
        <v>62922</v>
      </c>
      <c r="AQ52" s="345">
        <v>2.2000000000000002</v>
      </c>
      <c r="AR52" s="346">
        <v>209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491398</v>
      </c>
      <c r="AN53" s="334">
        <v>95158</v>
      </c>
      <c r="AO53" s="335">
        <v>21</v>
      </c>
      <c r="AP53" s="336">
        <v>145139</v>
      </c>
      <c r="AQ53" s="337">
        <v>19.5</v>
      </c>
      <c r="AR53" s="338">
        <v>1.5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474420</v>
      </c>
      <c r="AN54" s="342">
        <v>91871</v>
      </c>
      <c r="AO54" s="343">
        <v>20.6</v>
      </c>
      <c r="AP54" s="344">
        <v>83762</v>
      </c>
      <c r="AQ54" s="345">
        <v>33.1</v>
      </c>
      <c r="AR54" s="346">
        <v>-12.5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165908</v>
      </c>
      <c r="AN55" s="334">
        <v>32665</v>
      </c>
      <c r="AO55" s="335">
        <v>-65.7</v>
      </c>
      <c r="AP55" s="336">
        <v>332350</v>
      </c>
      <c r="AQ55" s="337">
        <v>129</v>
      </c>
      <c r="AR55" s="338">
        <v>-194.7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161824</v>
      </c>
      <c r="AN56" s="342">
        <v>31861</v>
      </c>
      <c r="AO56" s="343">
        <v>-65.3</v>
      </c>
      <c r="AP56" s="344">
        <v>200453</v>
      </c>
      <c r="AQ56" s="345">
        <v>139.30000000000001</v>
      </c>
      <c r="AR56" s="346">
        <v>-204.6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198540</v>
      </c>
      <c r="AN57" s="334">
        <v>39948</v>
      </c>
      <c r="AO57" s="335">
        <v>22.3</v>
      </c>
      <c r="AP57" s="336">
        <v>362690</v>
      </c>
      <c r="AQ57" s="337">
        <v>9.1</v>
      </c>
      <c r="AR57" s="338">
        <v>13.2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185604</v>
      </c>
      <c r="AN58" s="342">
        <v>37345</v>
      </c>
      <c r="AO58" s="343">
        <v>17.2</v>
      </c>
      <c r="AP58" s="344">
        <v>172580</v>
      </c>
      <c r="AQ58" s="345">
        <v>-13.9</v>
      </c>
      <c r="AR58" s="346">
        <v>31.1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632985</v>
      </c>
      <c r="AN59" s="334">
        <v>129365</v>
      </c>
      <c r="AO59" s="335">
        <v>223.8</v>
      </c>
      <c r="AP59" s="336">
        <v>296093</v>
      </c>
      <c r="AQ59" s="337">
        <v>-18.399999999999999</v>
      </c>
      <c r="AR59" s="338">
        <v>242.2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630558</v>
      </c>
      <c r="AN60" s="342">
        <v>128869</v>
      </c>
      <c r="AO60" s="343">
        <v>245.1</v>
      </c>
      <c r="AP60" s="344">
        <v>140545</v>
      </c>
      <c r="AQ60" s="345">
        <v>-18.600000000000001</v>
      </c>
      <c r="AR60" s="346">
        <v>263.7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380505</v>
      </c>
      <c r="AN61" s="349">
        <v>75151</v>
      </c>
      <c r="AO61" s="350">
        <v>76.400000000000006</v>
      </c>
      <c r="AP61" s="351">
        <v>251544</v>
      </c>
      <c r="AQ61" s="352">
        <v>28.8</v>
      </c>
      <c r="AR61" s="338">
        <v>47.6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370680</v>
      </c>
      <c r="AN62" s="342">
        <v>73230</v>
      </c>
      <c r="AO62" s="343">
        <v>85.8</v>
      </c>
      <c r="AP62" s="344">
        <v>132052</v>
      </c>
      <c r="AQ62" s="345">
        <v>28.4</v>
      </c>
      <c r="AR62" s="346">
        <v>57.4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3WBf4RPJWKs4ZDzRqnMJ7FkRPlPBQ+0ZhoPFpKKuZOYwHoWhsblbL0Z2qVU1MR3ocnI3AgStP+2mJoI3MVLERg==" saltValue="Eal1XB1nOp5eU1K5LDk6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1" spans="125:125" ht="13.5" hidden="1" customHeight="1" x14ac:dyDescent="0.2">
      <c r="DU121" s="259"/>
    </row>
  </sheetData>
  <sheetProtection algorithmName="SHA-512" hashValue="9iuKTdqGVJlB1jRfqJX3v48X3AHVGwbYBRUrDnsS5QXFark5HRXKB9Km5o4TZkrka6PHq2WWwljqhDhxcEF1iA==" saltValue="k1PvbbJUIm2XBRjEsAcr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J26wa/qnGbM4vMMh9OVbKyMtikxWbxf/ZqV4eGbjaf3PaxS5OlRb++FtQCsgAnkAI17nKSmLOXSTLfWOPUkZyA==" saltValue="/5wqICZT/Z15rFLRk1VC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39" t="s">
        <v>3</v>
      </c>
      <c r="D47" s="1139"/>
      <c r="E47" s="1140"/>
      <c r="F47" s="11">
        <v>52.23</v>
      </c>
      <c r="G47" s="12">
        <v>45.26</v>
      </c>
      <c r="H47" s="12">
        <v>43.29</v>
      </c>
      <c r="I47" s="12">
        <v>46.54</v>
      </c>
      <c r="J47" s="13">
        <v>48.99</v>
      </c>
    </row>
    <row r="48" spans="2:10" ht="57.75" customHeight="1" x14ac:dyDescent="0.2">
      <c r="B48" s="14"/>
      <c r="C48" s="1141" t="s">
        <v>4</v>
      </c>
      <c r="D48" s="1141"/>
      <c r="E48" s="1142"/>
      <c r="F48" s="15">
        <v>4.43</v>
      </c>
      <c r="G48" s="16">
        <v>1.02</v>
      </c>
      <c r="H48" s="16">
        <v>1.08</v>
      </c>
      <c r="I48" s="16">
        <v>4.6900000000000004</v>
      </c>
      <c r="J48" s="17">
        <v>3.42</v>
      </c>
    </row>
    <row r="49" spans="2:10" ht="57.75" customHeight="1" thickBot="1" x14ac:dyDescent="0.25">
      <c r="B49" s="18"/>
      <c r="C49" s="1143" t="s">
        <v>5</v>
      </c>
      <c r="D49" s="1143"/>
      <c r="E49" s="1144"/>
      <c r="F49" s="19" t="s">
        <v>572</v>
      </c>
      <c r="G49" s="20" t="s">
        <v>573</v>
      </c>
      <c r="H49" s="20">
        <v>0.67</v>
      </c>
      <c r="I49" s="20">
        <v>10.49</v>
      </c>
      <c r="J49" s="21">
        <v>2.17</v>
      </c>
    </row>
    <row r="50" spans="2:10" ht="13.2" x14ac:dyDescent="0.2"/>
  </sheetData>
  <sheetProtection algorithmName="SHA-512" hashValue="AOEE1+zzUQOISDzAGD2YB35+/Jly2eJFf2TpZlPsH7pvOCEm1GuFojkTxRHLzTWafL7wJ7D71Uic2JbB0Pg26w==" saltValue="KUHJAekIadChokfkTclz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G23020</dc:creator>
  <cp:lastModifiedBy>小池　真由子</cp:lastModifiedBy>
  <cp:lastPrinted>2024-03-19T06:32:04Z</cp:lastPrinted>
  <dcterms:created xsi:type="dcterms:W3CDTF">2024-03-19T06:32:29Z</dcterms:created>
  <dcterms:modified xsi:type="dcterms:W3CDTF">2024-03-27T01:25:04Z</dcterms:modified>
</cp:coreProperties>
</file>