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1239A6A7-8D62-44E3-B91D-005B98012971}"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BE34" i="10"/>
  <c r="C34" i="10"/>
  <c r="C35" i="10" s="1"/>
  <c r="U34" i="10" l="1"/>
  <c r="U35" i="10" s="1"/>
  <c r="U36" i="10" s="1"/>
  <c r="AM34" i="10"/>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<sst xmlns="http://schemas.openxmlformats.org/spreadsheetml/2006/main" count="1099" uniqueCount="595">
  <si>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</si>
  <si>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</si>
  <si>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</si>
  <si>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</si>
  <si>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</si>
  <si>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</si>
  <si>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</si>
  <si>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</si>
  <si>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</si>
  <si>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</si>
  <si>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</si>
  <si>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</si>
  <si>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</si>
  <si>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</si>
  <si>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</si>
  <si>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</si>
  <si>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</si>
  <si>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</si>
  <si>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</si>
  <si>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</si>
  <si>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</si>
  <si>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</si>
  <si>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</si>
  <si>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</si>
  <si>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</si>
  <si>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</si>
  <si>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</si>
  <si>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</si>
  <si>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</si>
  <si>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</si>
  <si>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</si>
  <si>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</si>
  <si>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</si>
  <si>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</si>
  <si>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</si>
  <si>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</si>
  <si>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</si>
  <si>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</si>
  <si>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</si>
  <si>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</si>
  <si>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</si>
  <si>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</si>
  <si>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</si>
  <si>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</si>
  <si>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</si>
  <si>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</si>
  <si>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</si>
  <si>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</si>
  <si>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</si>
  <si>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</si>
  <si>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</si>
  <si>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</si>
  <si>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</si>
  <si>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</si>
  <si>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</si>
  <si>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</si>
  <si>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</si>
  <si>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</si>
  <si>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</si>
  <si>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</si>
  <si>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</si>
  <si>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</si>
  <si>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</si>
  <si>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</si>
  <si>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</si>
  <si>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</si>
  <si>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</si>
  <si>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</si>
  <si>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</si>
  <si>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</si>
  <si>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</si>
  <si>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</si>
  <si>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</si>
  <si>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</si>
  <si>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</si>
  <si>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</si>
  <si>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</si>
  <si>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</si>
  <si>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</si>
  <si>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</si>
  <si>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</si>
  <si>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</si>
  <si>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</si>
  <si>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</si>
  <si>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</si>
  <si>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</si>
  <si>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</si>
  <si>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</si>
  <si>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</si>
  <si>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</si>
  <si>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</si>
  <si>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</si>
  <si>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</si>
  <si>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</si>
  <si>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</si>
  <si>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</si>
  <si>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</si>
  <si>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</si>
  <si>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</si>
  <si>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</si>
  <si>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河南町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</si>
  <si>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</si>
  <si>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</si>
  <si>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</si>
  <si>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</si>
  <si>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</si>
  <si>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</si>
  <si>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</si>
  <si>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</si>
  <si>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</si>
  <si>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</si>
  <si>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</si>
  <si>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</si>
  <si>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</si>
  <si>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</si>
  <si>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</si>
  <si>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</si>
  <si>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</si>
  <si>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</si>
  <si>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</si>
  <si>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</si>
  <si>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</si>
  <si>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</si>
  <si>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</si>
  <si>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</si>
  <si>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</si>
  <si>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</si>
  <si>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</si>
  <si>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</si>
  <si>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</si>
  <si>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</si>
  <si>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</si>
  <si>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</si>
  <si>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</si>
  <si>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</si>
  <si>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</si>
  <si>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</si>
  <si>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</si>
  <si>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</si>
  <si>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</si>
  <si>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</si>
  <si>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</si>
  <si>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</si>
  <si>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</si>
  <si>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</si>
  <si>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</si>
  <si>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</si>
  <si>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</si>
  <si>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</si>
  <si>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</si>
  <si>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</si>
  <si>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</si>
  <si>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</si>
  <si>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</si>
  <si>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</si>
  <si>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</si>
  <si>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</si>
  <si>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</si>
  <si>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</si>
  <si>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</si>
  <si>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</si>
  <si>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</si>
  <si>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</si>
  <si>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</si>
  <si>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</si>
  <si>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</si>
  <si>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</si>
  <si>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</si>
  <si>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</si>
  <si>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</si>
  <si>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</si>
  <si>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</si>
  <si>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</si>
  <si>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</si>
  <si>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</si>
  <si>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</si>
  <si>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</si>
  <si>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</si>
  <si>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</si>
  <si>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</si>
  <si>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</si>
  <si>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</si>
  <si>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</si>
  <si>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</si>
  <si>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</si>
  <si>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</si>
  <si>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</si>
  <si>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</si>
  <si>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</si>
  <si>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</si>
  <si>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</si>
  <si>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</si>
  <si>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</si>
  <si>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</si>
  <si>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</si>
  <si>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</si>
  <si>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</si>
  <si>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</si>
  <si>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</si>
  <si>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</si>
  <si>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</si>
  <si>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</si>
  <si>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</si>
  <si>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</si>
  <si>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</si>
  <si>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</si>
  <si>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</si>
  <si>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</si>
  <si>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</si>
  <si>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</si>
  <si>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</si>
  <si>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</si>
  <si>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</si>
  <si>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</si>
  <si>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</si>
  <si>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</si>
  <si>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大阪府河南町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</si>
  <si>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</si>
  <si>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</si>
  <si>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</si>
  <si>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</si>
  <si>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</si>
  <si>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</si>
  <si>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</si>
  <si>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</si>
  <si>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</si>
  <si>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</si>
  <si>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</si>
  <si>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</si>
  <si>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</si>
  <si>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</si>
  <si>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</si>
  <si>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</si>
  <si>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</si>
  <si>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</si>
  <si>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</si>
  <si>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</si>
  <si>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</si>
  <si>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</si>
  <si>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</si>
  <si>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</si>
  <si>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</si>
  <si>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</si>
  <si>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</si>
  <si>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</si>
  <si>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</si>
  <si>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</si>
  <si>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</si>
  <si>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</si>
  <si>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</si>
  <si>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</si>
  <si>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</si>
  <si>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</si>
  <si>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</si>
  <si>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</si>
  <si>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</si>
  <si>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</si>
  <si>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</si>
  <si>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</si>
  <si>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</si>
  <si>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</si>
  <si>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</si>
  <si>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</si>
  <si>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</si>
  <si>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</si>
  <si>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</si>
  <si>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</si>
  <si>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</si>
  <si>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</si>
  <si>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</si>
  <si>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</si>
  <si>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</si>
  <si>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</si>
  <si>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</si>
  <si>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</si>
  <si>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</si>
  <si>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</si>
  <si>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</si>
  <si>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</si>
  <si>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</si>
  <si>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</si>
  <si>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</si>
  <si>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</si>
  <si>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</si>
  <si>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</si>
  <si>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</si>
  <si>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</si>
  <si>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</si>
  <si>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</si>
  <si>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</si>
  <si>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</si>
  <si>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</si>
  <si>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</si>
  <si>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</si>
  <si>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</si>
  <si>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</si>
  <si>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</si>
  <si>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</si>
  <si>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</si>
  <si>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</si>
  <si>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</si>
  <si>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</si>
  <si>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</si>
  <si>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</si>
  <si>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</si>
  <si>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</si>
  <si>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</si>
  <si>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</si>
  <si>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</si>
  <si>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</si>
  <si>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</si>
  <si>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</si>
  <si>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</si>
  <si>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</si>
  <si>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</si>
  <si>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</si>
  <si>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</si>
  <si>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</si>
  <si>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</si>
  <si>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</si>
  <si>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</si>
  <si>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</si>
  <si>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</si>
  <si>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</si>
  <si>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</si>
  <si>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</si>
  <si>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</si>
  <si>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</si>
  <si>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</si>
  <si>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</si>
  <si>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</si>
  <si>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</si>
  <si>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</si>
  <si>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</si>
  <si>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</si>
  <si>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</si>
  <si>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</si>
  <si>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</si>
  <si>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</si>
  <si>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</si>
  <si>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</si>
  <si>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</si>
  <si>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</si>
  <si>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</si>
  <si>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</si>
  <si>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</si>
  <si>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</si>
  <si>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</si>
  <si>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</si>
  <si>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</si>
  <si>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</si>
  <si>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</si>
  <si>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</si>
  <si>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</si>
  <si>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</si>
  <si>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</si>
  <si>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</si>
  <si>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</si>
  <si>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</si>
  <si>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</si>
  <si>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</si>
  <si>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</si>
  <si>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</si>
  <si>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</si>
  <si>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</si>
  <si>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</si>
  <si>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</si>
  <si>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</si>
  <si>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大阪府河南町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</si>
  <si>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</si>
  <si>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</si>
  <si>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</si>
  <si>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</si>
  <si>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</si>
  <si>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</si>
  <si>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</si>
  <si>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</si>
  <si>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</si>
  <si>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</si>
  <si>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</si>
  <si>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</si>
  <si>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</si>
  <si>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</si>
  <si>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</si>
  <si>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</si>
  <si>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</si>
  <si>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</si>
  <si>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</si>
  <si>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</si>
  <si>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</si>
  <si>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</si>
  <si>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</si>
  <si>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</si>
  <si>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</si>
  <si>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</si>
  <si>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</si>
  <si>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</si>
  <si>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</si>
  <si>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</si>
  <si>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</si>
  <si>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</si>
  <si>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</si>
  <si>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</si>
  <si>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</si>
  <si>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</si>
  <si>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</si>
  <si>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</si>
  <si>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</si>
  <si>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</si>
  <si>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</si>
  <si>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</si>
  <si>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</si>
  <si>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</si>
  <si>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</si>
  <si>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</si>
  <si>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</si>
  <si>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</si>
  <si>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</si>
  <si>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</si>
  <si>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</si>
  <si>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</si>
  <si>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</si>
  <si>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</si>
  <si>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</si>
  <si>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</si>
  <si>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</si>
  <si>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</si>
  <si>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</si>
  <si>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</si>
  <si>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</si>
  <si>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</si>
  <si>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</si>
  <si>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</si>
  <si>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</si>
  <si>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</si>
  <si>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</si>
  <si>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</si>
  <si>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</si>
  <si>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</si>
  <si>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</si>
  <si>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</si>
  <si>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</si>
  <si>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</si>
  <si>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</si>
  <si>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</si>
  <si>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</si>
  <si>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</si>
  <si>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</si>
  <si>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</si>
  <si>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</si>
  <si>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</si>
  <si>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</si>
  <si>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</si>
  <si>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</si>
  <si>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</si>
  <si>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</si>
  <si>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</si>
  <si>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</si>
  <si>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</si>
  <si>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</si>
  <si>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</si>
  <si>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</si>
  <si>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</si>
  <si>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</si>
  <si>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</si>
  <si>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</si>
  <si>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</si>
  <si>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</si>
  <si>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</si>
  <si>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</si>
  <si>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</si>
  <si>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</si>
  <si>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</si>
  <si>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</si>
  <si>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</si>
  <si>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</si>
  <si>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</si>
  <si>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</si>
  <si>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</si>
  <si>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</si>
  <si>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</si>
  <si>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</si>
  <si>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</si>
  <si>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</si>
  <si>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</si>
  <si>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</si>
  <si>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</si>
  <si>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</si>
  <si>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</si>
  <si>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</si>
  <si>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</si>
  <si>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</si>
  <si>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</si>
  <si>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</si>
  <si>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</si>
  <si>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</si>
  <si>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</si>
  <si>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</si>
  <si>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</si>
  <si>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</si>
  <si>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</si>
  <si>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</si>
  <si>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</si>
  <si>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</si>
  <si>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</si>
  <si>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</si>
  <si>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</si>
  <si>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</si>
  <si>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</si>
  <si>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</si>
  <si>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</si>
  <si>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</si>
  <si>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</si>
  <si>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</si>
  <si>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</si>
  <si>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</si>
  <si>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</si>
  <si>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</si>
  <si>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</si>
  <si>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</si>
  <si>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</si>
  <si>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</si>
  <si>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</si>
  <si>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</si>
  <si>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</si>
  <si>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</si>
  <si>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</si>
  <si>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</si>
  <si>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</si>
  <si>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</si>
  <si>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</si>
  <si>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</si>
  <si>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</si>
  <si>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</si>
  <si>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</si>
  <si>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</si>
  <si>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</si>
  <si>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</si>
  <si>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</si>
  <si>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</si>
  <si>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</si>
  <si>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</si>
  <si>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</si>
  <si>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</si>
  <si>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</si>
  <si>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</si>
  <si>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</si>
  <si>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</si>
  <si>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</si>
  <si>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</si>
  <si>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</si>
  <si>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</si>
  <si>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</si>
  <si>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</si>
  <si>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</si>
  <si>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</si>
  <si>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</si>
  <si>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</si>
  <si>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</si>
  <si>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</si>
  <si>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</si>
  <si>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</si>
  <si>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</si>
  <si>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</si>
  <si>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3.20</t>
  </si>
  <si>
    <t>▲ 4.08</t>
  </si>
  <si>
    <t>▲ 0.10</t>
  </si>
  <si>
    <t>一般会計</t>
  </si>
  <si>
    <t>介護保険特別会計</t>
  </si>
  <si>
    <t>下水道事業会計</t>
  </si>
  <si>
    <t>後期高齢者医療特別会計</t>
  </si>
  <si>
    <t>国民健康保険特別会計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</si>
  <si>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</si>
  <si>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</si>
  <si>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</si>
  <si>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</si>
  <si>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</si>
  <si>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</si>
  <si>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</si>
  <si>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</si>
  <si>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</si>
  <si>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</si>
  <si>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南河内環境事業組合</t>
    <rPh sb="0" eb="1">
      <t>ミナミ</t>
    </rPh>
    <rPh sb="1" eb="3">
      <t>カワチ</t>
    </rPh>
    <rPh sb="3" eb="5">
      <t>カンキョウ</t>
    </rPh>
    <rPh sb="5" eb="7">
      <t>ジギョウ</t>
    </rPh>
    <rPh sb="7" eb="9">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</si>
  <si>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</si>
  <si>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</si>
  <si>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20">
      <t>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</si>
  <si>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</si>
  <si>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大阪広域水道企業団水道事業会計（市町村域水道事業）河南水道事業</t>
    <rPh sb="0" eb="2">
      <t>オオサカ</t>
    </rPh>
    <rPh sb="2" eb="4">
      <t>コウイキ</t>
    </rPh>
    <rPh sb="4" eb="6">
      <t>スイドウ</t>
    </rPh>
    <rPh sb="6" eb="8">
      <t>キギョウ</t>
    </rPh>
    <rPh sb="8" eb="9">
      <t>ダン</t>
    </rPh>
    <rPh sb="9" eb="11">
      <t>スイドウ</t>
    </rPh>
    <rPh sb="11" eb="13">
      <t>ジギョウ</t>
    </rPh>
    <rPh sb="13" eb="15">
      <t>カイケイ</t>
    </rPh>
    <rPh sb="16" eb="19">
      <t>シチョウソン</t>
    </rPh>
    <rPh sb="19" eb="20">
      <t>イキ</t>
    </rPh>
    <rPh sb="20" eb="22">
      <t>スイドウ</t>
    </rPh>
    <rPh sb="22" eb="24">
      <t>ジギョウ</t>
    </rPh>
    <rPh sb="25" eb="27">
      <t>カナン</t>
    </rPh>
    <rPh sb="27" eb="29">
      <t>スイドウ</t>
    </rPh>
    <rPh sb="29" eb="31">
      <t>ジギョウ</t>
    </rPh>
    <phoneticPr fontId="2"/>
  </si>
  <si>
    <t>○</t>
    <phoneticPr fontId="2"/>
  </si>
  <si>
    <t>河南町土地開発公社</t>
    <rPh sb="0" eb="3">
      <t>カナンチョウ</t>
    </rPh>
    <rPh sb="3" eb="5">
      <t>トチ</t>
    </rPh>
    <rPh sb="5" eb="7">
      <t>カイハツ</t>
    </rPh>
    <rPh sb="7" eb="9">
      <t>コウシャ</t>
    </rPh>
    <phoneticPr fontId="2"/>
  </si>
  <si>
    <t>教育・子育て基金</t>
    <rPh sb="0" eb="2">
      <t>キョウイク</t>
    </rPh>
    <rPh sb="3" eb="5">
      <t>コソダ</t>
    </rPh>
    <rPh sb="6" eb="8">
      <t>キキン</t>
    </rPh>
    <phoneticPr fontId="5"/>
  </si>
  <si>
    <t>公共公益施設整備基金</t>
    <rPh sb="0" eb="2">
      <t>コウキョウ</t>
    </rPh>
    <rPh sb="2" eb="4">
      <t>コウエキ</t>
    </rPh>
    <rPh sb="4" eb="6">
      <t>シセツ</t>
    </rPh>
    <rPh sb="6" eb="8">
      <t>セイビ</t>
    </rPh>
    <rPh sb="8" eb="10">
      <t>キキン</t>
    </rPh>
    <phoneticPr fontId="2"/>
  </si>
  <si>
    <t>健康づくり基金</t>
    <rPh sb="0" eb="2">
      <t>ケンコウ</t>
    </rPh>
    <rPh sb="5" eb="7">
      <t>キキン</t>
    </rPh>
    <phoneticPr fontId="2"/>
  </si>
  <si>
    <t>退職手当基金</t>
    <rPh sb="0" eb="2">
      <t>タイショク</t>
    </rPh>
    <rPh sb="2" eb="4">
      <t>テアテ</t>
    </rPh>
    <rPh sb="4" eb="6">
      <t>キキン</t>
    </rPh>
    <phoneticPr fontId="2"/>
  </si>
  <si>
    <t>自然と歴史のふるさとづくり基金</t>
    <rPh sb="0" eb="2">
      <t>シゼン</t>
    </rPh>
    <rPh sb="3" eb="5">
      <t>レキシ</t>
    </rPh>
    <rPh sb="13" eb="15">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</si>
</sst>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11CE-4683-8211-47C14E4F12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50564</c:v>
                </c:pt>
                <c:pt idx="1">
                  <c:v>76664</c:v>
                </c:pt>
                <c:pt idx="2">
                  <c:v>26388</c:v>
                </c:pt>
                <c:pt idx="3">
                  <c:v>32505</c:v>
                </c:pt>
                <c:pt idx="4">
                  <c:v>13813</c:v>
                </c:pt>
              </c:numCache>
            </c:numRef>
          </c:val>
          <c:smooth val="0"/>
          <c:extLst>
            <c:ext xmlns:c16="http://schemas.microsoft.com/office/drawing/2014/chart" uri="{C3380CC4-5D6E-409C-BE32-E72D297353CC}">
              <c16:uniqueId val="{00000001-11CE-4683-8211-47C14E4F12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c:v>
                </c:pt>
                <c:pt idx="1">
                  <c:v>1.91</c:v>
                </c:pt>
                <c:pt idx="2">
                  <c:v>2.94</c:v>
                </c:pt>
                <c:pt idx="3">
                  <c:v>4.0199999999999996</c:v>
                </c:pt>
                <c:pt idx="4">
                  <c:v>6.4</c:v>
                </c:pt>
              </c:numCache>
            </c:numRef>
          </c:val>
          <c:extLst>
            <c:ext xmlns:c16="http://schemas.microsoft.com/office/drawing/2014/chart" uri="{C3380CC4-5D6E-409C-BE32-E72D297353CC}">
              <c16:uniqueId val="{00000000-0DA3-4133-9F41-3195C4BCB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30.05</c:v>
                </c:pt>
                <c:pt idx="1">
                  <c:v>29.11</c:v>
                </c:pt>
                <c:pt idx="2">
                  <c:v>27.66</c:v>
                </c:pt>
                <c:pt idx="3">
                  <c:v>27.38</c:v>
                </c:pt>
                <c:pt idx="4">
                  <c:v>30.08</c:v>
                </c:pt>
              </c:numCache>
            </c:numRef>
          </c:val>
          <c:extLst>
            <c:ext xmlns:c16="http://schemas.microsoft.com/office/drawing/2014/chart" uri="{C3380CC4-5D6E-409C-BE32-E72D297353CC}">
              <c16:uniqueId val="{00000001-0DA3-4133-9F41-3195C4BCB3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c:v>
                </c:pt>
                <c:pt idx="1">
                  <c:v>-4.08</c:v>
                </c:pt>
                <c:pt idx="2">
                  <c:v>-0.1</c:v>
                </c:pt>
                <c:pt idx="3">
                  <c:v>1.28</c:v>
                </c:pt>
                <c:pt idx="4">
                  <c:v>2.2999999999999998</c:v>
                </c:pt>
              </c:numCache>
            </c:numRef>
          </c:val>
          <c:smooth val="0"/>
          <c:extLst>
            <c:ext xmlns:c16="http://schemas.microsoft.com/office/drawing/2014/chart" uri="{C3380CC4-5D6E-409C-BE32-E72D297353CC}">
              <c16:uniqueId val="{00000002-0DA3-4133-9F41-3195C4BCB3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23.09</c:v>
                </c:pt>
                <c:pt idx="2">
                  <c:v>#N/A</c:v>
                </c:pt>
                <c:pt idx="3">
                  <c:v>22.13</c:v>
                </c:pt>
                <c:pt idx="4">
                  <c:v>#N/A</c:v>
                </c:pt>
                <c:pt idx="5">
                  <c:v>21.99</c:v>
                </c:pt>
                <c:pt idx="6">
                  <c:v>0</c:v>
                </c:pt>
                <c:pt idx="7">
                  <c:v>0</c:v>
                </c:pt>
                <c:pt idx="8">
                  <c:v>0</c:v>
                </c:pt>
                <c:pt idx="9">
                  <c:v>0</c:v>
                </c:pt>
              </c:numCache>
            </c:numRef>
          </c:val>
          <c:extLst>
            <c:ext xmlns:c16="http://schemas.microsoft.com/office/drawing/2014/chart" uri="{C3380CC4-5D6E-409C-BE32-E72D297353CC}">
              <c16:uniqueId val="{00000000-706E-40D4-BF46-AB33DA6EDF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6E-40D4-BF46-AB33DA6EDF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6E-40D4-BF46-AB33DA6EDF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6E-40D4-BF46-AB33DA6EDF1A}"/>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06E-40D4-BF46-AB33DA6EDF1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3.34</c:v>
                </c:pt>
                <c:pt idx="2">
                  <c:v>#N/A</c:v>
                </c:pt>
                <c:pt idx="3">
                  <c:v>1.89</c:v>
                </c:pt>
                <c:pt idx="4">
                  <c:v>#N/A</c:v>
                </c:pt>
                <c:pt idx="5">
                  <c:v>1.49</c:v>
                </c:pt>
                <c:pt idx="6">
                  <c:v>#N/A</c:v>
                </c:pt>
                <c:pt idx="7">
                  <c:v>0.61</c:v>
                </c:pt>
                <c:pt idx="8">
                  <c:v>#N/A</c:v>
                </c:pt>
                <c:pt idx="9">
                  <c:v>0.01</c:v>
                </c:pt>
              </c:numCache>
            </c:numRef>
          </c:val>
          <c:extLst>
            <c:ext xmlns:c16="http://schemas.microsoft.com/office/drawing/2014/chart" uri="{C3380CC4-5D6E-409C-BE32-E72D297353CC}">
              <c16:uniqueId val="{00000005-706E-40D4-BF46-AB33DA6EDF1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7.0000000000000007E-2</c:v>
                </c:pt>
                <c:pt idx="2">
                  <c:v>#N/A</c:v>
                </c:pt>
                <c:pt idx="3">
                  <c:v>0.06</c:v>
                </c:pt>
                <c:pt idx="4">
                  <c:v>#N/A</c:v>
                </c:pt>
                <c:pt idx="5">
                  <c:v>0.08</c:v>
                </c:pt>
                <c:pt idx="6">
                  <c:v>#N/A</c:v>
                </c:pt>
                <c:pt idx="7">
                  <c:v>0.22</c:v>
                </c:pt>
                <c:pt idx="8">
                  <c:v>#N/A</c:v>
                </c:pt>
                <c:pt idx="9">
                  <c:v>0.11</c:v>
                </c:pt>
              </c:numCache>
            </c:numRef>
          </c:val>
          <c:extLst>
            <c:ext xmlns:c16="http://schemas.microsoft.com/office/drawing/2014/chart" uri="{C3380CC4-5D6E-409C-BE32-E72D297353CC}">
              <c16:uniqueId val="{00000006-706E-40D4-BF46-AB33DA6EDF1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0.28000000000000003</c:v>
                </c:pt>
                <c:pt idx="4">
                  <c:v>#N/A</c:v>
                </c:pt>
                <c:pt idx="5">
                  <c:v>0.2</c:v>
                </c:pt>
                <c:pt idx="6">
                  <c:v>#N/A</c:v>
                </c:pt>
                <c:pt idx="7">
                  <c:v>0.2</c:v>
                </c:pt>
                <c:pt idx="8">
                  <c:v>#N/A</c:v>
                </c:pt>
                <c:pt idx="9">
                  <c:v>0.21</c:v>
                </c:pt>
              </c:numCache>
            </c:numRef>
          </c:val>
          <c:extLst>
            <c:ext xmlns:c16="http://schemas.microsoft.com/office/drawing/2014/chart" uri="{C3380CC4-5D6E-409C-BE32-E72D297353CC}">
              <c16:uniqueId val="{00000007-706E-40D4-BF46-AB33DA6EDF1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1.48</c:v>
                </c:pt>
                <c:pt idx="2">
                  <c:v>#N/A</c:v>
                </c:pt>
                <c:pt idx="3">
                  <c:v>1.72</c:v>
                </c:pt>
                <c:pt idx="4">
                  <c:v>#N/A</c:v>
                </c:pt>
                <c:pt idx="5">
                  <c:v>2.09</c:v>
                </c:pt>
                <c:pt idx="6">
                  <c:v>#N/A</c:v>
                </c:pt>
                <c:pt idx="7">
                  <c:v>2.34</c:v>
                </c:pt>
                <c:pt idx="8">
                  <c:v>#N/A</c:v>
                </c:pt>
                <c:pt idx="9">
                  <c:v>2.82</c:v>
                </c:pt>
              </c:numCache>
            </c:numRef>
          </c:val>
          <c:extLst>
            <c:ext xmlns:c16="http://schemas.microsoft.com/office/drawing/2014/chart" uri="{C3380CC4-5D6E-409C-BE32-E72D297353CC}">
              <c16:uniqueId val="{00000008-706E-40D4-BF46-AB33DA6EDF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3.49</c:v>
                </c:pt>
                <c:pt idx="2">
                  <c:v>#N/A</c:v>
                </c:pt>
                <c:pt idx="3">
                  <c:v>1.9</c:v>
                </c:pt>
                <c:pt idx="4">
                  <c:v>#N/A</c:v>
                </c:pt>
                <c:pt idx="5">
                  <c:v>2.93</c:v>
                </c:pt>
                <c:pt idx="6">
                  <c:v>#N/A</c:v>
                </c:pt>
                <c:pt idx="7">
                  <c:v>4.0199999999999996</c:v>
                </c:pt>
                <c:pt idx="8">
                  <c:v>#N/A</c:v>
                </c:pt>
                <c:pt idx="9">
                  <c:v>6.39</c:v>
                </c:pt>
              </c:numCache>
            </c:numRef>
          </c:val>
          <c:extLst>
            <c:ext xmlns:c16="http://schemas.microsoft.com/office/drawing/2014/chart" uri="{C3380CC4-5D6E-409C-BE32-E72D297353CC}">
              <c16:uniqueId val="{00000009-706E-40D4-BF46-AB33DA6EDF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522</c:v>
                </c:pt>
                <c:pt idx="5">
                  <c:v>496</c:v>
                </c:pt>
                <c:pt idx="8">
                  <c:v>466</c:v>
                </c:pt>
                <c:pt idx="11">
                  <c:v>471</c:v>
                </c:pt>
                <c:pt idx="14">
                  <c:v>470</c:v>
                </c:pt>
              </c:numCache>
            </c:numRef>
          </c:val>
          <c:extLst>
            <c:ext xmlns:c16="http://schemas.microsoft.com/office/drawing/2014/chart" uri="{C3380CC4-5D6E-409C-BE32-E72D297353CC}">
              <c16:uniqueId val="{00000000-4A0E-4FFD-876F-FCDBF56825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0E-4FFD-876F-FCDBF56825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0E-4FFD-876F-FCDBF56825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0</c:v>
                </c:pt>
                <c:pt idx="6">
                  <c:v>0</c:v>
                </c:pt>
                <c:pt idx="9">
                  <c:v>22</c:v>
                </c:pt>
                <c:pt idx="12">
                  <c:v>27</c:v>
                </c:pt>
              </c:numCache>
            </c:numRef>
          </c:val>
          <c:extLst>
            <c:ext xmlns:c16="http://schemas.microsoft.com/office/drawing/2014/chart" uri="{C3380CC4-5D6E-409C-BE32-E72D297353CC}">
              <c16:uniqueId val="{00000003-4A0E-4FFD-876F-FCDBF56825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130</c:v>
                </c:pt>
                <c:pt idx="3">
                  <c:v>130</c:v>
                </c:pt>
                <c:pt idx="6">
                  <c:v>123</c:v>
                </c:pt>
                <c:pt idx="9">
                  <c:v>109</c:v>
                </c:pt>
                <c:pt idx="12">
                  <c:v>133</c:v>
                </c:pt>
              </c:numCache>
            </c:numRef>
          </c:val>
          <c:extLst>
            <c:ext xmlns:c16="http://schemas.microsoft.com/office/drawing/2014/chart" uri="{C3380CC4-5D6E-409C-BE32-E72D297353CC}">
              <c16:uniqueId val="{00000004-4A0E-4FFD-876F-FCDBF56825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0E-4FFD-876F-FCDBF56825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0E-4FFD-876F-FCDBF56825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593</c:v>
                </c:pt>
                <c:pt idx="3">
                  <c:v>550</c:v>
                </c:pt>
                <c:pt idx="6">
                  <c:v>584</c:v>
                </c:pt>
                <c:pt idx="9">
                  <c:v>577</c:v>
                </c:pt>
                <c:pt idx="12">
                  <c:v>584</c:v>
                </c:pt>
              </c:numCache>
            </c:numRef>
          </c:val>
          <c:extLst>
            <c:ext xmlns:c16="http://schemas.microsoft.com/office/drawing/2014/chart" uri="{C3380CC4-5D6E-409C-BE32-E72D297353CC}">
              <c16:uniqueId val="{00000007-4A0E-4FFD-876F-FCDBF56825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203</c:v>
                </c:pt>
                <c:pt idx="2">
                  <c:v>#N/A</c:v>
                </c:pt>
                <c:pt idx="3">
                  <c:v>#N/A</c:v>
                </c:pt>
                <c:pt idx="4">
                  <c:v>184</c:v>
                </c:pt>
                <c:pt idx="5">
                  <c:v>#N/A</c:v>
                </c:pt>
                <c:pt idx="6">
                  <c:v>#N/A</c:v>
                </c:pt>
                <c:pt idx="7">
                  <c:v>241</c:v>
                </c:pt>
                <c:pt idx="8">
                  <c:v>#N/A</c:v>
                </c:pt>
                <c:pt idx="9">
                  <c:v>#N/A</c:v>
                </c:pt>
                <c:pt idx="10">
                  <c:v>237</c:v>
                </c:pt>
                <c:pt idx="11">
                  <c:v>#N/A</c:v>
                </c:pt>
                <c:pt idx="12">
                  <c:v>#N/A</c:v>
                </c:pt>
                <c:pt idx="13">
                  <c:v>274</c:v>
                </c:pt>
                <c:pt idx="14">
                  <c:v>#N/A</c:v>
                </c:pt>
              </c:numCache>
            </c:numRef>
          </c:val>
          <c:smooth val="0"/>
          <c:extLst>
            <c:ext xmlns:c16="http://schemas.microsoft.com/office/drawing/2014/chart" uri="{C3380CC4-5D6E-409C-BE32-E72D297353CC}">
              <c16:uniqueId val="{00000008-4A0E-4FFD-876F-FCDBF56825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5965</c:v>
                </c:pt>
                <c:pt idx="5">
                  <c:v>6120</c:v>
                </c:pt>
                <c:pt idx="8">
                  <c:v>5925</c:v>
                </c:pt>
                <c:pt idx="11">
                  <c:v>5896</c:v>
                </c:pt>
                <c:pt idx="14">
                  <c:v>5587</c:v>
                </c:pt>
              </c:numCache>
            </c:numRef>
          </c:val>
          <c:extLst>
            <c:ext xmlns:c16="http://schemas.microsoft.com/office/drawing/2014/chart" uri="{C3380CC4-5D6E-409C-BE32-E72D297353CC}">
              <c16:uniqueId val="{00000000-04BA-4901-AB63-350B48E344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109</c:v>
                </c:pt>
                <c:pt idx="5">
                  <c:v>110</c:v>
                </c:pt>
                <c:pt idx="8">
                  <c:v>109</c:v>
                </c:pt>
                <c:pt idx="11">
                  <c:v>109</c:v>
                </c:pt>
                <c:pt idx="14">
                  <c:v>109</c:v>
                </c:pt>
              </c:numCache>
            </c:numRef>
          </c:val>
          <c:extLst>
            <c:ext xmlns:c16="http://schemas.microsoft.com/office/drawing/2014/chart" uri="{C3380CC4-5D6E-409C-BE32-E72D297353CC}">
              <c16:uniqueId val="{00000001-04BA-4901-AB63-350B48E344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2767</c:v>
                </c:pt>
                <c:pt idx="5">
                  <c:v>2676</c:v>
                </c:pt>
                <c:pt idx="8">
                  <c:v>2699</c:v>
                </c:pt>
                <c:pt idx="11">
                  <c:v>3018</c:v>
                </c:pt>
                <c:pt idx="14">
                  <c:v>3225</c:v>
                </c:pt>
              </c:numCache>
            </c:numRef>
          </c:val>
          <c:extLst>
            <c:ext xmlns:c16="http://schemas.microsoft.com/office/drawing/2014/chart" uri="{C3380CC4-5D6E-409C-BE32-E72D297353CC}">
              <c16:uniqueId val="{00000002-04BA-4901-AB63-350B48E344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BA-4901-AB63-350B48E344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BA-4901-AB63-350B48E344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BA-4901-AB63-350B48E344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915</c:v>
                </c:pt>
                <c:pt idx="3">
                  <c:v>871</c:v>
                </c:pt>
                <c:pt idx="6">
                  <c:v>869</c:v>
                </c:pt>
                <c:pt idx="9">
                  <c:v>771</c:v>
                </c:pt>
                <c:pt idx="12">
                  <c:v>756</c:v>
                </c:pt>
              </c:numCache>
            </c:numRef>
          </c:val>
          <c:extLst>
            <c:ext xmlns:c16="http://schemas.microsoft.com/office/drawing/2014/chart" uri="{C3380CC4-5D6E-409C-BE32-E72D297353CC}">
              <c16:uniqueId val="{00000006-04BA-4901-AB63-350B48E344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4</c:v>
                </c:pt>
                <c:pt idx="6">
                  <c:v>61</c:v>
                </c:pt>
                <c:pt idx="9">
                  <c:v>372</c:v>
                </c:pt>
                <c:pt idx="12">
                  <c:v>355</c:v>
                </c:pt>
              </c:numCache>
            </c:numRef>
          </c:val>
          <c:extLst>
            <c:ext xmlns:c16="http://schemas.microsoft.com/office/drawing/2014/chart" uri="{C3380CC4-5D6E-409C-BE32-E72D297353CC}">
              <c16:uniqueId val="{00000007-04BA-4901-AB63-350B48E344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2208</c:v>
                </c:pt>
                <c:pt idx="3">
                  <c:v>2010</c:v>
                </c:pt>
                <c:pt idx="6">
                  <c:v>1746</c:v>
                </c:pt>
                <c:pt idx="9">
                  <c:v>1287</c:v>
                </c:pt>
                <c:pt idx="12">
                  <c:v>1467</c:v>
                </c:pt>
              </c:numCache>
            </c:numRef>
          </c:val>
          <c:extLst>
            <c:ext xmlns:c16="http://schemas.microsoft.com/office/drawing/2014/chart" uri="{C3380CC4-5D6E-409C-BE32-E72D297353CC}">
              <c16:uniqueId val="{00000008-04BA-4901-AB63-350B48E344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422</c:v>
                </c:pt>
                <c:pt idx="3">
                  <c:v>361</c:v>
                </c:pt>
                <c:pt idx="6">
                  <c:v>334</c:v>
                </c:pt>
                <c:pt idx="9">
                  <c:v>302</c:v>
                </c:pt>
                <c:pt idx="12">
                  <c:v>275</c:v>
                </c:pt>
              </c:numCache>
            </c:numRef>
          </c:val>
          <c:extLst>
            <c:ext xmlns:c16="http://schemas.microsoft.com/office/drawing/2014/chart" uri="{C3380CC4-5D6E-409C-BE32-E72D297353CC}">
              <c16:uniqueId val="{00000009-04BA-4901-AB63-350B48E344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6038</c:v>
                </c:pt>
                <c:pt idx="3">
                  <c:v>6523</c:v>
                </c:pt>
                <c:pt idx="6">
                  <c:v>6304</c:v>
                </c:pt>
                <c:pt idx="9">
                  <c:v>6138</c:v>
                </c:pt>
                <c:pt idx="12">
                  <c:v>5701</c:v>
                </c:pt>
              </c:numCache>
            </c:numRef>
          </c:val>
          <c:extLst>
            <c:ext xmlns:c16="http://schemas.microsoft.com/office/drawing/2014/chart" uri="{C3380CC4-5D6E-409C-BE32-E72D297353CC}">
              <c16:uniqueId val="{0000000A-04BA-4901-AB63-350B48E3448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741</c:v>
                </c:pt>
                <c:pt idx="2">
                  <c:v>#N/A</c:v>
                </c:pt>
                <c:pt idx="3">
                  <c:v>#N/A</c:v>
                </c:pt>
                <c:pt idx="4">
                  <c:v>863</c:v>
                </c:pt>
                <c:pt idx="5">
                  <c:v>#N/A</c:v>
                </c:pt>
                <c:pt idx="6">
                  <c:v>#N/A</c:v>
                </c:pt>
                <c:pt idx="7">
                  <c:v>580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BA-4901-AB63-350B48E3448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1138</c:v>
                </c:pt>
                <c:pt idx="1">
                  <c:v>1203</c:v>
                </c:pt>
                <c:pt idx="2">
                  <c:v>1294</c:v>
                </c:pt>
              </c:numCache>
            </c:numRef>
          </c:val>
          <c:extLst>
            <c:ext xmlns:c16="http://schemas.microsoft.com/office/drawing/2014/chart" uri="{C3380CC4-5D6E-409C-BE32-E72D297353CC}">
              <c16:uniqueId val="{00000000-D905-40BE-90DF-8618A4F658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210</c:v>
                </c:pt>
                <c:pt idx="1">
                  <c:v>275</c:v>
                </c:pt>
                <c:pt idx="2">
                  <c:v>275</c:v>
                </c:pt>
              </c:numCache>
            </c:numRef>
          </c:val>
          <c:extLst>
            <c:ext xmlns:c16="http://schemas.microsoft.com/office/drawing/2014/chart" uri="{C3380CC4-5D6E-409C-BE32-E72D297353CC}">
              <c16:uniqueId val="{00000001-D905-40BE-90DF-8618A4F658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1132</c:v>
                </c:pt>
                <c:pt idx="1">
                  <c:v>1290</c:v>
                </c:pt>
                <c:pt idx="2">
                  <c:v>1412</c:v>
                </c:pt>
              </c:numCache>
            </c:numRef>
          </c:val>
          <c:extLst>
            <c:ext xmlns:c16="http://schemas.microsoft.com/office/drawing/2014/chart" uri="{C3380CC4-5D6E-409C-BE32-E72D297353CC}">
              <c16:uniqueId val="{00000002-D905-40BE-90DF-8618A4F658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年度に借入れた小学校統合基幹整備事業や認定こども園整備事業の元金償還が開始したことにより、増加している。</a:t>
          </a:r>
        </a:p>
        <a:p>
          <a:r>
            <a:rPr kumimoji="1" lang="ja-JP" altLang="en-US" sz="1400">
              <a:latin typeface="ＭＳ ゴシック" pitchFamily="49" charset="-128"/>
              <a:ea typeface="ＭＳ ゴシック" pitchFamily="49" charset="-128"/>
            </a:rPr>
            <a:t>　地方債発行の抑制を図るなど、健全な財政運営に努める。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令和２年度から地方債現在高が減少したことに加え、充当可能基金が増加したことにより、令和３年度から将来負担額を充当可能財源等が上回る結果となっている。</a:t>
          </a:r>
        </a:p>
        <a:p>
          <a:r>
            <a:rPr kumimoji="1" lang="ja-JP" altLang="en-US" sz="1400">
              <a:latin typeface="ＭＳ ゴシック" pitchFamily="49" charset="-128"/>
              <a:ea typeface="ＭＳ ゴシック" pitchFamily="49" charset="-128"/>
            </a:rPr>
            <a:t>　今後も地方債の発行の抑制を図るなど、将来負担比額の抑制に努めつつ、その推移に注視していく。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内訳は、積立について財政調整基金の決算剰余金に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百万円、教育・子育て基金に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百万円、それぞれに積立を行った。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取崩しについて、財政調整基金の取崩しはなく、ふるさと応援基金で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百万円、国民健康保険事業財政調整基金で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今後も公共施設の老朽化対策や子育て、福祉などの社会保障関係経費の増加が見込まれるが、限りある財源を計画的に有効活用していくよう努めていく。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教育・子育て基金：教育・子育ての支援に資する事業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健康づくり基金：健康を創造し、社会福祉の向上に資するふるさとづくりを推進する事業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公共公益施設整備基金：宅地等の開発行為に伴い生ずる事業の整備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退職手当基金：地方公務員法第３条第２項及び第３項に規定する職員の退職手当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自然と歴史のふるさとづくり基金：豊かな自然と歴史環境を生かしたふるさとづくり事業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教育・子育て基金：令和４年度は今後の教育・子育ての支援に要する事業の財源に充てるため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近年は大規模事業により基金の取崩しを行ってきたが、今後は財政状況を勘案しながら、限りある財源を計画的に有効活用していくよう努めていく。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令和４年度は財政調整基金の取崩しは行わなかったため、決算剰余金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百万円の積立分が増加した。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今後、人口減少と比例して町税が減少していくことが見込まれるが、一方で社会保障関係経費や物件費等は増加していくことが見込まれる。限りある財源を計画的に有効活用していくよう努めていく。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令和３年度は普通交付税追加交付のうち、臨時財政対策債償還基金費見合い額の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百万円の積立を行ったが、令和４年度は積立を行っていない。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繰上げ償還等の予定はないが、地方債の発行抑制を図るなど、健全な財政運営に努める。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14,995
14,832
25.26
6,795,188
6,504,827
275,225
4,302,094
5,700,845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人口減少や全国平均を上回る高齢化率（令和４年度末</a:t>
          </a:r>
          <a:r>
            <a:rPr kumimoji="1" lang="en-US" altLang="ja-JP" sz="1300">
              <a:latin typeface="ＭＳ Ｐゴシック" panose="020B0600070205080204" pitchFamily="50" charset="-128"/>
              <a:ea typeface="ＭＳ Ｐゴシック" panose="020B0600070205080204" pitchFamily="50" charset="-128"/>
            </a:rPr>
            <a:t>33.22</a:t>
          </a:r>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ポイント増）に加え、町内に中心となる産業がないことなどにより、財政基盤が弱く、近年、類似団体内平均値を下回った状態が続いている。</a:t>
          </a:r>
        </a:p>
        <a:p>
          <a:r>
            <a:rPr kumimoji="1" lang="ja-JP" altLang="en-US" sz="1300">
              <a:latin typeface="ＭＳ Ｐゴシック" panose="020B0600070205080204" pitchFamily="50" charset="-128"/>
              <a:ea typeface="ＭＳ Ｐゴシック" panose="020B0600070205080204" pitchFamily="50" charset="-128"/>
            </a:rPr>
            <a:t>　毎年度、事業のスクラップ＆ビルドにより、歳出の見直しに努めているところであるが、歳入においても、税収の徴収率の向上を中心とした町税などの一般財源収入の確保のほか、使用料などの特定財源についても適正な住民負担による増収を図る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117324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66524</xdr:rowOff>
    </xdr:from>
    <xdr:to>
      <xdr:col>11</xdr:col>
      <xdr:colOff>82550</xdr:colOff>
      <xdr:row>42</xdr:row>
      <xdr:rowOff>168124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152901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経常一般財源収入は、地方税や地方消費税交付金、法人事業税交付金が増となったものの、普通交付税や臨時財政対策債が減となるなど、</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の減となった。経常経費充当一般財源支出は人件費や扶助費が減となったが、電気代の高騰等による物件費や一部事務組合における補助費等の増などから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の増となった。結果として経常収支比率は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近年、公共施設の再編・縮小を実施しており、これによって義務的経費の削減につながるため、今後も改善に努めていく。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66040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4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126238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43260"/>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64</xdr:row>
      <xdr:rowOff>135890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990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32004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086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類似団体内平均値と比較して、人件費・物件費が低くなっている要因は平成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月の消防事務委託に伴い、常備消防事務にかかる人件費・物件費が補助費となったことが挙げられる。</a:t>
          </a:r>
        </a:p>
        <a:p>
          <a:r>
            <a:rPr kumimoji="1" lang="ja-JP" altLang="en-US" sz="1300">
              <a:latin typeface="ＭＳ Ｐゴシック" panose="020B0600070205080204" pitchFamily="50" charset="-128"/>
              <a:ea typeface="ＭＳ Ｐゴシック" panose="020B0600070205080204" pitchFamily="50" charset="-128"/>
            </a:rPr>
            <a:t>　物件費については人口減少に加え、支出総額が増加していることによって、人口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増加している。公共施設の再編やＥＳＣＯ事業、ＰＰＳからの電気購入による電気代の削減などでコストの削減を図っているが、今後は補助費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82725</xdr:rowOff>
    </xdr:from>
    <xdr:to>
      <xdr:col>23</xdr:col>
      <xdr:colOff>133350</xdr:colOff>
      <xdr:row>84</xdr:row>
      <xdr:rowOff>3178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13075"/>
          <a:ext cx="838200" cy="9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23760</xdr:rowOff>
    </xdr:from>
    <xdr:to>
      <xdr:col>19</xdr:col>
      <xdr:colOff>133350</xdr:colOff>
      <xdr:row>83</xdr:row>
      <xdr:rowOff>82725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54110"/>
          <a:ext cx="889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78637</xdr:rowOff>
    </xdr:from>
    <xdr:to>
      <xdr:col>15</xdr:col>
      <xdr:colOff>82550</xdr:colOff>
      <xdr:row>83</xdr:row>
      <xdr:rowOff>23760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37537"/>
          <a:ext cx="889000" cy="1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26935</xdr:rowOff>
    </xdr:from>
    <xdr:to>
      <xdr:col>11</xdr:col>
      <xdr:colOff>31750</xdr:colOff>
      <xdr:row>82</xdr:row>
      <xdr:rowOff>78637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85835"/>
          <a:ext cx="889000" cy="5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123828</xdr:rowOff>
    </xdr:from>
    <xdr:to>
      <xdr:col>23</xdr:col>
      <xdr:colOff>184150</xdr:colOff>
      <xdr:row>84</xdr:row>
      <xdr:rowOff>53978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140355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31925</xdr:rowOff>
    </xdr:from>
    <xdr:to>
      <xdr:col>19</xdr:col>
      <xdr:colOff>184150</xdr:colOff>
      <xdr:row>83</xdr:row>
      <xdr:rowOff>133525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143702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31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144410</xdr:rowOff>
    </xdr:from>
    <xdr:to>
      <xdr:col>15</xdr:col>
      <xdr:colOff>133350</xdr:colOff>
      <xdr:row>83</xdr:row>
      <xdr:rowOff>74560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84737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7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27837</xdr:rowOff>
    </xdr:from>
    <xdr:to>
      <xdr:col>11</xdr:col>
      <xdr:colOff>82550</xdr:colOff>
      <xdr:row>82</xdr:row>
      <xdr:rowOff>129437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139614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147585</xdr:rowOff>
    </xdr:from>
    <xdr:to>
      <xdr:col>7</xdr:col>
      <xdr:colOff>31750</xdr:colOff>
      <xdr:row>82</xdr:row>
      <xdr:rowOff>77735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3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87912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0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給料構造改革の実施により、地域手当の見直しをはじめ、退職補充者を最小限に留めるなど、総人件費の抑制に努めてきた。</a:t>
          </a:r>
        </a:p>
        <a:p>
          <a:r>
            <a:rPr kumimoji="1" lang="ja-JP" altLang="en-US" sz="1300">
              <a:latin typeface="ＭＳ Ｐゴシック" panose="020B0600070205080204" pitchFamily="50" charset="-128"/>
              <a:ea typeface="ＭＳ Ｐゴシック" panose="020B0600070205080204" pitchFamily="50" charset="-128"/>
            </a:rPr>
            <a:t>　本町では、より優秀な職員を確保するため、初任給については国より高めに設定している。近年、定年退職者が多い時期になっており、若手職員が増加していることに加え、他団体からの派遣交流などにより、類似団体内平均値を上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今後とも、国家公務員や民間企業の給与水準との均衡を考慮しつつ給与の運用を図っていく。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56445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52618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56445</xdr:rowOff>
    </xdr:from>
    <xdr:to>
      <xdr:col>77</xdr:col>
      <xdr:colOff>44450</xdr:colOff>
      <xdr:row>90</xdr:row>
      <xdr:rowOff>45861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31549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90</xdr:row>
      <xdr:rowOff>45861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27816"/>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40216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5645</xdr:rowOff>
    </xdr:from>
    <xdr:to>
      <xdr:col>77</xdr:col>
      <xdr:colOff>95250</xdr:colOff>
      <xdr:row>89</xdr:row>
      <xdr:rowOff>107245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92022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3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166511</xdr:rowOff>
    </xdr:from>
    <xdr:to>
      <xdr:col>73</xdr:col>
      <xdr:colOff>44450</xdr:colOff>
      <xdr:row>90</xdr:row>
      <xdr:rowOff>96661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81438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職員数については、基礎自治体への権限の移譲などにより行政需要が増大するなかで、集中改革プランの設定人数を堅持し、退職補充を最小限に留めるなどにより、一定の職員数を保ってきた。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月から消防事務の委託が実現したことで職員</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名の減となり、類似団体内平均値を下回る状況が平成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年度以降も続いている。</a:t>
          </a:r>
        </a:p>
        <a:p>
          <a:r>
            <a:rPr kumimoji="1" lang="ja-JP" altLang="en-US" sz="1300">
              <a:latin typeface="ＭＳ Ｐゴシック" panose="020B0600070205080204" pitchFamily="50" charset="-128"/>
              <a:ea typeface="ＭＳ Ｐゴシック" panose="020B0600070205080204" pitchFamily="50" charset="-128"/>
            </a:rPr>
            <a:t>　今後も、民間委託や指定管理者制度の活用を検討するなどにより、適正な定員管理に努める。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135185</xdr:rowOff>
    </xdr:from>
    <xdr:to>
      <xdr:col>81</xdr:col>
      <xdr:colOff>44450</xdr:colOff>
      <xdr:row>59</xdr:row>
      <xdr:rowOff>168698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250735"/>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153952</xdr:rowOff>
    </xdr:from>
    <xdr:to>
      <xdr:col>77</xdr:col>
      <xdr:colOff>44450</xdr:colOff>
      <xdr:row>59</xdr:row>
      <xdr:rowOff>168698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69502"/>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151271</xdr:rowOff>
    </xdr:from>
    <xdr:to>
      <xdr:col>72</xdr:col>
      <xdr:colOff>203200</xdr:colOff>
      <xdr:row>59</xdr:row>
      <xdr:rowOff>153952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66821"/>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151271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23923"/>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84385</xdr:rowOff>
    </xdr:from>
    <xdr:to>
      <xdr:col>81</xdr:col>
      <xdr:colOff>95250</xdr:colOff>
      <xdr:row>60</xdr:row>
      <xdr:rowOff>14535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100912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117898</xdr:rowOff>
    </xdr:from>
    <xdr:to>
      <xdr:col>77</xdr:col>
      <xdr:colOff>95250</xdr:colOff>
      <xdr:row>60</xdr:row>
      <xdr:rowOff>48048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58225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103152</xdr:rowOff>
    </xdr:from>
    <xdr:to>
      <xdr:col>73</xdr:col>
      <xdr:colOff>44450</xdr:colOff>
      <xdr:row>60</xdr:row>
      <xdr:rowOff>33302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43479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8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100471</xdr:rowOff>
    </xdr:from>
    <xdr:to>
      <xdr:col>68</xdr:col>
      <xdr:colOff>203200</xdr:colOff>
      <xdr:row>60</xdr:row>
      <xdr:rowOff>30621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40798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8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57573</xdr:rowOff>
    </xdr:from>
    <xdr:to>
      <xdr:col>64</xdr:col>
      <xdr:colOff>152400</xdr:colOff>
      <xdr:row>59</xdr:row>
      <xdr:rowOff>159173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169350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債の小学校統合基幹整備事業や認定こども園整備事業の元金償還が開始したことにより、公債費が増となっている。また、公営企業債の償還の財源に充てたと認められる繰入金、一部事務組合の発行した地方債の財源に充てた負担金が増となったことに加え、分母である臨時財政対策債発行可能額が減となったことにより、単年度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84244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0654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27940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27940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49971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が増となったものの、地方債残高や債務負担行為に基づく支出予定額などが減となったことに加え、剰余金を財源とした財政調整基金への積立などにより充当可能基金が増加した。前年度に引き続き分子である将来負担額がマイナスとなったが、今後も地方債発行の抑制を図るなど、将来負担比率の抑制に努めつつ、その推移に注視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32817</xdr:rowOff>
    </xdr:from>
    <xdr:to>
      <xdr:col>72</xdr:col>
      <xdr:colOff>203200</xdr:colOff>
      <xdr:row>15</xdr:row>
      <xdr:rowOff>120650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604567"/>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89764</xdr:rowOff>
    </xdr:from>
    <xdr:to>
      <xdr:col>68</xdr:col>
      <xdr:colOff>152400</xdr:colOff>
      <xdr:row>15</xdr:row>
      <xdr:rowOff>120650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661514"/>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153467</xdr:rowOff>
    </xdr:from>
    <xdr:to>
      <xdr:col>73</xdr:col>
      <xdr:colOff>44450</xdr:colOff>
      <xdr:row>15</xdr:row>
      <xdr:rowOff>83617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68394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6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38964</xdr:rowOff>
    </xdr:from>
    <xdr:to>
      <xdr:col>64</xdr:col>
      <xdr:colOff>152400</xdr:colOff>
      <xdr:row>15</xdr:row>
      <xdr:rowOff>140564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125341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14,995
14,832
25.26
6,795,188
6,504,827
275,225
4,302,094
5,700,845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退職手当の減などにより、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ポイント減となっている。給与構造改革の実施や各種委員報酬の見直しなどを実施しているが、こども園の直営化により類似団体内平均値を大きく上回っている。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今後も民間委託や指定管理者制度の活用を検討などを行い、最小限の職員補充に留め、総人件費の抑制に努める。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39</xdr:row>
      <xdr:rowOff>140607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2032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140607</xdr:rowOff>
    </xdr:from>
    <xdr:to>
      <xdr:col>19</xdr:col>
      <xdr:colOff>187325</xdr:colOff>
      <xdr:row>40</xdr:row>
      <xdr:rowOff>78015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271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62791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9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40</xdr:row>
      <xdr:rowOff>78015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856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119941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170543</xdr:rowOff>
    </xdr:from>
    <xdr:to>
      <xdr:col>11</xdr:col>
      <xdr:colOff>9525</xdr:colOff>
      <xdr:row>39</xdr:row>
      <xdr:rowOff>86178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85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89807</xdr:rowOff>
    </xdr:from>
    <xdr:to>
      <xdr:col>20</xdr:col>
      <xdr:colOff>38100</xdr:colOff>
      <xdr:row>40</xdr:row>
      <xdr:rowOff>19957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4734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6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119743</xdr:rowOff>
    </xdr:from>
    <xdr:to>
      <xdr:col>11</xdr:col>
      <xdr:colOff>60325</xdr:colOff>
      <xdr:row>39</xdr:row>
      <xdr:rowOff>49893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34670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物件費に係る経常収支比率について、地域通貨推進や子どもギフトカード配布の委託などに加え、施設の電気代高騰による影響により、令和４年度は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に比べ高い状態が続いているが、保有施設にかかる施設維持管理経費や内部管理経費などによるものが一因であるため、今後も公共施設総合管理計画に基づき、町内公共施設の再編を進めることで、コスト削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123190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59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85090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5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85090</xdr:rowOff>
    </xdr:from>
    <xdr:to>
      <xdr:col>73</xdr:col>
      <xdr:colOff>180975</xdr:colOff>
      <xdr:row>18</xdr:row>
      <xdr:rowOff>35560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99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35560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こども園の運営にかかる経費などの減により、令和４年度は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ポイント減となっている。</a:t>
          </a:r>
        </a:p>
        <a:p>
          <a:r>
            <a:rPr kumimoji="1" lang="ja-JP" altLang="en-US" sz="1300">
              <a:latin typeface="ＭＳ Ｐゴシック" panose="020B0600070205080204" pitchFamily="50" charset="-128"/>
              <a:ea typeface="ＭＳ Ｐゴシック" panose="020B0600070205080204" pitchFamily="50" charset="-128"/>
            </a:rPr>
            <a:t>　今後、福祉サービスなどの行政需要に適正に対応するとともに、個人給付的性格の支出については適宜見直し、改善に努める。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151493</xdr:rowOff>
    </xdr:from>
    <xdr:to>
      <xdr:col>24</xdr:col>
      <xdr:colOff>25400</xdr:colOff>
      <xdr:row>58</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9241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9404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404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92528</xdr:rowOff>
    </xdr:from>
    <xdr:to>
      <xdr:col>11</xdr:col>
      <xdr:colOff>60325</xdr:colOff>
      <xdr:row>59</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をもって下水道事業特別会計が法適用化したため、下水道事業特別会計への繰出金分が補助費に計上されたことなどで、減少したが、特別会計への繰出金については、高齢化などの影響により増加傾向にある。</a:t>
          </a:r>
        </a:p>
        <a:p>
          <a:r>
            <a:rPr kumimoji="1" lang="ja-JP" altLang="en-US" sz="1300">
              <a:latin typeface="ＭＳ Ｐゴシック" panose="020B0600070205080204" pitchFamily="50" charset="-128"/>
              <a:ea typeface="ＭＳ Ｐゴシック" panose="020B0600070205080204" pitchFamily="50" charset="-128"/>
            </a:rPr>
            <a:t>　推移を注視しつつ、引き続き適正な繰出の執行に努める。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5080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91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66040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66040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57</xdr:row>
      <xdr:rowOff>24130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443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令和４年度については、下水道事業特別会計への繰出金が増加したことなどにより、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ポイント増となっているが、各種団体への補助交付金の削減を進めてきた経緯もあり、類似団体内平均値を下回っている。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推移を注視しつつ、引き続き適正な補助金等の執行に努める。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87811</xdr:rowOff>
    </xdr:from>
    <xdr:to>
      <xdr:col>82</xdr:col>
      <xdr:colOff>107950</xdr:colOff>
      <xdr:row>34</xdr:row>
      <xdr:rowOff>133531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91711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87811</xdr:rowOff>
    </xdr:from>
    <xdr:to>
      <xdr:col>78</xdr:col>
      <xdr:colOff>69850</xdr:colOff>
      <xdr:row>35</xdr:row>
      <xdr:rowOff>1270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91711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60053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020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60053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020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35214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82731</xdr:rowOff>
    </xdr:from>
    <xdr:to>
      <xdr:col>82</xdr:col>
      <xdr:colOff>158750</xdr:colOff>
      <xdr:row>35</xdr:row>
      <xdr:rowOff>12881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99258</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37011</xdr:rowOff>
    </xdr:from>
    <xdr:to>
      <xdr:col>78</xdr:col>
      <xdr:colOff>120650</xdr:colOff>
      <xdr:row>34</xdr:row>
      <xdr:rowOff>138611</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148788</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3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9253</xdr:rowOff>
    </xdr:from>
    <xdr:to>
      <xdr:col>69</xdr:col>
      <xdr:colOff>142875</xdr:colOff>
      <xdr:row>35</xdr:row>
      <xdr:rowOff>110853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121030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公債費に係る経常収支比率は令和４年度は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年度に借入れた小学校統合基幹整備事業や認定こども園整備事業などの元金償還が開始したことなどによるものである。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今後も新規発行債の抑制に努めつつ、その推移に注視していく。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37846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37846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65278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12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これまで類似団体内平均値を上回り硬直化していたが、令和４年度は同水準の財政構造となっている。</a:t>
          </a:r>
        </a:p>
        <a:p>
          <a:r>
            <a:rPr kumimoji="1" lang="ja-JP" altLang="en-US" sz="1300">
              <a:latin typeface="ＭＳ Ｐゴシック" panose="020B0600070205080204" pitchFamily="50" charset="-128"/>
              <a:ea typeface="ＭＳ Ｐゴシック" panose="020B0600070205080204" pitchFamily="50" charset="-128"/>
            </a:rPr>
            <a:t>　今後も、事業のスクラップ＆ビルドにより見直しを行い、歳出全般にわたりコスト削減を目指し、比率の改善に努める。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76</xdr:row>
      <xdr:rowOff>154432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709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70915"/>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26415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35561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120159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7836</xdr:rowOff>
    </xdr:from>
    <xdr:to>
      <xdr:col>29</xdr:col>
      <xdr:colOff>127000</xdr:colOff>
      <xdr:row>18</xdr:row>
      <xdr:rowOff>46685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41561"/>
          <a:ext cx="647700" cy="38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169405</xdr:rowOff>
    </xdr:from>
    <xdr:to>
      <xdr:col>26</xdr:col>
      <xdr:colOff>50800</xdr:colOff>
      <xdr:row>18</xdr:row>
      <xdr:rowOff>7836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31680"/>
          <a:ext cx="698500" cy="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169405</xdr:rowOff>
    </xdr:from>
    <xdr:to>
      <xdr:col>22</xdr:col>
      <xdr:colOff>114300</xdr:colOff>
      <xdr:row>18</xdr:row>
      <xdr:rowOff>85915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1680"/>
          <a:ext cx="698500" cy="8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85915</xdr:rowOff>
    </xdr:from>
    <xdr:to>
      <xdr:col>18</xdr:col>
      <xdr:colOff>177800</xdr:colOff>
      <xdr:row>18</xdr:row>
      <xdr:rowOff>108864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9640"/>
          <a:ext cx="698500" cy="2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167335</xdr:rowOff>
    </xdr:from>
    <xdr:to>
      <xdr:col>29</xdr:col>
      <xdr:colOff>177800</xdr:colOff>
      <xdr:row>18</xdr:row>
      <xdr:rowOff>97485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9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139412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128486</xdr:rowOff>
    </xdr:from>
    <xdr:to>
      <xdr:col>26</xdr:col>
      <xdr:colOff>101600</xdr:colOff>
      <xdr:row>18</xdr:row>
      <xdr:rowOff>58636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90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43413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118605</xdr:rowOff>
    </xdr:from>
    <xdr:to>
      <xdr:col>22</xdr:col>
      <xdr:colOff>165100</xdr:colOff>
      <xdr:row>18</xdr:row>
      <xdr:rowOff>48755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33532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35115</xdr:rowOff>
    </xdr:from>
    <xdr:to>
      <xdr:col>19</xdr:col>
      <xdr:colOff>38100</xdr:colOff>
      <xdr:row>18</xdr:row>
      <xdr:rowOff>136716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8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121493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58064</xdr:rowOff>
    </xdr:from>
    <xdr:to>
      <xdr:col>15</xdr:col>
      <xdr:colOff>101600</xdr:colOff>
      <xdr:row>18</xdr:row>
      <xdr:rowOff>159665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178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144441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109352</xdr:rowOff>
    </xdr:from>
    <xdr:to>
      <xdr:col>29</xdr:col>
      <xdr:colOff>127000</xdr:colOff>
      <xdr:row>36</xdr:row>
      <xdr:rowOff>168673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62602"/>
          <a:ext cx="647700" cy="59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167005</xdr:rowOff>
    </xdr:from>
    <xdr:to>
      <xdr:col>26</xdr:col>
      <xdr:colOff>50800</xdr:colOff>
      <xdr:row>36</xdr:row>
      <xdr:rowOff>168673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20255"/>
          <a:ext cx="698500" cy="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167005</xdr:rowOff>
    </xdr:from>
    <xdr:to>
      <xdr:col>22</xdr:col>
      <xdr:colOff>114300</xdr:colOff>
      <xdr:row>37</xdr:row>
      <xdr:rowOff>83612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20255"/>
          <a:ext cx="698500" cy="88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58397</xdr:rowOff>
    </xdr:from>
    <xdr:to>
      <xdr:col>18</xdr:col>
      <xdr:colOff>177800</xdr:colOff>
      <xdr:row>37</xdr:row>
      <xdr:rowOff>83612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83097"/>
          <a:ext cx="698500" cy="2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58552</xdr:rowOff>
    </xdr:from>
    <xdr:to>
      <xdr:col>29</xdr:col>
      <xdr:colOff>177800</xdr:colOff>
      <xdr:row>36</xdr:row>
      <xdr:rowOff>160152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1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30629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8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117873</xdr:rowOff>
    </xdr:from>
    <xdr:to>
      <xdr:col>26</xdr:col>
      <xdr:colOff>101600</xdr:colOff>
      <xdr:row>37</xdr:row>
      <xdr:rowOff>48023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7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32800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5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116205</xdr:rowOff>
    </xdr:from>
    <xdr:to>
      <xdr:col>22</xdr:col>
      <xdr:colOff>165100</xdr:colOff>
      <xdr:row>37</xdr:row>
      <xdr:rowOff>46355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31132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32812</xdr:rowOff>
    </xdr:from>
    <xdr:to>
      <xdr:col>19</xdr:col>
      <xdr:colOff>38100</xdr:colOff>
      <xdr:row>37</xdr:row>
      <xdr:rowOff>134412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57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119189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4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7597</xdr:rowOff>
    </xdr:from>
    <xdr:to>
      <xdr:col>15</xdr:col>
      <xdr:colOff>101600</xdr:colOff>
      <xdr:row>37</xdr:row>
      <xdr:rowOff>109197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3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93974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1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14,995
14,832
25.26
6,795,188
6,504,827
275,225
4,302,094
5,700,845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74063</xdr:rowOff>
    </xdr:from>
    <xdr:to>
      <xdr:col>24</xdr:col>
      <xdr:colOff>63500</xdr:colOff>
      <xdr:row>35</xdr:row>
      <xdr:rowOff>141557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074813"/>
          <a:ext cx="838200" cy="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74063</xdr:rowOff>
    </xdr:from>
    <xdr:to>
      <xdr:col>19</xdr:col>
      <xdr:colOff>177800</xdr:colOff>
      <xdr:row>35</xdr:row>
      <xdr:rowOff>143686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74813"/>
          <a:ext cx="889000" cy="6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143686</xdr:rowOff>
    </xdr:from>
    <xdr:to>
      <xdr:col>15</xdr:col>
      <xdr:colOff>50800</xdr:colOff>
      <xdr:row>36</xdr:row>
      <xdr:rowOff>75106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4443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71720</xdr:rowOff>
    </xdr:from>
    <xdr:to>
      <xdr:col>10</xdr:col>
      <xdr:colOff>114300</xdr:colOff>
      <xdr:row>36</xdr:row>
      <xdr:rowOff>75106</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243920"/>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117076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2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90757</xdr:rowOff>
    </xdr:from>
    <xdr:to>
      <xdr:col>24</xdr:col>
      <xdr:colOff>114300</xdr:colOff>
      <xdr:row>36</xdr:row>
      <xdr:rowOff>20907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9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69184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6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23263</xdr:rowOff>
    </xdr:from>
    <xdr:to>
      <xdr:col>20</xdr:col>
      <xdr:colOff>38100</xdr:colOff>
      <xdr:row>35</xdr:row>
      <xdr:rowOff>124863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141390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92886</xdr:rowOff>
    </xdr:from>
    <xdr:to>
      <xdr:col>15</xdr:col>
      <xdr:colOff>101600</xdr:colOff>
      <xdr:row>36</xdr:row>
      <xdr:rowOff>23036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24306</xdr:rowOff>
    </xdr:from>
    <xdr:to>
      <xdr:col>10</xdr:col>
      <xdr:colOff>165100</xdr:colOff>
      <xdr:row>36</xdr:row>
      <xdr:rowOff>125906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117033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20920</xdr:rowOff>
    </xdr:from>
    <xdr:to>
      <xdr:col>6</xdr:col>
      <xdr:colOff>38100</xdr:colOff>
      <xdr:row>36</xdr:row>
      <xdr:rowOff>122520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139047</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96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6858</xdr:rowOff>
    </xdr:from>
    <xdr:to>
      <xdr:col>24</xdr:col>
      <xdr:colOff>63500</xdr:colOff>
      <xdr:row>58</xdr:row>
      <xdr:rowOff>13043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79508"/>
          <a:ext cx="838200" cy="17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13043</xdr:rowOff>
    </xdr:from>
    <xdr:to>
      <xdr:col>19</xdr:col>
      <xdr:colOff>177800</xdr:colOff>
      <xdr:row>58</xdr:row>
      <xdr:rowOff>61125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57143"/>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61125</xdr:rowOff>
    </xdr:from>
    <xdr:to>
      <xdr:col>15</xdr:col>
      <xdr:colOff>50800</xdr:colOff>
      <xdr:row>58</xdr:row>
      <xdr:rowOff>144132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05225"/>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144132</xdr:rowOff>
    </xdr:from>
    <xdr:to>
      <xdr:col>10</xdr:col>
      <xdr:colOff>114300</xdr:colOff>
      <xdr:row>59</xdr:row>
      <xdr:rowOff>32283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88232"/>
          <a:ext cx="889000" cy="5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127508</xdr:rowOff>
    </xdr:from>
    <xdr:to>
      <xdr:col>24</xdr:col>
      <xdr:colOff>114300</xdr:colOff>
      <xdr:row>57</xdr:row>
      <xdr:rowOff>57658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105935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133693</xdr:rowOff>
    </xdr:from>
    <xdr:to>
      <xdr:col>20</xdr:col>
      <xdr:colOff>38100</xdr:colOff>
      <xdr:row>58</xdr:row>
      <xdr:rowOff>63843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54970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10325</xdr:rowOff>
    </xdr:from>
    <xdr:to>
      <xdr:col>15</xdr:col>
      <xdr:colOff>101600</xdr:colOff>
      <xdr:row>58</xdr:row>
      <xdr:rowOff>111925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93332</xdr:rowOff>
    </xdr:from>
    <xdr:to>
      <xdr:col>10</xdr:col>
      <xdr:colOff>165100</xdr:colOff>
      <xdr:row>59</xdr:row>
      <xdr:rowOff>23482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14609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3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152933</xdr:rowOff>
    </xdr:from>
    <xdr:to>
      <xdr:col>6</xdr:col>
      <xdr:colOff>38100</xdr:colOff>
      <xdr:row>59</xdr:row>
      <xdr:rowOff>83083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74210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114325</xdr:rowOff>
    </xdr:from>
    <xdr:to>
      <xdr:col>24</xdr:col>
      <xdr:colOff>63500</xdr:colOff>
      <xdr:row>78</xdr:row>
      <xdr:rowOff>121024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7425"/>
          <a:ext cx="8382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118692</xdr:rowOff>
    </xdr:from>
    <xdr:to>
      <xdr:col>19</xdr:col>
      <xdr:colOff>177800</xdr:colOff>
      <xdr:row>78</xdr:row>
      <xdr:rowOff>121024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179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118692</xdr:rowOff>
    </xdr:from>
    <xdr:to>
      <xdr:col>15</xdr:col>
      <xdr:colOff>50800</xdr:colOff>
      <xdr:row>78</xdr:row>
      <xdr:rowOff>121115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179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114005</xdr:rowOff>
    </xdr:from>
    <xdr:to>
      <xdr:col>10</xdr:col>
      <xdr:colOff>114300</xdr:colOff>
      <xdr:row>78</xdr:row>
      <xdr:rowOff>121115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8710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63525</xdr:rowOff>
    </xdr:from>
    <xdr:to>
      <xdr:col>24</xdr:col>
      <xdr:colOff>114300</xdr:colOff>
      <xdr:row>78</xdr:row>
      <xdr:rowOff>165125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149902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70224</xdr:rowOff>
    </xdr:from>
    <xdr:to>
      <xdr:col>20</xdr:col>
      <xdr:colOff>38100</xdr:colOff>
      <xdr:row>79</xdr:row>
      <xdr:rowOff>374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162951</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536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67892</xdr:rowOff>
    </xdr:from>
    <xdr:to>
      <xdr:col>15</xdr:col>
      <xdr:colOff>101600</xdr:colOff>
      <xdr:row>78</xdr:row>
      <xdr:rowOff>169492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160619</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3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70315</xdr:rowOff>
    </xdr:from>
    <xdr:to>
      <xdr:col>10</xdr:col>
      <xdr:colOff>165100</xdr:colOff>
      <xdr:row>79</xdr:row>
      <xdr:rowOff>465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163042</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36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63205</xdr:rowOff>
    </xdr:from>
    <xdr:to>
      <xdr:col>6</xdr:col>
      <xdr:colOff>38100</xdr:colOff>
      <xdr:row>78</xdr:row>
      <xdr:rowOff>164805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155932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1588</xdr:rowOff>
    </xdr:from>
    <xdr:to>
      <xdr:col>24</xdr:col>
      <xdr:colOff>63500</xdr:colOff>
      <xdr:row>95</xdr:row>
      <xdr:rowOff>152564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89338"/>
          <a:ext cx="838200" cy="15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152564</xdr:rowOff>
    </xdr:from>
    <xdr:to>
      <xdr:col>19</xdr:col>
      <xdr:colOff>177800</xdr:colOff>
      <xdr:row>96</xdr:row>
      <xdr:rowOff>58522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40314"/>
          <a:ext cx="889000" cy="7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58522</xdr:rowOff>
    </xdr:from>
    <xdr:to>
      <xdr:col>15</xdr:col>
      <xdr:colOff>50800</xdr:colOff>
      <xdr:row>96</xdr:row>
      <xdr:rowOff>137237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17722"/>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137237</xdr:rowOff>
    </xdr:from>
    <xdr:to>
      <xdr:col>10</xdr:col>
      <xdr:colOff>114300</xdr:colOff>
      <xdr:row>97</xdr:row>
      <xdr:rowOff>21286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96437"/>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122238</xdr:rowOff>
    </xdr:from>
    <xdr:to>
      <xdr:col>24</xdr:col>
      <xdr:colOff>114300</xdr:colOff>
      <xdr:row>95</xdr:row>
      <xdr:rowOff>52388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145115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101764</xdr:rowOff>
    </xdr:from>
    <xdr:to>
      <xdr:col>20</xdr:col>
      <xdr:colOff>38100</xdr:colOff>
      <xdr:row>96</xdr:row>
      <xdr:rowOff>31914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8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23041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8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7722</xdr:rowOff>
    </xdr:from>
    <xdr:to>
      <xdr:col>15</xdr:col>
      <xdr:colOff>101600</xdr:colOff>
      <xdr:row>96</xdr:row>
      <xdr:rowOff>109322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100449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86437</xdr:rowOff>
    </xdr:from>
    <xdr:to>
      <xdr:col>10</xdr:col>
      <xdr:colOff>165100</xdr:colOff>
      <xdr:row>97</xdr:row>
      <xdr:rowOff>16587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3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141936</xdr:rowOff>
    </xdr:from>
    <xdr:to>
      <xdr:col>6</xdr:col>
      <xdr:colOff>38100</xdr:colOff>
      <xdr:row>97</xdr:row>
      <xdr:rowOff>72086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63213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148327</xdr:rowOff>
    </xdr:from>
    <xdr:to>
      <xdr:col>55</xdr:col>
      <xdr:colOff>0</xdr:colOff>
      <xdr:row>37</xdr:row>
      <xdr:rowOff>39427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20527"/>
          <a:ext cx="838200" cy="6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91232</xdr:rowOff>
    </xdr:from>
    <xdr:to>
      <xdr:col>50</xdr:col>
      <xdr:colOff>114300</xdr:colOff>
      <xdr:row>36</xdr:row>
      <xdr:rowOff>148327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20532"/>
          <a:ext cx="889000" cy="39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91232</xdr:rowOff>
    </xdr:from>
    <xdr:to>
      <xdr:col>45</xdr:col>
      <xdr:colOff>177800</xdr:colOff>
      <xdr:row>37</xdr:row>
      <xdr:rowOff>73758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20532"/>
          <a:ext cx="889000" cy="49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73758</xdr:rowOff>
    </xdr:from>
    <xdr:to>
      <xdr:col>41</xdr:col>
      <xdr:colOff>50800</xdr:colOff>
      <xdr:row>37</xdr:row>
      <xdr:rowOff>140230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17408"/>
          <a:ext cx="889000" cy="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160077</xdr:rowOff>
    </xdr:from>
    <xdr:to>
      <xdr:col>55</xdr:col>
      <xdr:colOff>50800</xdr:colOff>
      <xdr:row>37</xdr:row>
      <xdr:rowOff>90227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75004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97527</xdr:rowOff>
    </xdr:from>
    <xdr:to>
      <xdr:col>50</xdr:col>
      <xdr:colOff>165100</xdr:colOff>
      <xdr:row>37</xdr:row>
      <xdr:rowOff>27677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18804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6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40432</xdr:rowOff>
    </xdr:from>
    <xdr:to>
      <xdr:col>46</xdr:col>
      <xdr:colOff>38100</xdr:colOff>
      <xdr:row>34</xdr:row>
      <xdr:rowOff>142032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6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133159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9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22958</xdr:rowOff>
    </xdr:from>
    <xdr:to>
      <xdr:col>41</xdr:col>
      <xdr:colOff>101600</xdr:colOff>
      <xdr:row>37</xdr:row>
      <xdr:rowOff>124558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115685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89430</xdr:rowOff>
    </xdr:from>
    <xdr:to>
      <xdr:col>36</xdr:col>
      <xdr:colOff>165100</xdr:colOff>
      <xdr:row>38</xdr:row>
      <xdr:rowOff>19580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10707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139662</xdr:rowOff>
    </xdr:from>
    <xdr:to>
      <xdr:col>55</xdr:col>
      <xdr:colOff>0</xdr:colOff>
      <xdr:row>58</xdr:row>
      <xdr:rowOff>110645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912312"/>
          <a:ext cx="838200" cy="14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139662</xdr:rowOff>
    </xdr:from>
    <xdr:to>
      <xdr:col>50</xdr:col>
      <xdr:colOff>114300</xdr:colOff>
      <xdr:row>58</xdr:row>
      <xdr:rowOff>14823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912312"/>
          <a:ext cx="889000" cy="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146070</xdr:rowOff>
    </xdr:from>
    <xdr:to>
      <xdr:col>45</xdr:col>
      <xdr:colOff>177800</xdr:colOff>
      <xdr:row>58</xdr:row>
      <xdr:rowOff>14823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575820"/>
          <a:ext cx="889000" cy="38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146070</xdr:rowOff>
    </xdr:from>
    <xdr:to>
      <xdr:col>41</xdr:col>
      <xdr:colOff>50800</xdr:colOff>
      <xdr:row>57</xdr:row>
      <xdr:rowOff>2053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575820"/>
          <a:ext cx="889000" cy="19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59845</xdr:rowOff>
    </xdr:from>
    <xdr:to>
      <xdr:col>55</xdr:col>
      <xdr:colOff>50800</xdr:colOff>
      <xdr:row>58</xdr:row>
      <xdr:rowOff>161445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146222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88862</xdr:rowOff>
    </xdr:from>
    <xdr:to>
      <xdr:col>50</xdr:col>
      <xdr:colOff>165100</xdr:colOff>
      <xdr:row>58</xdr:row>
      <xdr:rowOff>19012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10139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135473</xdr:rowOff>
    </xdr:from>
    <xdr:to>
      <xdr:col>46</xdr:col>
      <xdr:colOff>38100</xdr:colOff>
      <xdr:row>58</xdr:row>
      <xdr:rowOff>65623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0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56750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0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95270</xdr:rowOff>
    </xdr:from>
    <xdr:to>
      <xdr:col>41</xdr:col>
      <xdr:colOff>101600</xdr:colOff>
      <xdr:row>56</xdr:row>
      <xdr:rowOff>25420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2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16547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61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122703</xdr:rowOff>
    </xdr:from>
    <xdr:to>
      <xdr:col>36</xdr:col>
      <xdr:colOff>165100</xdr:colOff>
      <xdr:row>57</xdr:row>
      <xdr:rowOff>52853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43980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1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1530</xdr:rowOff>
    </xdr:from>
    <xdr:to>
      <xdr:col>55</xdr:col>
      <xdr:colOff>0</xdr:colOff>
      <xdr:row>79</xdr:row>
      <xdr:rowOff>40717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46080"/>
          <a:ext cx="838200" cy="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169551</xdr:rowOff>
    </xdr:from>
    <xdr:to>
      <xdr:col>50</xdr:col>
      <xdr:colOff>114300</xdr:colOff>
      <xdr:row>79</xdr:row>
      <xdr:rowOff>1530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4265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169551</xdr:rowOff>
    </xdr:from>
    <xdr:to>
      <xdr:col>45</xdr:col>
      <xdr:colOff>177800</xdr:colOff>
      <xdr:row>79</xdr:row>
      <xdr:rowOff>11588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42651"/>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11588</xdr:rowOff>
    </xdr:from>
    <xdr:to>
      <xdr:col>41</xdr:col>
      <xdr:colOff>50800</xdr:colOff>
      <xdr:row>79</xdr:row>
      <xdr:rowOff>29039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56138"/>
          <a:ext cx="889000" cy="1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161367</xdr:rowOff>
    </xdr:from>
    <xdr:to>
      <xdr:col>55</xdr:col>
      <xdr:colOff>50800</xdr:colOff>
      <xdr:row>79</xdr:row>
      <xdr:rowOff>91517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76294</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122180</xdr:rowOff>
    </xdr:from>
    <xdr:to>
      <xdr:col>50</xdr:col>
      <xdr:colOff>165100</xdr:colOff>
      <xdr:row>79</xdr:row>
      <xdr:rowOff>52330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43457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118751</xdr:rowOff>
    </xdr:from>
    <xdr:to>
      <xdr:col>46</xdr:col>
      <xdr:colOff>38100</xdr:colOff>
      <xdr:row>79</xdr:row>
      <xdr:rowOff>48901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40028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8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132238</xdr:rowOff>
    </xdr:from>
    <xdr:to>
      <xdr:col>41</xdr:col>
      <xdr:colOff>101600</xdr:colOff>
      <xdr:row>79</xdr:row>
      <xdr:rowOff>62388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53515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9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149689</xdr:rowOff>
    </xdr:from>
    <xdr:to>
      <xdr:col>36</xdr:col>
      <xdr:colOff>165100</xdr:colOff>
      <xdr:row>79</xdr:row>
      <xdr:rowOff>79839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70966</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1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29705</xdr:rowOff>
    </xdr:from>
    <xdr:to>
      <xdr:col>55</xdr:col>
      <xdr:colOff>0</xdr:colOff>
      <xdr:row>98</xdr:row>
      <xdr:rowOff>66687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660355"/>
          <a:ext cx="838200" cy="20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29705</xdr:rowOff>
    </xdr:from>
    <xdr:to>
      <xdr:col>50</xdr:col>
      <xdr:colOff>114300</xdr:colOff>
      <xdr:row>97</xdr:row>
      <xdr:rowOff>113361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60355"/>
          <a:ext cx="889000" cy="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152718</xdr:rowOff>
    </xdr:from>
    <xdr:to>
      <xdr:col>45</xdr:col>
      <xdr:colOff>177800</xdr:colOff>
      <xdr:row>97</xdr:row>
      <xdr:rowOff>113361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097568"/>
          <a:ext cx="889000" cy="64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152718</xdr:rowOff>
    </xdr:from>
    <xdr:to>
      <xdr:col>41</xdr:col>
      <xdr:colOff>50800</xdr:colOff>
      <xdr:row>95</xdr:row>
      <xdr:rowOff>122238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097568"/>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24210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8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15887</xdr:rowOff>
    </xdr:from>
    <xdr:to>
      <xdr:col>55</xdr:col>
      <xdr:colOff>50800</xdr:colOff>
      <xdr:row>98</xdr:row>
      <xdr:rowOff>117487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102264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150355</xdr:rowOff>
    </xdr:from>
    <xdr:to>
      <xdr:col>50</xdr:col>
      <xdr:colOff>165100</xdr:colOff>
      <xdr:row>97</xdr:row>
      <xdr:rowOff>80505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71632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62561</xdr:rowOff>
    </xdr:from>
    <xdr:to>
      <xdr:col>46</xdr:col>
      <xdr:colOff>38100</xdr:colOff>
      <xdr:row>97</xdr:row>
      <xdr:rowOff>164161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155288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101918</xdr:rowOff>
    </xdr:from>
    <xdr:to>
      <xdr:col>41</xdr:col>
      <xdr:colOff>101600</xdr:colOff>
      <xdr:row>94</xdr:row>
      <xdr:rowOff>32068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0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48595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82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71438</xdr:rowOff>
    </xdr:from>
    <xdr:to>
      <xdr:col>36</xdr:col>
      <xdr:colOff>165100</xdr:colOff>
      <xdr:row>96</xdr:row>
      <xdr:rowOff>1588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18115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84112</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599212"/>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38092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7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33312</xdr:rowOff>
    </xdr:from>
    <xdr:to>
      <xdr:col>67</xdr:col>
      <xdr:colOff>101600</xdr:colOff>
      <xdr:row>38</xdr:row>
      <xdr:rowOff>134912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151439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47111" y="63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90711</xdr:rowOff>
    </xdr:from>
    <xdr:to>
      <xdr:col>85</xdr:col>
      <xdr:colOff>127000</xdr:colOff>
      <xdr:row>77</xdr:row>
      <xdr:rowOff>97135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92361"/>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97135</xdr:rowOff>
    </xdr:from>
    <xdr:to>
      <xdr:col>81</xdr:col>
      <xdr:colOff>50800</xdr:colOff>
      <xdr:row>77</xdr:row>
      <xdr:rowOff>97203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9878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97203</xdr:rowOff>
    </xdr:from>
    <xdr:to>
      <xdr:col>76</xdr:col>
      <xdr:colOff>114300</xdr:colOff>
      <xdr:row>77</xdr:row>
      <xdr:rowOff>116931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98853"/>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98194</xdr:rowOff>
    </xdr:from>
    <xdr:to>
      <xdr:col>71</xdr:col>
      <xdr:colOff>177800</xdr:colOff>
      <xdr:row>77</xdr:row>
      <xdr:rowOff>116931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99844"/>
          <a:ext cx="8890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39911</xdr:rowOff>
    </xdr:from>
    <xdr:to>
      <xdr:col>85</xdr:col>
      <xdr:colOff>177800</xdr:colOff>
      <xdr:row>77</xdr:row>
      <xdr:rowOff>141511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18338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46335</xdr:rowOff>
    </xdr:from>
    <xdr:to>
      <xdr:col>81</xdr:col>
      <xdr:colOff>101600</xdr:colOff>
      <xdr:row>77</xdr:row>
      <xdr:rowOff>147935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139062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4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46403</xdr:rowOff>
    </xdr:from>
    <xdr:to>
      <xdr:col>76</xdr:col>
      <xdr:colOff>165100</xdr:colOff>
      <xdr:row>77</xdr:row>
      <xdr:rowOff>148003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4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139130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4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66131</xdr:rowOff>
    </xdr:from>
    <xdr:to>
      <xdr:col>72</xdr:col>
      <xdr:colOff>38100</xdr:colOff>
      <xdr:row>77</xdr:row>
      <xdr:rowOff>167731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158858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47394</xdr:rowOff>
    </xdr:from>
    <xdr:to>
      <xdr:col>67</xdr:col>
      <xdr:colOff>101600</xdr:colOff>
      <xdr:row>77</xdr:row>
      <xdr:rowOff>148994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4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140121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4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13500</xdr:rowOff>
    </xdr:from>
    <xdr:to>
      <xdr:col>85</xdr:col>
      <xdr:colOff>127000</xdr:colOff>
      <xdr:row>98</xdr:row>
      <xdr:rowOff>64846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15600"/>
          <a:ext cx="838200" cy="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13500</xdr:rowOff>
    </xdr:from>
    <xdr:to>
      <xdr:col>81</xdr:col>
      <xdr:colOff>50800</xdr:colOff>
      <xdr:row>98</xdr:row>
      <xdr:rowOff>155690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15600"/>
          <a:ext cx="8890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155690</xdr:rowOff>
    </xdr:from>
    <xdr:to>
      <xdr:col>76</xdr:col>
      <xdr:colOff>114300</xdr:colOff>
      <xdr:row>99</xdr:row>
      <xdr:rowOff>31623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57790"/>
          <a:ext cx="889000" cy="4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30848</xdr:rowOff>
    </xdr:from>
    <xdr:to>
      <xdr:col>71</xdr:col>
      <xdr:colOff>177800</xdr:colOff>
      <xdr:row>99</xdr:row>
      <xdr:rowOff>31623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04398"/>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14046</xdr:rowOff>
    </xdr:from>
    <xdr:to>
      <xdr:col>85</xdr:col>
      <xdr:colOff>177800</xdr:colOff>
      <xdr:row>98</xdr:row>
      <xdr:rowOff>115646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100423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134150</xdr:rowOff>
    </xdr:from>
    <xdr:to>
      <xdr:col>81</xdr:col>
      <xdr:colOff>101600</xdr:colOff>
      <xdr:row>98</xdr:row>
      <xdr:rowOff>64300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55427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8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104890</xdr:rowOff>
    </xdr:from>
    <xdr:to>
      <xdr:col>76</xdr:col>
      <xdr:colOff>165100</xdr:colOff>
      <xdr:row>99</xdr:row>
      <xdr:rowOff>35040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26167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152273</xdr:rowOff>
    </xdr:from>
    <xdr:to>
      <xdr:col>72</xdr:col>
      <xdr:colOff>38100</xdr:colOff>
      <xdr:row>99</xdr:row>
      <xdr:rowOff>82423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73550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151498</xdr:rowOff>
    </xdr:from>
    <xdr:to>
      <xdr:col>67</xdr:col>
      <xdr:colOff>101600</xdr:colOff>
      <xdr:row>99</xdr:row>
      <xdr:rowOff>81648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72775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4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1625</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4572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122275</xdr:rowOff>
    </xdr:from>
    <xdr:to>
      <xdr:col>98</xdr:col>
      <xdr:colOff>38100</xdr:colOff>
      <xdr:row>58</xdr:row>
      <xdr:rowOff>52425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43552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998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59412</xdr:rowOff>
    </xdr:from>
    <xdr:to>
      <xdr:col>116</xdr:col>
      <xdr:colOff>63500</xdr:colOff>
      <xdr:row>77</xdr:row>
      <xdr:rowOff>79301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61062"/>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65731</xdr:rowOff>
    </xdr:from>
    <xdr:to>
      <xdr:col>111</xdr:col>
      <xdr:colOff>177800</xdr:colOff>
      <xdr:row>77</xdr:row>
      <xdr:rowOff>79301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67381"/>
          <a:ext cx="889000" cy="1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65731</xdr:rowOff>
    </xdr:from>
    <xdr:to>
      <xdr:col>107</xdr:col>
      <xdr:colOff>50800</xdr:colOff>
      <xdr:row>77</xdr:row>
      <xdr:rowOff>110685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67381"/>
          <a:ext cx="889000" cy="4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119566</xdr:rowOff>
    </xdr:from>
    <xdr:to>
      <xdr:col>102</xdr:col>
      <xdr:colOff>114300</xdr:colOff>
      <xdr:row>77</xdr:row>
      <xdr:rowOff>110685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49766"/>
          <a:ext cx="889000" cy="16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8612</xdr:rowOff>
    </xdr:from>
    <xdr:to>
      <xdr:col>116</xdr:col>
      <xdr:colOff>114300</xdr:colOff>
      <xdr:row>77</xdr:row>
      <xdr:rowOff>110212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158489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8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28501</xdr:rowOff>
    </xdr:from>
    <xdr:to>
      <xdr:col>112</xdr:col>
      <xdr:colOff>38100</xdr:colOff>
      <xdr:row>77</xdr:row>
      <xdr:rowOff>130101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121228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2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14931</xdr:rowOff>
    </xdr:from>
    <xdr:to>
      <xdr:col>107</xdr:col>
      <xdr:colOff>101600</xdr:colOff>
      <xdr:row>77</xdr:row>
      <xdr:rowOff>116531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107658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59885</xdr:rowOff>
    </xdr:from>
    <xdr:to>
      <xdr:col>102</xdr:col>
      <xdr:colOff>165100</xdr:colOff>
      <xdr:row>77</xdr:row>
      <xdr:rowOff>161485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6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152612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5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68766</xdr:rowOff>
    </xdr:from>
    <xdr:to>
      <xdr:col>98</xdr:col>
      <xdr:colOff>38100</xdr:colOff>
      <xdr:row>76</xdr:row>
      <xdr:rowOff>170366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161493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433,800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人件費は、退職手当の減などにより、住民一人当たり</a:t>
          </a:r>
          <a:r>
            <a:rPr kumimoji="1" lang="en-US" altLang="ja-JP" sz="1300">
              <a:latin typeface="ＭＳ Ｐゴシック" panose="020B0600070205080204" pitchFamily="50" charset="-128"/>
              <a:ea typeface="ＭＳ Ｐゴシック" panose="020B0600070205080204" pitchFamily="50" charset="-128"/>
            </a:rPr>
            <a:t>87,870</a:t>
          </a:r>
          <a:r>
            <a:rPr kumimoji="1" lang="ja-JP" altLang="en-US" sz="1300">
              <a:latin typeface="ＭＳ Ｐゴシック" panose="020B0600070205080204" pitchFamily="50" charset="-128"/>
              <a:ea typeface="ＭＳ Ｐゴシック" panose="020B0600070205080204" pitchFamily="50" charset="-128"/>
            </a:rPr>
            <a:t>円となり、類似団体内平均値より下回っている。物件費は、地域通貨推進や子どもギフトカード配布の委託料の増などにより、住民一人当たり</a:t>
          </a:r>
          <a:r>
            <a:rPr kumimoji="1" lang="en-US" altLang="ja-JP" sz="1300">
              <a:latin typeface="ＭＳ Ｐゴシック" panose="020B0600070205080204" pitchFamily="50" charset="-128"/>
              <a:ea typeface="ＭＳ Ｐゴシック" panose="020B0600070205080204" pitchFamily="50" charset="-128"/>
            </a:rPr>
            <a:t>89,960</a:t>
          </a:r>
          <a:r>
            <a:rPr kumimoji="1" lang="ja-JP" altLang="en-US" sz="1300">
              <a:latin typeface="ＭＳ Ｐゴシック" panose="020B0600070205080204" pitchFamily="50" charset="-128"/>
              <a:ea typeface="ＭＳ Ｐゴシック" panose="020B0600070205080204" pitchFamily="50" charset="-128"/>
            </a:rPr>
            <a:t>円となったが、類似団体平均値より下回っている。扶助費は、電力・ガス・食料品等価格高騰緊急支援金の増などにより、住民一人当たり</a:t>
          </a:r>
          <a:r>
            <a:rPr kumimoji="1" lang="en-US" altLang="ja-JP" sz="1300">
              <a:latin typeface="ＭＳ Ｐゴシック" panose="020B0600070205080204" pitchFamily="50" charset="-128"/>
              <a:ea typeface="ＭＳ Ｐゴシック" panose="020B0600070205080204" pitchFamily="50" charset="-128"/>
            </a:rPr>
            <a:t>87,375</a:t>
          </a:r>
          <a:r>
            <a:rPr kumimoji="1" lang="ja-JP" altLang="en-US" sz="1300">
              <a:latin typeface="ＭＳ Ｐゴシック" panose="020B0600070205080204" pitchFamily="50" charset="-128"/>
              <a:ea typeface="ＭＳ Ｐゴシック" panose="020B0600070205080204" pitchFamily="50" charset="-128"/>
            </a:rPr>
            <a:t>円となり、類似団体内平均値と同水準となっている。補助費等は、子育て世帯臨時特別給付金の減などにより、住民一人当たり</a:t>
          </a:r>
          <a:r>
            <a:rPr kumimoji="1" lang="en-US" altLang="ja-JP" sz="1300">
              <a:latin typeface="ＭＳ Ｐゴシック" panose="020B0600070205080204" pitchFamily="50" charset="-128"/>
              <a:ea typeface="ＭＳ Ｐゴシック" panose="020B0600070205080204" pitchFamily="50" charset="-128"/>
            </a:rPr>
            <a:t>59,432</a:t>
          </a:r>
          <a:r>
            <a:rPr kumimoji="1" lang="ja-JP" altLang="en-US" sz="1300">
              <a:latin typeface="ＭＳ Ｐゴシック" panose="020B0600070205080204" pitchFamily="50" charset="-128"/>
              <a:ea typeface="ＭＳ Ｐゴシック" panose="020B0600070205080204" pitchFamily="50" charset="-128"/>
            </a:rPr>
            <a:t>円となり、類似団体内平均値より下回っている。普通建設事業費は、大規模事業の適切な取捨選択により、住民一人当たり</a:t>
          </a:r>
          <a:r>
            <a:rPr kumimoji="1" lang="en-US" altLang="ja-JP" sz="1300">
              <a:latin typeface="ＭＳ Ｐゴシック" panose="020B0600070205080204" pitchFamily="50" charset="-128"/>
              <a:ea typeface="ＭＳ Ｐゴシック" panose="020B0600070205080204" pitchFamily="50" charset="-128"/>
            </a:rPr>
            <a:t>13,813</a:t>
          </a:r>
          <a:r>
            <a:rPr kumimoji="1" lang="ja-JP" altLang="en-US" sz="1300">
              <a:latin typeface="ＭＳ Ｐゴシック" panose="020B0600070205080204" pitchFamily="50" charset="-128"/>
              <a:ea typeface="ＭＳ Ｐゴシック" panose="020B0600070205080204" pitchFamily="50" charset="-128"/>
            </a:rPr>
            <a:t>円となり、類似団体平均値を大きく下回る状況が近年続いている。公債費は、平成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年度に借入れた小学校統合基幹整備事業や認定こども園整備事業などの元金償還が開始したことにより、住民一人当たり</a:t>
          </a:r>
          <a:r>
            <a:rPr kumimoji="1" lang="en-US" altLang="ja-JP" sz="1300">
              <a:latin typeface="ＭＳ Ｐゴシック" panose="020B0600070205080204" pitchFamily="50" charset="-128"/>
              <a:ea typeface="ＭＳ Ｐゴシック" panose="020B0600070205080204" pitchFamily="50" charset="-128"/>
            </a:rPr>
            <a:t>38,929</a:t>
          </a:r>
          <a:r>
            <a:rPr kumimoji="1" lang="ja-JP" altLang="en-US" sz="1300">
              <a:latin typeface="ＭＳ Ｐゴシック" panose="020B0600070205080204" pitchFamily="50" charset="-128"/>
              <a:ea typeface="ＭＳ Ｐゴシック" panose="020B0600070205080204" pitchFamily="50" charset="-128"/>
            </a:rPr>
            <a:t>円となったが、類似団体平均値より下回っている。積立金は、減債基金積立金の減などにり、</a:t>
          </a:r>
          <a:r>
            <a:rPr kumimoji="1" lang="en-US" altLang="ja-JP" sz="1300">
              <a:latin typeface="ＭＳ Ｐゴシック" panose="020B0600070205080204" pitchFamily="50" charset="-128"/>
              <a:ea typeface="ＭＳ Ｐゴシック" panose="020B0600070205080204" pitchFamily="50" charset="-128"/>
            </a:rPr>
            <a:t>11,894</a:t>
          </a:r>
          <a:r>
            <a:rPr kumimoji="1" lang="ja-JP" altLang="en-US" sz="1300">
              <a:latin typeface="ＭＳ Ｐゴシック" panose="020B0600070205080204" pitchFamily="50" charset="-128"/>
              <a:ea typeface="ＭＳ Ｐゴシック" panose="020B0600070205080204" pitchFamily="50" charset="-128"/>
            </a:rPr>
            <a:t>円となり、類似団体内平均値より大きく下回っている。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14,995
14,832
25.26
6,795,188
6,504,827
275,225
4,302,094
5,700,845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99205</xdr:rowOff>
    </xdr:from>
    <xdr:to>
      <xdr:col>24</xdr:col>
      <xdr:colOff>63500</xdr:colOff>
      <xdr:row>32</xdr:row>
      <xdr:rowOff>151783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58560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147211</xdr:rowOff>
    </xdr:from>
    <xdr:to>
      <xdr:col>19</xdr:col>
      <xdr:colOff>177800</xdr:colOff>
      <xdr:row>32</xdr:row>
      <xdr:rowOff>151783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462161"/>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62629</xdr:rowOff>
    </xdr:from>
    <xdr:to>
      <xdr:col>15</xdr:col>
      <xdr:colOff>50800</xdr:colOff>
      <xdr:row>31</xdr:row>
      <xdr:rowOff>147211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7757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62629</xdr:rowOff>
    </xdr:from>
    <xdr:to>
      <xdr:col>10</xdr:col>
      <xdr:colOff>114300</xdr:colOff>
      <xdr:row>31</xdr:row>
      <xdr:rowOff>139047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77579"/>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48405</xdr:rowOff>
    </xdr:from>
    <xdr:to>
      <xdr:col>24</xdr:col>
      <xdr:colOff>114300</xdr:colOff>
      <xdr:row>32</xdr:row>
      <xdr:rowOff>150005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71282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8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100983</xdr:rowOff>
    </xdr:from>
    <xdr:to>
      <xdr:col>20</xdr:col>
      <xdr:colOff>38100</xdr:colOff>
      <xdr:row>33</xdr:row>
      <xdr:rowOff>31133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47660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6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96411</xdr:rowOff>
    </xdr:from>
    <xdr:to>
      <xdr:col>15</xdr:col>
      <xdr:colOff>101600</xdr:colOff>
      <xdr:row>32</xdr:row>
      <xdr:rowOff>26561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1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43088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8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11829</xdr:rowOff>
    </xdr:from>
    <xdr:to>
      <xdr:col>10</xdr:col>
      <xdr:colOff>165100</xdr:colOff>
      <xdr:row>31</xdr:row>
      <xdr:rowOff>113429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129956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0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88247</xdr:rowOff>
    </xdr:from>
    <xdr:to>
      <xdr:col>6</xdr:col>
      <xdr:colOff>38100</xdr:colOff>
      <xdr:row>32</xdr:row>
      <xdr:rowOff>18397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34924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7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139586</xdr:rowOff>
    </xdr:from>
    <xdr:to>
      <xdr:col>24</xdr:col>
      <xdr:colOff>63500</xdr:colOff>
      <xdr:row>56</xdr:row>
      <xdr:rowOff>159255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40786"/>
          <a:ext cx="8382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83935</xdr:rowOff>
    </xdr:from>
    <xdr:to>
      <xdr:col>19</xdr:col>
      <xdr:colOff>177800</xdr:colOff>
      <xdr:row>56</xdr:row>
      <xdr:rowOff>139586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42235"/>
          <a:ext cx="889000" cy="3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83935</xdr:rowOff>
    </xdr:from>
    <xdr:to>
      <xdr:col>15</xdr:col>
      <xdr:colOff>50800</xdr:colOff>
      <xdr:row>57</xdr:row>
      <xdr:rowOff>47647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42235"/>
          <a:ext cx="889000" cy="47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47647</xdr:rowOff>
    </xdr:from>
    <xdr:to>
      <xdr:col>10</xdr:col>
      <xdr:colOff>114300</xdr:colOff>
      <xdr:row>57</xdr:row>
      <xdr:rowOff>62058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20297"/>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108455</xdr:rowOff>
    </xdr:from>
    <xdr:to>
      <xdr:col>24</xdr:col>
      <xdr:colOff>114300</xdr:colOff>
      <xdr:row>57</xdr:row>
      <xdr:rowOff>38605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23382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2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88786</xdr:rowOff>
    </xdr:from>
    <xdr:to>
      <xdr:col>20</xdr:col>
      <xdr:colOff>38100</xdr:colOff>
      <xdr:row>57</xdr:row>
      <xdr:rowOff>18936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8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8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33135</xdr:rowOff>
    </xdr:from>
    <xdr:to>
      <xdr:col>15</xdr:col>
      <xdr:colOff>101600</xdr:colOff>
      <xdr:row>54</xdr:row>
      <xdr:rowOff>134735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125862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8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168297</xdr:rowOff>
    </xdr:from>
    <xdr:to>
      <xdr:col>10</xdr:col>
      <xdr:colOff>165100</xdr:colOff>
      <xdr:row>57</xdr:row>
      <xdr:rowOff>98447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11258</xdr:rowOff>
    </xdr:from>
    <xdr:to>
      <xdr:col>6</xdr:col>
      <xdr:colOff>38100</xdr:colOff>
      <xdr:row>57</xdr:row>
      <xdr:rowOff>112858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103985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19827</xdr:rowOff>
    </xdr:from>
    <xdr:to>
      <xdr:col>24</xdr:col>
      <xdr:colOff>63500</xdr:colOff>
      <xdr:row>76</xdr:row>
      <xdr:rowOff>134138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50027"/>
          <a:ext cx="838200" cy="1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19827</xdr:rowOff>
    </xdr:from>
    <xdr:to>
      <xdr:col>19</xdr:col>
      <xdr:colOff>177800</xdr:colOff>
      <xdr:row>77</xdr:row>
      <xdr:rowOff>131426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0027"/>
          <a:ext cx="889000" cy="28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137360</xdr:rowOff>
    </xdr:from>
    <xdr:to>
      <xdr:col>15</xdr:col>
      <xdr:colOff>50800</xdr:colOff>
      <xdr:row>77</xdr:row>
      <xdr:rowOff>131426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96110"/>
          <a:ext cx="889000" cy="3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137360</xdr:rowOff>
    </xdr:from>
    <xdr:to>
      <xdr:col>10</xdr:col>
      <xdr:colOff>114300</xdr:colOff>
      <xdr:row>79</xdr:row>
      <xdr:rowOff>36863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96110"/>
          <a:ext cx="889000" cy="58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83338</xdr:rowOff>
    </xdr:from>
    <xdr:to>
      <xdr:col>24</xdr:col>
      <xdr:colOff>114300</xdr:colOff>
      <xdr:row>77</xdr:row>
      <xdr:rowOff>13488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61765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9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140477</xdr:rowOff>
    </xdr:from>
    <xdr:to>
      <xdr:col>20</xdr:col>
      <xdr:colOff>38100</xdr:colOff>
      <xdr:row>76</xdr:row>
      <xdr:rowOff>70627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61754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80626</xdr:rowOff>
    </xdr:from>
    <xdr:to>
      <xdr:col>15</xdr:col>
      <xdr:colOff>101600</xdr:colOff>
      <xdr:row>78</xdr:row>
      <xdr:rowOff>10776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86560</xdr:rowOff>
    </xdr:from>
    <xdr:to>
      <xdr:col>10</xdr:col>
      <xdr:colOff>165100</xdr:colOff>
      <xdr:row>76</xdr:row>
      <xdr:rowOff>16709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53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33237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157513</xdr:rowOff>
    </xdr:from>
    <xdr:to>
      <xdr:col>6</xdr:col>
      <xdr:colOff>38100</xdr:colOff>
      <xdr:row>79</xdr:row>
      <xdr:rowOff>87663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78790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2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54341</xdr:rowOff>
    </xdr:from>
    <xdr:to>
      <xdr:col>24</xdr:col>
      <xdr:colOff>63500</xdr:colOff>
      <xdr:row>97</xdr:row>
      <xdr:rowOff>73315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4991"/>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73315</xdr:rowOff>
    </xdr:from>
    <xdr:to>
      <xdr:col>19</xdr:col>
      <xdr:colOff>177800</xdr:colOff>
      <xdr:row>97</xdr:row>
      <xdr:rowOff>126335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03965"/>
          <a:ext cx="8890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126335</xdr:rowOff>
    </xdr:from>
    <xdr:to>
      <xdr:col>15</xdr:col>
      <xdr:colOff>50800</xdr:colOff>
      <xdr:row>97</xdr:row>
      <xdr:rowOff>162203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56985"/>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162203</xdr:rowOff>
    </xdr:from>
    <xdr:to>
      <xdr:col>10</xdr:col>
      <xdr:colOff>114300</xdr:colOff>
      <xdr:row>97</xdr:row>
      <xdr:rowOff>164388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92853"/>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3541</xdr:rowOff>
    </xdr:from>
    <xdr:to>
      <xdr:col>24</xdr:col>
      <xdr:colOff>114300</xdr:colOff>
      <xdr:row>97</xdr:row>
      <xdr:rowOff>105141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89918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22515</xdr:rowOff>
    </xdr:from>
    <xdr:to>
      <xdr:col>20</xdr:col>
      <xdr:colOff>38100</xdr:colOff>
      <xdr:row>97</xdr:row>
      <xdr:rowOff>124115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5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115242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4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75535</xdr:rowOff>
    </xdr:from>
    <xdr:to>
      <xdr:col>15</xdr:col>
      <xdr:colOff>101600</xdr:colOff>
      <xdr:row>98</xdr:row>
      <xdr:rowOff>5685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168262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111403</xdr:rowOff>
    </xdr:from>
    <xdr:to>
      <xdr:col>10</xdr:col>
      <xdr:colOff>165100</xdr:colOff>
      <xdr:row>98</xdr:row>
      <xdr:rowOff>41553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32680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3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113588</xdr:rowOff>
    </xdr:from>
    <xdr:to>
      <xdr:col>6</xdr:col>
      <xdr:colOff>38100</xdr:colOff>
      <xdr:row>98</xdr:row>
      <xdr:rowOff>43738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34865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137185</xdr:rowOff>
    </xdr:from>
    <xdr:to>
      <xdr:col>55</xdr:col>
      <xdr:colOff>0</xdr:colOff>
      <xdr:row>38</xdr:row>
      <xdr:rowOff>137414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5228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137414</xdr:rowOff>
    </xdr:from>
    <xdr:to>
      <xdr:col>50</xdr:col>
      <xdr:colOff>114300</xdr:colOff>
      <xdr:row>38</xdr:row>
      <xdr:rowOff>138557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525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136957</xdr:rowOff>
    </xdr:from>
    <xdr:to>
      <xdr:col>45</xdr:col>
      <xdr:colOff>177800</xdr:colOff>
      <xdr:row>38</xdr:row>
      <xdr:rowOff>138557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205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136728</xdr:rowOff>
    </xdr:from>
    <xdr:to>
      <xdr:col>41</xdr:col>
      <xdr:colOff>50800</xdr:colOff>
      <xdr:row>38</xdr:row>
      <xdr:rowOff>136957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1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86385</xdr:rowOff>
    </xdr:from>
    <xdr:to>
      <xdr:col>55</xdr:col>
      <xdr:colOff>50800</xdr:colOff>
      <xdr:row>39</xdr:row>
      <xdr:rowOff>16535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1312</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86614</xdr:rowOff>
    </xdr:from>
    <xdr:to>
      <xdr:col>50</xdr:col>
      <xdr:colOff>165100</xdr:colOff>
      <xdr:row>39</xdr:row>
      <xdr:rowOff>16764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7891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94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87757</xdr:rowOff>
    </xdr:from>
    <xdr:to>
      <xdr:col>46</xdr:col>
      <xdr:colOff>38100</xdr:colOff>
      <xdr:row>39</xdr:row>
      <xdr:rowOff>17907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9034</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5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7434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85928</xdr:rowOff>
    </xdr:from>
    <xdr:to>
      <xdr:col>36</xdr:col>
      <xdr:colOff>165100</xdr:colOff>
      <xdr:row>39</xdr:row>
      <xdr:rowOff>16078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7205</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2409</xdr:rowOff>
    </xdr:from>
    <xdr:to>
      <xdr:col>55</xdr:col>
      <xdr:colOff>0</xdr:colOff>
      <xdr:row>59</xdr:row>
      <xdr:rowOff>4549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17959"/>
          <a:ext cx="8382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161548</xdr:rowOff>
    </xdr:from>
    <xdr:to>
      <xdr:col>50</xdr:col>
      <xdr:colOff>114300</xdr:colOff>
      <xdr:row>59</xdr:row>
      <xdr:rowOff>2409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05648"/>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155522</xdr:rowOff>
    </xdr:from>
    <xdr:to>
      <xdr:col>45</xdr:col>
      <xdr:colOff>177800</xdr:colOff>
      <xdr:row>58</xdr:row>
      <xdr:rowOff>161548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99622"/>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155522</xdr:rowOff>
    </xdr:from>
    <xdr:to>
      <xdr:col>41</xdr:col>
      <xdr:colOff>50800</xdr:colOff>
      <xdr:row>59</xdr:row>
      <xdr:rowOff>30690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99622"/>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125199</xdr:rowOff>
    </xdr:from>
    <xdr:to>
      <xdr:col>55</xdr:col>
      <xdr:colOff>50800</xdr:colOff>
      <xdr:row>59</xdr:row>
      <xdr:rowOff>55349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40126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123059</xdr:rowOff>
    </xdr:from>
    <xdr:to>
      <xdr:col>50</xdr:col>
      <xdr:colOff>165100</xdr:colOff>
      <xdr:row>59</xdr:row>
      <xdr:rowOff>53209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44336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5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110748</xdr:rowOff>
    </xdr:from>
    <xdr:to>
      <xdr:col>46</xdr:col>
      <xdr:colOff>38100</xdr:colOff>
      <xdr:row>59</xdr:row>
      <xdr:rowOff>40898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32025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104722</xdr:rowOff>
    </xdr:from>
    <xdr:to>
      <xdr:col>41</xdr:col>
      <xdr:colOff>101600</xdr:colOff>
      <xdr:row>59</xdr:row>
      <xdr:rowOff>34872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25999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4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151340</xdr:rowOff>
    </xdr:from>
    <xdr:to>
      <xdr:col>36</xdr:col>
      <xdr:colOff>165100</xdr:colOff>
      <xdr:row>59</xdr:row>
      <xdr:rowOff>81490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72617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104463</xdr:rowOff>
    </xdr:from>
    <xdr:to>
      <xdr:col>55</xdr:col>
      <xdr:colOff>0</xdr:colOff>
      <xdr:row>78</xdr:row>
      <xdr:rowOff>164388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77563"/>
          <a:ext cx="8382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164388</xdr:rowOff>
    </xdr:from>
    <xdr:to>
      <xdr:col>50</xdr:col>
      <xdr:colOff>114300</xdr:colOff>
      <xdr:row>79</xdr:row>
      <xdr:rowOff>19979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37488"/>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19979</xdr:rowOff>
    </xdr:from>
    <xdr:to>
      <xdr:col>45</xdr:col>
      <xdr:colOff>177800</xdr:colOff>
      <xdr:row>79</xdr:row>
      <xdr:rowOff>79431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64529"/>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24535</xdr:rowOff>
    </xdr:from>
    <xdr:to>
      <xdr:col>41</xdr:col>
      <xdr:colOff>50800</xdr:colOff>
      <xdr:row>79</xdr:row>
      <xdr:rowOff>79431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69085"/>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53663</xdr:rowOff>
    </xdr:from>
    <xdr:to>
      <xdr:col>55</xdr:col>
      <xdr:colOff>50800</xdr:colOff>
      <xdr:row>78</xdr:row>
      <xdr:rowOff>155263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2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32090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0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113588</xdr:rowOff>
    </xdr:from>
    <xdr:to>
      <xdr:col>50</xdr:col>
      <xdr:colOff>165100</xdr:colOff>
      <xdr:row>79</xdr:row>
      <xdr:rowOff>43738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34865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140629</xdr:rowOff>
    </xdr:from>
    <xdr:to>
      <xdr:col>46</xdr:col>
      <xdr:colOff>38100</xdr:colOff>
      <xdr:row>79</xdr:row>
      <xdr:rowOff>70779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61906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28631</xdr:rowOff>
    </xdr:from>
    <xdr:to>
      <xdr:col>41</xdr:col>
      <xdr:colOff>101600</xdr:colOff>
      <xdr:row>79</xdr:row>
      <xdr:rowOff>130231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121358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6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145185</xdr:rowOff>
    </xdr:from>
    <xdr:to>
      <xdr:col>36</xdr:col>
      <xdr:colOff>165100</xdr:colOff>
      <xdr:row>79</xdr:row>
      <xdr:rowOff>75335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66462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152143</xdr:rowOff>
    </xdr:from>
    <xdr:to>
      <xdr:col>55</xdr:col>
      <xdr:colOff>0</xdr:colOff>
      <xdr:row>97</xdr:row>
      <xdr:rowOff>157269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782793"/>
          <a:ext cx="8382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150977</xdr:rowOff>
    </xdr:from>
    <xdr:to>
      <xdr:col>50</xdr:col>
      <xdr:colOff>114300</xdr:colOff>
      <xdr:row>97</xdr:row>
      <xdr:rowOff>157269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81627"/>
          <a:ext cx="8890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74766</xdr:rowOff>
    </xdr:from>
    <xdr:to>
      <xdr:col>45</xdr:col>
      <xdr:colOff>177800</xdr:colOff>
      <xdr:row>97</xdr:row>
      <xdr:rowOff>150977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05416"/>
          <a:ext cx="889000" cy="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74766</xdr:rowOff>
    </xdr:from>
    <xdr:to>
      <xdr:col>41</xdr:col>
      <xdr:colOff>50800</xdr:colOff>
      <xdr:row>97</xdr:row>
      <xdr:rowOff>145154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05416"/>
          <a:ext cx="889000" cy="7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101343</xdr:rowOff>
    </xdr:from>
    <xdr:to>
      <xdr:col>55</xdr:col>
      <xdr:colOff>50800</xdr:colOff>
      <xdr:row>98</xdr:row>
      <xdr:rowOff>31493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16270</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106469</xdr:rowOff>
    </xdr:from>
    <xdr:to>
      <xdr:col>50</xdr:col>
      <xdr:colOff>165100</xdr:colOff>
      <xdr:row>98</xdr:row>
      <xdr:rowOff>36619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3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27746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2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100177</xdr:rowOff>
    </xdr:from>
    <xdr:to>
      <xdr:col>46</xdr:col>
      <xdr:colOff>38100</xdr:colOff>
      <xdr:row>98</xdr:row>
      <xdr:rowOff>30327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21454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82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23966</xdr:rowOff>
    </xdr:from>
    <xdr:to>
      <xdr:col>41</xdr:col>
      <xdr:colOff>101600</xdr:colOff>
      <xdr:row>97</xdr:row>
      <xdr:rowOff>125566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116693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94354</xdr:rowOff>
    </xdr:from>
    <xdr:to>
      <xdr:col>36</xdr:col>
      <xdr:colOff>165100</xdr:colOff>
      <xdr:row>98</xdr:row>
      <xdr:rowOff>24504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15631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1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133642</xdr:rowOff>
    </xdr:from>
    <xdr:to>
      <xdr:col>85</xdr:col>
      <xdr:colOff>127000</xdr:colOff>
      <xdr:row>37</xdr:row>
      <xdr:rowOff>129146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962942"/>
          <a:ext cx="838200" cy="50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133642</xdr:rowOff>
    </xdr:from>
    <xdr:to>
      <xdr:col>81</xdr:col>
      <xdr:colOff>50800</xdr:colOff>
      <xdr:row>36</xdr:row>
      <xdr:rowOff>114783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5962942"/>
          <a:ext cx="889000" cy="3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39057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114783</xdr:rowOff>
    </xdr:from>
    <xdr:to>
      <xdr:col>76</xdr:col>
      <xdr:colOff>114300</xdr:colOff>
      <xdr:row>37</xdr:row>
      <xdr:rowOff>139586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286983"/>
          <a:ext cx="8890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136233</xdr:rowOff>
    </xdr:from>
    <xdr:to>
      <xdr:col>71</xdr:col>
      <xdr:colOff>177800</xdr:colOff>
      <xdr:row>37</xdr:row>
      <xdr:rowOff>139586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47988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78346</xdr:rowOff>
    </xdr:from>
    <xdr:to>
      <xdr:col>85</xdr:col>
      <xdr:colOff>177800</xdr:colOff>
      <xdr:row>38</xdr:row>
      <xdr:rowOff>8496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56773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40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82842</xdr:rowOff>
    </xdr:from>
    <xdr:to>
      <xdr:col>81</xdr:col>
      <xdr:colOff>101600</xdr:colOff>
      <xdr:row>35</xdr:row>
      <xdr:rowOff>12992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29519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6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63983</xdr:rowOff>
    </xdr:from>
    <xdr:to>
      <xdr:col>76</xdr:col>
      <xdr:colOff>165100</xdr:colOff>
      <xdr:row>36</xdr:row>
      <xdr:rowOff>165583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3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156710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88786</xdr:rowOff>
    </xdr:from>
    <xdr:to>
      <xdr:col>72</xdr:col>
      <xdr:colOff>38100</xdr:colOff>
      <xdr:row>38</xdr:row>
      <xdr:rowOff>18935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324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10063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85433</xdr:rowOff>
    </xdr:from>
    <xdr:to>
      <xdr:col>67</xdr:col>
      <xdr:colOff>101600</xdr:colOff>
      <xdr:row>38</xdr:row>
      <xdr:rowOff>15583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6710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2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127901</xdr:rowOff>
    </xdr:from>
    <xdr:to>
      <xdr:col>85</xdr:col>
      <xdr:colOff>127000</xdr:colOff>
      <xdr:row>58</xdr:row>
      <xdr:rowOff>55080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900551"/>
          <a:ext cx="838200" cy="9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93993</xdr:rowOff>
    </xdr:from>
    <xdr:to>
      <xdr:col>81</xdr:col>
      <xdr:colOff>50800</xdr:colOff>
      <xdr:row>58</xdr:row>
      <xdr:rowOff>55080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866643"/>
          <a:ext cx="889000" cy="1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93993</xdr:rowOff>
    </xdr:from>
    <xdr:to>
      <xdr:col>76</xdr:col>
      <xdr:colOff>114300</xdr:colOff>
      <xdr:row>57</xdr:row>
      <xdr:rowOff>163258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66643"/>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22428</xdr:rowOff>
    </xdr:from>
    <xdr:to>
      <xdr:col>71</xdr:col>
      <xdr:colOff>177800</xdr:colOff>
      <xdr:row>57</xdr:row>
      <xdr:rowOff>163258</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623628"/>
          <a:ext cx="889000" cy="3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77101</xdr:rowOff>
    </xdr:from>
    <xdr:to>
      <xdr:col>85</xdr:col>
      <xdr:colOff>177800</xdr:colOff>
      <xdr:row>58</xdr:row>
      <xdr:rowOff>7251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55528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4280</xdr:rowOff>
    </xdr:from>
    <xdr:to>
      <xdr:col>81</xdr:col>
      <xdr:colOff>101600</xdr:colOff>
      <xdr:row>58</xdr:row>
      <xdr:rowOff>105880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97007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43193</xdr:rowOff>
    </xdr:from>
    <xdr:to>
      <xdr:col>76</xdr:col>
      <xdr:colOff>165100</xdr:colOff>
      <xdr:row>57</xdr:row>
      <xdr:rowOff>144793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135920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90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112458</xdr:rowOff>
    </xdr:from>
    <xdr:to>
      <xdr:col>72</xdr:col>
      <xdr:colOff>38100</xdr:colOff>
      <xdr:row>58</xdr:row>
      <xdr:rowOff>42608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33735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143078</xdr:rowOff>
    </xdr:from>
    <xdr:to>
      <xdr:col>67</xdr:col>
      <xdr:colOff>101600</xdr:colOff>
      <xdr:row>56</xdr:row>
      <xdr:rowOff>73228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89755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4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84113</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457213"/>
          <a:ext cx="889000" cy="1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38092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8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33313</xdr:rowOff>
    </xdr:from>
    <xdr:to>
      <xdr:col>67</xdr:col>
      <xdr:colOff>101600</xdr:colOff>
      <xdr:row>78</xdr:row>
      <xdr:rowOff>134913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151440</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47111" y="131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90711</xdr:rowOff>
    </xdr:from>
    <xdr:to>
      <xdr:col>85</xdr:col>
      <xdr:colOff>127000</xdr:colOff>
      <xdr:row>97</xdr:row>
      <xdr:rowOff>97135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21361"/>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97135</xdr:rowOff>
    </xdr:from>
    <xdr:to>
      <xdr:col>81</xdr:col>
      <xdr:colOff>50800</xdr:colOff>
      <xdr:row>97</xdr:row>
      <xdr:rowOff>97203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2778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97203</xdr:rowOff>
    </xdr:from>
    <xdr:to>
      <xdr:col>76</xdr:col>
      <xdr:colOff>114300</xdr:colOff>
      <xdr:row>97</xdr:row>
      <xdr:rowOff>116931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27853"/>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98194</xdr:rowOff>
    </xdr:from>
    <xdr:to>
      <xdr:col>71</xdr:col>
      <xdr:colOff>177800</xdr:colOff>
      <xdr:row>97</xdr:row>
      <xdr:rowOff>116931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28844"/>
          <a:ext cx="889000" cy="1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39911</xdr:rowOff>
    </xdr:from>
    <xdr:to>
      <xdr:col>85</xdr:col>
      <xdr:colOff>177800</xdr:colOff>
      <xdr:row>97</xdr:row>
      <xdr:rowOff>141511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18338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46335</xdr:rowOff>
    </xdr:from>
    <xdr:to>
      <xdr:col>81</xdr:col>
      <xdr:colOff>101600</xdr:colOff>
      <xdr:row>97</xdr:row>
      <xdr:rowOff>147935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139062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46403</xdr:rowOff>
    </xdr:from>
    <xdr:to>
      <xdr:col>76</xdr:col>
      <xdr:colOff>165100</xdr:colOff>
      <xdr:row>97</xdr:row>
      <xdr:rowOff>148003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139130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66131</xdr:rowOff>
    </xdr:from>
    <xdr:to>
      <xdr:col>72</xdr:col>
      <xdr:colOff>38100</xdr:colOff>
      <xdr:row>97</xdr:row>
      <xdr:rowOff>167731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158858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8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47394</xdr:rowOff>
    </xdr:from>
    <xdr:to>
      <xdr:col>67</xdr:col>
      <xdr:colOff>101600</xdr:colOff>
      <xdr:row>97</xdr:row>
      <xdr:rowOff>148994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140121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総務費は、地域公共交通のバス停猛暑対策事業やホームページリニューアル事業で増となったものの、退職手当の減や町有施設解体撤去事業の事業完了に伴う減などにより、住民一人当たり</a:t>
          </a:r>
          <a:r>
            <a:rPr kumimoji="1" lang="en-US" altLang="ja-JP" sz="1300">
              <a:latin typeface="ＭＳ Ｐゴシック" panose="020B0600070205080204" pitchFamily="50" charset="-128"/>
              <a:ea typeface="ＭＳ Ｐゴシック" panose="020B0600070205080204" pitchFamily="50" charset="-128"/>
            </a:rPr>
            <a:t>70,723</a:t>
          </a:r>
          <a:r>
            <a:rPr kumimoji="1" lang="ja-JP" altLang="en-US" sz="1300">
              <a:latin typeface="ＭＳ Ｐゴシック" panose="020B0600070205080204" pitchFamily="50" charset="-128"/>
              <a:ea typeface="ＭＳ Ｐゴシック" panose="020B0600070205080204" pitchFamily="50" charset="-128"/>
            </a:rPr>
            <a:t>円となり、類似団体内平均値より下回っている。</a:t>
          </a:r>
        </a:p>
        <a:p>
          <a:r>
            <a:rPr kumimoji="1" lang="ja-JP" altLang="en-US" sz="1300">
              <a:latin typeface="ＭＳ Ｐゴシック" panose="020B0600070205080204" pitchFamily="50" charset="-128"/>
              <a:ea typeface="ＭＳ Ｐゴシック" panose="020B0600070205080204" pitchFamily="50" charset="-128"/>
            </a:rPr>
            <a:t>　民生費は、電力・ガス・食料品等価格高騰緊急支援給付金給付事業や子どもギフトカード配布事業で増となったものの、住民税非課税世帯等臨時特別給付金給付事業や子育て世帯臨時特別給付金給付事業の事業完了に伴う減などにより、住民一人当たり</a:t>
          </a:r>
          <a:r>
            <a:rPr kumimoji="1" lang="en-US" altLang="ja-JP" sz="1300">
              <a:latin typeface="ＭＳ Ｐゴシック" panose="020B0600070205080204" pitchFamily="50" charset="-128"/>
              <a:ea typeface="ＭＳ Ｐゴシック" panose="020B0600070205080204" pitchFamily="50" charset="-128"/>
            </a:rPr>
            <a:t>164,011</a:t>
          </a:r>
          <a:r>
            <a:rPr kumimoji="1" lang="ja-JP" altLang="en-US" sz="1300">
              <a:latin typeface="ＭＳ Ｐゴシック" panose="020B0600070205080204" pitchFamily="50" charset="-128"/>
              <a:ea typeface="ＭＳ Ｐゴシック" panose="020B0600070205080204" pitchFamily="50" charset="-128"/>
            </a:rPr>
            <a:t>円となり、類似団体内平均値より下回っている。</a:t>
          </a:r>
        </a:p>
        <a:p>
          <a:r>
            <a:rPr kumimoji="1" lang="ja-JP" altLang="en-US" sz="1300">
              <a:latin typeface="ＭＳ Ｐゴシック" panose="020B0600070205080204" pitchFamily="50" charset="-128"/>
              <a:ea typeface="ＭＳ Ｐゴシック" panose="020B0600070205080204" pitchFamily="50" charset="-128"/>
            </a:rPr>
            <a:t>　衛生費は、新型コロナウイルス接種関連事業が減となったものの、コロナ対策として取組んだ水道料金の減免に伴う負担金増により、住民一人当たり</a:t>
          </a:r>
          <a:r>
            <a:rPr kumimoji="1" lang="en-US" altLang="ja-JP" sz="1300">
              <a:latin typeface="ＭＳ Ｐゴシック" panose="020B0600070205080204" pitchFamily="50" charset="-128"/>
              <a:ea typeface="ＭＳ Ｐゴシック" panose="020B0600070205080204" pitchFamily="50" charset="-128"/>
            </a:rPr>
            <a:t>43,702</a:t>
          </a:r>
          <a:r>
            <a:rPr kumimoji="1" lang="ja-JP" altLang="en-US" sz="1300">
              <a:latin typeface="ＭＳ Ｐゴシック" panose="020B0600070205080204" pitchFamily="50" charset="-128"/>
              <a:ea typeface="ＭＳ Ｐゴシック" panose="020B0600070205080204" pitchFamily="50" charset="-128"/>
            </a:rPr>
            <a:t>円となったが、類似団体内平均値より下回っている。</a:t>
          </a:r>
        </a:p>
        <a:p>
          <a:r>
            <a:rPr kumimoji="1" lang="ja-JP" altLang="en-US" sz="1300">
              <a:latin typeface="ＭＳ Ｐゴシック" panose="020B0600070205080204" pitchFamily="50" charset="-128"/>
              <a:ea typeface="ＭＳ Ｐゴシック" panose="020B0600070205080204" pitchFamily="50" charset="-128"/>
            </a:rPr>
            <a:t>　消防費は、町防災行政無線の整備や救急車導入などの事業完了に伴う減などにより、住民一人当たり</a:t>
          </a:r>
          <a:r>
            <a:rPr kumimoji="1" lang="en-US" altLang="ja-JP" sz="1300">
              <a:latin typeface="ＭＳ Ｐゴシック" panose="020B0600070205080204" pitchFamily="50" charset="-128"/>
              <a:ea typeface="ＭＳ Ｐゴシック" panose="020B0600070205080204" pitchFamily="50" charset="-128"/>
            </a:rPr>
            <a:t>16,777</a:t>
          </a:r>
          <a:r>
            <a:rPr kumimoji="1" lang="ja-JP" altLang="en-US" sz="1300">
              <a:latin typeface="ＭＳ Ｐゴシック" panose="020B0600070205080204" pitchFamily="50" charset="-128"/>
              <a:ea typeface="ＭＳ Ｐゴシック" panose="020B0600070205080204" pitchFamily="50" charset="-128"/>
            </a:rPr>
            <a:t>円となり、類似団体内平均値より下回る結果となった。</a:t>
          </a:r>
        </a:p>
        <a:p>
          <a:r>
            <a:rPr kumimoji="1" lang="ja-JP" altLang="en-US" sz="1300">
              <a:latin typeface="ＭＳ Ｐゴシック" panose="020B0600070205080204" pitchFamily="50" charset="-128"/>
              <a:ea typeface="ＭＳ Ｐゴシック" panose="020B0600070205080204" pitchFamily="50" charset="-128"/>
            </a:rPr>
            <a:t>　教育費は、中学校体育館空調設備設置事業の事業完了に伴い減となったものの、総合体育館の備品購入や学校給食費の全額助成事業などの増により、住民一人当たり</a:t>
          </a:r>
          <a:r>
            <a:rPr kumimoji="1" lang="en-US" altLang="ja-JP" sz="1300">
              <a:latin typeface="ＭＳ Ｐゴシック" panose="020B0600070205080204" pitchFamily="50" charset="-128"/>
              <a:ea typeface="ＭＳ Ｐゴシック" panose="020B0600070205080204" pitchFamily="50" charset="-128"/>
            </a:rPr>
            <a:t>50,429</a:t>
          </a:r>
          <a:r>
            <a:rPr kumimoji="1" lang="ja-JP" altLang="en-US" sz="1300">
              <a:latin typeface="ＭＳ Ｐゴシック" panose="020B0600070205080204" pitchFamily="50" charset="-128"/>
              <a:ea typeface="ＭＳ Ｐゴシック" panose="020B0600070205080204" pitchFamily="50" charset="-128"/>
            </a:rPr>
            <a:t>円となったが、類似団体平均値より下回っている。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令和４年度の実質収支は</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百万円の黒字となり、標準財政規模に対する実質収支額は</a:t>
          </a:r>
          <a:r>
            <a:rPr kumimoji="1" lang="en-US" altLang="ja-JP" sz="1400">
              <a:latin typeface="ＭＳ ゴシック" pitchFamily="49" charset="-128"/>
              <a:ea typeface="ＭＳ ゴシック" pitchFamily="49" charset="-128"/>
            </a:rPr>
            <a:t>6.40</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令和４年度は財政調整基金に剰余金を</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百万積立し、さらに取崩しを行わなかったため、実質単年度収支は令和３年度に引き続き黒字となった。</a:t>
          </a:r>
        </a:p>
        <a:p>
          <a:r>
            <a:rPr kumimoji="1" lang="ja-JP" altLang="en-US" sz="1400">
              <a:latin typeface="ＭＳ ゴシック" pitchFamily="49" charset="-128"/>
              <a:ea typeface="ＭＳ ゴシック" pitchFamily="49" charset="-128"/>
            </a:rPr>
            <a:t>　今後も引き続き事務事業の見直しを進めるとともに、自主財源の確保に努め、持続可能で健全な行政運営に努めていく。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令和４年度連結実質赤字比率は、いずれの会計も赤字額がなく、算定されなかったが、今後も企業会計を含めた特別会計の動向に注視し、現水準を保持していく。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6795188</v>
      </c>
      <c r="BO4" s="449"/>
      <c r="BP4" s="449"/>
      <c r="BQ4" s="449"/>
      <c r="BR4" s="449"/>
      <c r="BS4" s="449"/>
      <c r="BT4" s="449"/>
      <c r="BU4" s="450"/>
      <c r="BV4" s="448">
        <v>6949224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6504827</v>
      </c>
      <c r="BO5" s="420"/>
      <c r="BP5" s="420"/>
      <c r="BQ5" s="420"/>
      <c r="BR5" s="420"/>
      <c r="BS5" s="420"/>
      <c r="BT5" s="420"/>
      <c r="BU5" s="421"/>
      <c r="BV5" s="419">
        <v>6766335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86.5</v>
      </c>
      <c r="CU5" s="417"/>
      <c r="CV5" s="417"/>
      <c r="CW5" s="417"/>
      <c r="CX5" s="417"/>
      <c r="CY5" s="417"/>
      <c r="CZ5" s="417"/>
      <c r="DA5" s="418"/>
      <c r="DB5" s="416">
        <v>86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290361</v>
      </c>
      <c r="BO6" s="420"/>
      <c r="BP6" s="420"/>
      <c r="BQ6" s="420"/>
      <c r="BR6" s="420"/>
      <c r="BS6" s="420"/>
      <c r="BT6" s="420"/>
      <c r="BU6" s="421"/>
      <c r="BV6" s="419">
        <v>182889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87.8</v>
      </c>
      <c r="CU6" s="563"/>
      <c r="CV6" s="563"/>
      <c r="CW6" s="563"/>
      <c r="CX6" s="563"/>
      <c r="CY6" s="563"/>
      <c r="CZ6" s="563"/>
      <c r="DA6" s="564"/>
      <c r="DB6" s="562">
        <v>87.9</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15136</v>
      </c>
      <c r="BO7" s="420"/>
      <c r="BP7" s="420"/>
      <c r="BQ7" s="420"/>
      <c r="BR7" s="420"/>
      <c r="BS7" s="420"/>
      <c r="BT7" s="420"/>
      <c r="BU7" s="421"/>
      <c r="BV7" s="419">
        <v>6001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4302094</v>
      </c>
      <c r="CU7" s="420"/>
      <c r="CV7" s="420"/>
      <c r="CW7" s="420"/>
      <c r="CX7" s="420"/>
      <c r="CY7" s="420"/>
      <c r="CZ7" s="420"/>
      <c r="DA7" s="421"/>
      <c r="DB7" s="419">
        <v>4395026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275225</v>
      </c>
      <c r="BO8" s="420"/>
      <c r="BP8" s="420"/>
      <c r="BQ8" s="420"/>
      <c r="BR8" s="420"/>
      <c r="BS8" s="420"/>
      <c r="BT8" s="420"/>
      <c r="BU8" s="421"/>
      <c r="BV8" s="419">
        <v>176888</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0.43</v>
      </c>
      <c r="CU8" s="523"/>
      <c r="CV8" s="523"/>
      <c r="CW8" s="523"/>
      <c r="CX8" s="523"/>
      <c r="CY8" s="523"/>
      <c r="CZ8" s="523"/>
      <c r="DA8" s="524"/>
      <c r="DB8" s="522">
        <v>0.44</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15697</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98337</v>
      </c>
      <c r="BO9" s="420"/>
      <c r="BP9" s="420"/>
      <c r="BQ9" s="420"/>
      <c r="BR9" s="420"/>
      <c r="BS9" s="420"/>
      <c r="BT9" s="420"/>
      <c r="BU9" s="421"/>
      <c r="BV9" s="419">
        <v>56047</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11.7</v>
      </c>
      <c r="CU9" s="417"/>
      <c r="CV9" s="417"/>
      <c r="CW9" s="417"/>
      <c r="CX9" s="417"/>
      <c r="CY9" s="417"/>
      <c r="CZ9" s="417"/>
      <c r="DA9" s="418"/>
      <c r="DB9" s="416">
        <v>12</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16126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493</v>
      </c>
      <c r="BO10" s="420"/>
      <c r="BP10" s="420"/>
      <c r="BQ10" s="420"/>
      <c r="BR10" s="420"/>
      <c r="BS10" s="420"/>
      <c r="BT10" s="420"/>
      <c r="BU10" s="421"/>
      <c r="BV10" s="419">
        <v>281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14995</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14832</v>
      </c>
      <c r="S13" s="507"/>
      <c r="T13" s="507"/>
      <c r="U13" s="507"/>
      <c r="V13" s="508"/>
      <c r="W13" s="509" t="s">
        <v>140</v>
      </c>
      <c r="X13" s="405"/>
      <c r="Y13" s="405"/>
      <c r="Z13" s="405"/>
      <c r="AA13" s="405"/>
      <c r="AB13" s="406"/>
      <c r="AC13" s="372">
        <v>321</v>
      </c>
      <c r="AD13" s="373"/>
      <c r="AE13" s="373"/>
      <c r="AF13" s="373"/>
      <c r="AG13" s="374"/>
      <c r="AH13" s="372">
        <v>342</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98830</v>
      </c>
      <c r="BO13" s="420"/>
      <c r="BP13" s="420"/>
      <c r="BQ13" s="420"/>
      <c r="BR13" s="420"/>
      <c r="BS13" s="420"/>
      <c r="BT13" s="420"/>
      <c r="BU13" s="421"/>
      <c r="BV13" s="419">
        <v>56328</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6.6</v>
      </c>
      <c r="CU13" s="417"/>
      <c r="CV13" s="417"/>
      <c r="CW13" s="417"/>
      <c r="CX13" s="417"/>
      <c r="CY13" s="417"/>
      <c r="CZ13" s="417"/>
      <c r="DA13" s="418"/>
      <c r="DB13" s="416">
        <v>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15147</v>
      </c>
      <c r="S14" s="507"/>
      <c r="T14" s="507"/>
      <c r="U14" s="507"/>
      <c r="V14" s="508"/>
      <c r="W14" s="510"/>
      <c r="X14" s="408"/>
      <c r="Y14" s="408"/>
      <c r="Z14" s="408"/>
      <c r="AA14" s="408"/>
      <c r="AB14" s="409"/>
      <c r="AC14" s="499">
        <v>4.8</v>
      </c>
      <c r="AD14" s="500"/>
      <c r="AE14" s="500"/>
      <c r="AF14" s="500"/>
      <c r="AG14" s="501"/>
      <c r="AH14" s="499">
        <v>5.0999999999999996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15002</v>
      </c>
      <c r="S15" s="507"/>
      <c r="T15" s="507"/>
      <c r="U15" s="507"/>
      <c r="V15" s="508"/>
      <c r="W15" s="509" t="s">
        <v>147</v>
      </c>
      <c r="X15" s="405"/>
      <c r="Y15" s="405"/>
      <c r="Z15" s="405"/>
      <c r="AA15" s="405"/>
      <c r="AB15" s="406"/>
      <c r="AC15" s="372">
        <v>1835</v>
      </c>
      <c r="AD15" s="373"/>
      <c r="AE15" s="373"/>
      <c r="AF15" s="373"/>
      <c r="AG15" s="374"/>
      <c r="AH15" s="372">
        <v>1893</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1594951</v>
      </c>
      <c r="BO15" s="449"/>
      <c r="BP15" s="449"/>
      <c r="BQ15" s="449"/>
      <c r="BR15" s="449"/>
      <c r="BS15" s="449"/>
      <c r="BT15" s="449"/>
      <c r="BU15" s="450"/>
      <c r="BV15" s="448">
        <v>1540072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27.5</v>
      </c>
      <c r="AD16" s="500"/>
      <c r="AE16" s="500"/>
      <c r="AF16" s="500"/>
      <c r="AG16" s="501"/>
      <c r="AH16" s="499">
        <v>28.1</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3835362</v>
      </c>
      <c r="BO16" s="420"/>
      <c r="BP16" s="420"/>
      <c r="BQ16" s="420"/>
      <c r="BR16" s="420"/>
      <c r="BS16" s="420"/>
      <c r="BT16" s="420"/>
      <c r="BU16" s="421"/>
      <c r="BV16" s="419">
        <v>3785483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4506</v>
      </c>
      <c r="AD17" s="373"/>
      <c r="AE17" s="373"/>
      <c r="AF17" s="373"/>
      <c r="AG17" s="374"/>
      <c r="AH17" s="372">
        <v>4511</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1999563</v>
      </c>
      <c r="BO17" s="420"/>
      <c r="BP17" s="420"/>
      <c r="BQ17" s="420"/>
      <c r="BR17" s="420"/>
      <c r="BS17" s="420"/>
      <c r="BT17" s="420"/>
      <c r="BU17" s="421"/>
      <c r="BV17" s="419">
        <v>1919638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25.26</v>
      </c>
      <c r="M18" s="472"/>
      <c r="N18" s="472"/>
      <c r="O18" s="472"/>
      <c r="P18" s="472"/>
      <c r="Q18" s="472"/>
      <c r="R18" s="473"/>
      <c r="S18" s="473"/>
      <c r="T18" s="473"/>
      <c r="U18" s="473"/>
      <c r="V18" s="474"/>
      <c r="W18" s="490"/>
      <c r="X18" s="491"/>
      <c r="Y18" s="491"/>
      <c r="Z18" s="491"/>
      <c r="AA18" s="491"/>
      <c r="AB18" s="515"/>
      <c r="AC18" s="389">
        <v>67.599999999999994</v>
      </c>
      <c r="AD18" s="390"/>
      <c r="AE18" s="390"/>
      <c r="AF18" s="390"/>
      <c r="AG18" s="475"/>
      <c r="AH18" s="389">
        <v>66.900000000000006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3782021</v>
      </c>
      <c r="BO18" s="420"/>
      <c r="BP18" s="420"/>
      <c r="BQ18" s="420"/>
      <c r="BR18" s="420"/>
      <c r="BS18" s="420"/>
      <c r="BT18" s="420"/>
      <c r="BU18" s="421"/>
      <c r="BV18" s="419">
        <v>3767232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621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4993736</v>
      </c>
      <c r="BO19" s="420"/>
      <c r="BP19" s="420"/>
      <c r="BQ19" s="420"/>
      <c r="BR19" s="420"/>
      <c r="BS19" s="420"/>
      <c r="BT19" s="420"/>
      <c r="BU19" s="421"/>
      <c r="BV19" s="419">
        <v>4824515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6392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5700845</v>
      </c>
      <c r="BO22" s="449"/>
      <c r="BP22" s="449"/>
      <c r="BQ22" s="449"/>
      <c r="BR22" s="449"/>
      <c r="BS22" s="449"/>
      <c r="BT22" s="449"/>
      <c r="BU22" s="450"/>
      <c r="BV22" s="448">
        <v>6137910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4832205</v>
      </c>
      <c r="BO23" s="420"/>
      <c r="BP23" s="420"/>
      <c r="BQ23" s="420"/>
      <c r="BR23" s="420"/>
      <c r="BS23" s="420"/>
      <c r="BT23" s="420"/>
      <c r="BU23" s="421"/>
      <c r="BV23" s="419">
        <v>5132517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7560</v>
      </c>
      <c r="R24" s="373"/>
      <c r="S24" s="373"/>
      <c r="T24" s="373"/>
      <c r="U24" s="373"/>
      <c r="V24" s="374"/>
      <c r="W24" s="462"/>
      <c r="X24" s="399"/>
      <c r="Y24" s="400"/>
      <c r="Z24" s="375" t="s">
        <v>172</v>
      </c>
      <c r="AA24" s="376"/>
      <c r="AB24" s="376"/>
      <c r="AC24" s="376"/>
      <c r="AD24" s="376"/>
      <c r="AE24" s="376"/>
      <c r="AF24" s="376"/>
      <c r="AG24" s="377"/>
      <c r="AH24" s="372">
        <v>115</v>
      </c>
      <c r="AI24" s="373"/>
      <c r="AJ24" s="373"/>
      <c r="AK24" s="373"/>
      <c r="AL24" s="374"/>
      <c r="AM24" s="372">
        <v>347300</v>
      </c>
      <c r="AN24" s="373"/>
      <c r="AO24" s="373"/>
      <c r="AP24" s="373"/>
      <c r="AQ24" s="373"/>
      <c r="AR24" s="374"/>
      <c r="AS24" s="372">
        <v>3020</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3051717</v>
      </c>
      <c r="BO24" s="420"/>
      <c r="BP24" s="420"/>
      <c r="BQ24" s="420"/>
      <c r="BR24" s="420"/>
      <c r="BS24" s="420"/>
      <c r="BT24" s="420"/>
      <c r="BU24" s="421"/>
      <c r="BV24" s="419">
        <v>3260127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6790</v>
      </c>
      <c r="R25" s="373"/>
      <c r="S25" s="373"/>
      <c r="T25" s="373"/>
      <c r="U25" s="373"/>
      <c r="V25" s="374"/>
      <c r="W25" s="462"/>
      <c r="X25" s="399"/>
      <c r="Y25" s="400"/>
      <c r="Z25" s="375" t="s">
        <v>175</v>
      </c>
      <c r="AA25" s="376"/>
      <c r="AB25" s="376"/>
      <c r="AC25" s="376"/>
      <c r="AD25" s="376"/>
      <c r="AE25" s="376"/>
      <c r="AF25" s="376"/>
      <c r="AG25" s="377"/>
      <c r="AH25" s="372" t="s">
        <v>130</v>
      </c>
      <c r="AI25" s="373"/>
      <c r="AJ25" s="373"/>
      <c r="AK25" s="373"/>
      <c r="AL25" s="374"/>
      <c r="AM25" s="372" t="s">
        <v>130</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904939</v>
      </c>
      <c r="BO25" s="449"/>
      <c r="BP25" s="449"/>
      <c r="BQ25" s="449"/>
      <c r="BR25" s="449"/>
      <c r="BS25" s="449"/>
      <c r="BT25" s="449"/>
      <c r="BU25" s="450"/>
      <c r="BV25" s="448">
        <v>1034290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6499</v>
      </c>
      <c r="R26" s="373"/>
      <c r="S26" s="373"/>
      <c r="T26" s="373"/>
      <c r="U26" s="373"/>
      <c r="V26" s="374"/>
      <c r="W26" s="462"/>
      <c r="X26" s="399"/>
      <c r="Y26" s="400"/>
      <c r="Z26" s="375" t="s">
        <v>179</v>
      </c>
      <c r="AA26" s="430"/>
      <c r="AB26" s="430"/>
      <c r="AC26" s="430"/>
      <c r="AD26" s="430"/>
      <c r="AE26" s="430"/>
      <c r="AF26" s="430"/>
      <c r="AG26" s="431"/>
      <c r="AH26" s="372">
        <v>1</v>
      </c>
      <c r="AI26" s="373"/>
      <c r="AJ26" s="373"/>
      <c r="AK26" s="373"/>
      <c r="AL26" s="374"/>
      <c r="AM26" s="372" t="s">
        <v>180</v>
      </c>
      <c r="AN26" s="373"/>
      <c r="AO26" s="373"/>
      <c r="AP26" s="373"/>
      <c r="AQ26" s="373"/>
      <c r="AR26" s="374"/>
      <c r="AS26" s="372" t="s">
        <v>180</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3700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445000</v>
      </c>
      <c r="BO27" s="454"/>
      <c r="BP27" s="454"/>
      <c r="BQ27" s="454"/>
      <c r="BR27" s="454"/>
      <c r="BS27" s="454"/>
      <c r="BT27" s="454"/>
      <c r="BU27" s="455"/>
      <c r="BV27" s="453">
        <v>445000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3420</v>
      </c>
      <c r="R28" s="373"/>
      <c r="S28" s="373"/>
      <c r="T28" s="373"/>
      <c r="U28" s="373"/>
      <c r="V28" s="374"/>
      <c r="W28" s="462"/>
      <c r="X28" s="399"/>
      <c r="Y28" s="400"/>
      <c r="Z28" s="375" t="s">
        <v>187</v>
      </c>
      <c r="AA28" s="376"/>
      <c r="AB28" s="376"/>
      <c r="AC28" s="376"/>
      <c r="AD28" s="376"/>
      <c r="AE28" s="376"/>
      <c r="AF28" s="376"/>
      <c r="AG28" s="377"/>
      <c r="AH28" s="372">
        <v>2</v>
      </c>
      <c r="AI28" s="373"/>
      <c r="AJ28" s="373"/>
      <c r="AK28" s="373"/>
      <c r="AL28" s="374"/>
      <c r="AM28" s="372" t="s">
        <v>184</v>
      </c>
      <c r="AN28" s="373"/>
      <c r="AO28" s="373"/>
      <c r="AP28" s="373"/>
      <c r="AQ28" s="373"/>
      <c r="AR28" s="374"/>
      <c r="AS28" s="372" t="s">
        <v>180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1293964</v>
      </c>
      <c r="BO28" s="449"/>
      <c r="BP28" s="449"/>
      <c r="BQ28" s="449"/>
      <c r="BR28" s="449"/>
      <c r="BS28" s="449"/>
      <c r="BT28" s="449"/>
      <c r="BU28" s="450"/>
      <c r="BV28" s="448">
        <v>1203471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8</v>
      </c>
      <c r="M29" s="373"/>
      <c r="N29" s="373"/>
      <c r="O29" s="373"/>
      <c r="P29" s="374"/>
      <c r="Q29" s="372">
        <v>3230</v>
      </c>
      <c r="R29" s="373"/>
      <c r="S29" s="373"/>
      <c r="T29" s="373"/>
      <c r="U29" s="373"/>
      <c r="V29" s="374"/>
      <c r="W29" s="463"/>
      <c r="X29" s="464"/>
      <c r="Y29" s="465"/>
      <c r="Z29" s="375" t="s">
        <v>190</v>
      </c>
      <c r="AA29" s="376"/>
      <c r="AB29" s="376"/>
      <c r="AC29" s="376"/>
      <c r="AD29" s="376"/>
      <c r="AE29" s="376"/>
      <c r="AF29" s="376"/>
      <c r="AG29" s="377"/>
      <c r="AH29" s="372">
        <v>119</v>
      </c>
      <c r="AI29" s="373"/>
      <c r="AJ29" s="373"/>
      <c r="AK29" s="373"/>
      <c r="AL29" s="374"/>
      <c r="AM29" s="372">
        <v>361354</v>
      </c>
      <c r="AN29" s="373"/>
      <c r="AO29" s="373"/>
      <c r="AP29" s="373"/>
      <c r="AQ29" s="373"/>
      <c r="AR29" s="374"/>
      <c r="AS29" s="372">
        <v>3037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275101</v>
      </c>
      <c r="BO29" s="420"/>
      <c r="BP29" s="420"/>
      <c r="BQ29" s="420"/>
      <c r="BR29" s="420"/>
      <c r="BS29" s="420"/>
      <c r="BT29" s="420"/>
      <c r="BU29" s="421"/>
      <c r="BV29" s="419">
        <v>275065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1411638</v>
      </c>
      <c r="BO30" s="454"/>
      <c r="BP30" s="454"/>
      <c r="BQ30" s="454"/>
      <c r="BR30" s="454"/>
      <c r="BS30" s="454"/>
      <c r="BT30" s="454"/>
      <c r="BU30" s="455"/>
      <c r="BV30" s="453">
        <v>1290481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南河内環境事業組合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河南町土地開発公社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大阪府後期高齢者医療広域連合（一般会計）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大阪府後期高齢者医療広域連合（後期高齢者医療特別会計）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大阪広域水道企業団水道事業会計（水道用水供給事業）</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大阪広域水道企業団水道事業会計（市町村域水道事業）河南水道事業</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大阪広域水道企業団（工業用水道事業会計）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5AYPh9AidC9Ojdi1qivY1sdkH8XXBPoUtNRHLctYXahB/8bliJeu4jF7jah7f560Ar6kkd2Yb8EC7eS1B3MsA==" saltValue="SuWz1o4ZSqe6OJ6FQ+3Y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567</v>
      </c>
      <c r="D34" s="1151"/>
      <c r="E34" s="1152"/>
      <c r="F34" s="32">
        <v>3.49</v>
      </c>
      <c r="G34" s="33">
        <v>1.9</v>
      </c>
      <c r="H34" s="33">
        <v>2.93</v>
      </c>
      <c r="I34" s="33">
        <v>4.0199999999999996</v>
      </c>
      <c r="J34" s="34">
        <v>6.39</v>
      </c>
      <c r="K34" s="22"/>
      <c r="L34" s="22"/>
      <c r="M34" s="22"/>
      <c r="N34" s="22"/>
      <c r="O34" s="22"/>
      <c r="P34" s="22"/>
    </row>
    <row r="35" spans="1:16" ht="39" customHeight="1" x14ac:dyDescent="0.2">
      <c r="A35" s="22"/>
      <c r="B35" s="35"/>
      <c r="C35" s="1145" t="s">
        <v>568</v>
      </c>
      <c r="D35" s="1146"/>
      <c r="E35" s="1147"/>
      <c r="F35" s="36">
        <v>1.48</v>
      </c>
      <c r="G35" s="37">
        <v>1.72</v>
      </c>
      <c r="H35" s="37">
        <v>2.09</v>
      </c>
      <c r="I35" s="37">
        <v>2.34</v>
      </c>
      <c r="J35" s="38">
        <v>2.82</v>
      </c>
      <c r="K35" s="22"/>
      <c r="L35" s="22"/>
      <c r="M35" s="22"/>
      <c r="N35" s="22"/>
      <c r="O35" s="22"/>
      <c r="P35" s="22"/>
    </row>
    <row r="36" spans="1:16" ht="39" customHeight="1" x14ac:dyDescent="0.2">
      <c r="A36" s="22"/>
      <c r="B36" s="35"/>
      <c r="C36" s="1145" t="s">
        <v>569</v>
      </c>
      <c r="D36" s="1146"/>
      <c r="E36" s="1147"/>
      <c r="F36" s="36" t="s">
        <v>518</v>
      </c>
      <c r="G36" s="37">
        <v>0.28000000000000003</v>
      </c>
      <c r="H36" s="37">
        <v>0.2</v>
      </c>
      <c r="I36" s="37">
        <v>0.2</v>
      </c>
      <c r="J36" s="38">
        <v>0.21</v>
      </c>
      <c r="K36" s="22"/>
      <c r="L36" s="22"/>
      <c r="M36" s="22"/>
      <c r="N36" s="22"/>
      <c r="O36" s="22"/>
      <c r="P36" s="22"/>
    </row>
    <row r="37" spans="1:16" ht="39" customHeight="1" x14ac:dyDescent="0.2">
      <c r="A37" s="22"/>
      <c r="B37" s="35"/>
      <c r="C37" s="1145" t="s">
        <v>570</v>
      </c>
      <c r="D37" s="1146"/>
      <c r="E37" s="1147"/>
      <c r="F37" s="36">
        <v>7.0000000000000007E-2</v>
      </c>
      <c r="G37" s="37">
        <v>0.06</v>
      </c>
      <c r="H37" s="37">
        <v>0.08</v>
      </c>
      <c r="I37" s="37">
        <v>0.22</v>
      </c>
      <c r="J37" s="38">
        <v>0.11</v>
      </c>
      <c r="K37" s="22"/>
      <c r="L37" s="22"/>
      <c r="M37" s="22"/>
      <c r="N37" s="22"/>
      <c r="O37" s="22"/>
      <c r="P37" s="22"/>
    </row>
    <row r="38" spans="1:16" ht="39" customHeight="1" x14ac:dyDescent="0.2">
      <c r="A38" s="22"/>
      <c r="B38" s="35"/>
      <c r="C38" s="1145" t="s">
        <v>571</v>
      </c>
      <c r="D38" s="1146"/>
      <c r="E38" s="1147"/>
      <c r="F38" s="36">
        <v>3.34</v>
      </c>
      <c r="G38" s="37">
        <v>1.89</v>
      </c>
      <c r="H38" s="37">
        <v>1.49</v>
      </c>
      <c r="I38" s="37">
        <v>0.61</v>
      </c>
      <c r="J38" s="38">
        <v>0.01</v>
      </c>
      <c r="K38" s="22"/>
      <c r="L38" s="22"/>
      <c r="M38" s="22"/>
      <c r="N38" s="22"/>
      <c r="O38" s="22"/>
      <c r="P38" s="22"/>
    </row>
    <row r="39" spans="1:16" ht="39" customHeight="1" x14ac:dyDescent="0.2">
      <c r="A39" s="22"/>
      <c r="B39" s="35"/>
      <c r="C39" s="1145" t="s">
        <v>572</v>
      </c>
      <c r="D39" s="1146"/>
      <c r="E39" s="1147"/>
      <c r="F39" s="36">
        <v>0</v>
      </c>
      <c r="G39" s="37">
        <v>0</v>
      </c>
      <c r="H39" s="37">
        <v>0</v>
      </c>
      <c r="I39" s="37">
        <v>0</v>
      </c>
      <c r="J39" s="38">
        <v>0</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574</v>
      </c>
      <c r="D43" s="1149"/>
      <c r="E43" s="1150"/>
      <c r="F43" s="41">
        <v>23.09</v>
      </c>
      <c r="G43" s="42">
        <v>22.13</v>
      </c>
      <c r="H43" s="42">
        <v>21.99</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lUfoMMnyobbCdJCmR/Qm5I7PIQ4JRlUMLY4Bt8lighrdqjHiMEmyJgCA0W5WvUyHg1ZuvUPTjfWDEoghdI9p+w==" saltValue="Zh2qUmvI52+aIbflVUOJ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593</v>
      </c>
      <c r="L45" s="60">
        <v>550</v>
      </c>
      <c r="M45" s="60">
        <v>584</v>
      </c>
      <c r="N45" s="60">
        <v>577</v>
      </c>
      <c r="O45" s="61">
        <v>584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2">
      <c r="A48" s="48"/>
      <c r="B48" s="1178"/>
      <c r="C48" s="1179"/>
      <c r="D48" s="62"/>
      <c r="E48" s="1155" t="s">
        <v>15</v>
      </c>
      <c r="F48" s="1155"/>
      <c r="G48" s="1155"/>
      <c r="H48" s="1155"/>
      <c r="I48" s="1155"/>
      <c r="J48" s="1156"/>
      <c r="K48" s="63">
        <v>130</v>
      </c>
      <c r="L48" s="64">
        <v>130</v>
      </c>
      <c r="M48" s="64">
        <v>123</v>
      </c>
      <c r="N48" s="64">
        <v>109</v>
      </c>
      <c r="O48" s="65">
        <v>133</v>
      </c>
      <c r="P48" s="48"/>
      <c r="Q48" s="48"/>
      <c r="R48" s="48"/>
      <c r="S48" s="48"/>
      <c r="T48" s="48"/>
      <c r="U48" s="48"/>
    </row>
    <row r="49" spans="1:21" ht="30.75" customHeight="1" x14ac:dyDescent="0.2">
      <c r="A49" s="48"/>
      <c r="B49" s="1178"/>
      <c r="C49" s="1179"/>
      <c r="D49" s="62"/>
      <c r="E49" s="1155" t="s">
        <v>16</v>
      </c>
      <c r="F49" s="1155"/>
      <c r="G49" s="1155"/>
      <c r="H49" s="1155"/>
      <c r="I49" s="1155"/>
      <c r="J49" s="1156"/>
      <c r="K49" s="63">
        <v>2</v>
      </c>
      <c r="L49" s="64">
        <v>0</v>
      </c>
      <c r="M49" s="64">
        <v>0</v>
      </c>
      <c r="N49" s="64">
        <v>22</v>
      </c>
      <c r="O49" s="65">
        <v>27</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518</v>
      </c>
      <c r="L50" s="64" t="s">
        <v>518</v>
      </c>
      <c r="M50" s="64" t="s">
        <v>518</v>
      </c>
      <c r="N50" s="64" t="s">
        <v>518</v>
      </c>
      <c r="O50" s="65" t="s">
        <v>518</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522</v>
      </c>
      <c r="L52" s="64">
        <v>496</v>
      </c>
      <c r="M52" s="64">
        <v>466</v>
      </c>
      <c r="N52" s="64">
        <v>471</v>
      </c>
      <c r="O52" s="65">
        <v>470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203</v>
      </c>
      <c r="L53" s="69">
        <v>184</v>
      </c>
      <c r="M53" s="69">
        <v>241</v>
      </c>
      <c r="N53" s="69">
        <v>237</v>
      </c>
      <c r="O53" s="70">
        <v>274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byfGLyEVRvTBI/1DFtQ9QpnDIUDxc3gN1UnEbqyqumANeTWKGB2kr8g85XhBTVdCdPwUvzGgCdCpSHCj7KJKQ==" saltValue="Lytsnc38qe82ZgO2Rw69b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96" t="s">
        <v>32</v>
      </c>
      <c r="C41" s="1197"/>
      <c r="D41" s="105"/>
      <c r="E41" s="1198" t="s">
        <v>33</v>
      </c>
      <c r="F41" s="1198"/>
      <c r="G41" s="1198"/>
      <c r="H41" s="1199"/>
      <c r="I41" s="355">
        <v>6038</v>
      </c>
      <c r="J41" s="356">
        <v>6523</v>
      </c>
      <c r="K41" s="356">
        <v>6304</v>
      </c>
      <c r="L41" s="356">
        <v>6138</v>
      </c>
      <c r="M41" s="357">
        <v>5701</v>
      </c>
    </row>
    <row r="42" spans="2:13" ht="27.75" customHeight="1" x14ac:dyDescent="0.2">
      <c r="B42" s="1186"/>
      <c r="C42" s="1187"/>
      <c r="D42" s="106"/>
      <c r="E42" s="1190" t="s">
        <v>34</v>
      </c>
      <c r="F42" s="1190"/>
      <c r="G42" s="1190"/>
      <c r="H42" s="1191"/>
      <c r="I42" s="358">
        <v>422</v>
      </c>
      <c r="J42" s="359">
        <v>361</v>
      </c>
      <c r="K42" s="359">
        <v>334</v>
      </c>
      <c r="L42" s="359">
        <v>302</v>
      </c>
      <c r="M42" s="360">
        <v>275</v>
      </c>
    </row>
    <row r="43" spans="2:13" ht="27.75" customHeight="1" x14ac:dyDescent="0.2">
      <c r="B43" s="1186"/>
      <c r="C43" s="1187"/>
      <c r="D43" s="106"/>
      <c r="E43" s="1190" t="s">
        <v>35</v>
      </c>
      <c r="F43" s="1190"/>
      <c r="G43" s="1190"/>
      <c r="H43" s="1191"/>
      <c r="I43" s="358">
        <v>2208</v>
      </c>
      <c r="J43" s="359">
        <v>2010</v>
      </c>
      <c r="K43" s="359">
        <v>1746</v>
      </c>
      <c r="L43" s="359">
        <v>1287</v>
      </c>
      <c r="M43" s="360">
        <v>1467</v>
      </c>
    </row>
    <row r="44" spans="2:13" ht="27.75" customHeight="1" x14ac:dyDescent="0.2">
      <c r="B44" s="1186"/>
      <c r="C44" s="1187"/>
      <c r="D44" s="106"/>
      <c r="E44" s="1190" t="s">
        <v>36</v>
      </c>
      <c r="F44" s="1190"/>
      <c r="G44" s="1190"/>
      <c r="H44" s="1191"/>
      <c r="I44" s="358">
        <v>1</v>
      </c>
      <c r="J44" s="359">
        <v>4</v>
      </c>
      <c r="K44" s="359">
        <v>61</v>
      </c>
      <c r="L44" s="359">
        <v>372</v>
      </c>
      <c r="M44" s="360">
        <v>355</v>
      </c>
    </row>
    <row r="45" spans="2:13" ht="27.75" customHeight="1" x14ac:dyDescent="0.2">
      <c r="B45" s="1186"/>
      <c r="C45" s="1187"/>
      <c r="D45" s="106"/>
      <c r="E45" s="1190" t="s">
        <v>37</v>
      </c>
      <c r="F45" s="1190"/>
      <c r="G45" s="1190"/>
      <c r="H45" s="1191"/>
      <c r="I45" s="358">
        <v>915</v>
      </c>
      <c r="J45" s="359">
        <v>871</v>
      </c>
      <c r="K45" s="359">
        <v>869</v>
      </c>
      <c r="L45" s="359">
        <v>771</v>
      </c>
      <c r="M45" s="360">
        <v>756</v>
      </c>
    </row>
    <row r="46" spans="2:13" ht="27.75" customHeight="1" x14ac:dyDescent="0.2">
      <c r="B46" s="1186"/>
      <c r="C46" s="1187"/>
      <c r="D46" s="107"/>
      <c r="E46" s="1190" t="s">
        <v>38</v>
      </c>
      <c r="F46" s="1190"/>
      <c r="G46" s="1190"/>
      <c r="H46" s="1191"/>
      <c r="I46" s="358" t="s">
        <v>518</v>
      </c>
      <c r="J46" s="359" t="s">
        <v>518</v>
      </c>
      <c r="K46" s="359" t="s">
        <v>518</v>
      </c>
      <c r="L46" s="359" t="s">
        <v>518</v>
      </c>
      <c r="M46" s="360" t="s">
        <v>518</v>
      </c>
    </row>
    <row r="47" spans="2:13" ht="27.75" customHeight="1" x14ac:dyDescent="0.2">
      <c r="B47" s="1186"/>
      <c r="C47" s="1187"/>
      <c r="D47" s="108"/>
      <c r="E47" s="1200" t="s">
        <v>39</v>
      </c>
      <c r="F47" s="1201"/>
      <c r="G47" s="1201"/>
      <c r="H47" s="1202"/>
      <c r="I47" s="358" t="s">
        <v>518</v>
      </c>
      <c r="J47" s="359" t="s">
        <v>518</v>
      </c>
      <c r="K47" s="359" t="s">
        <v>518</v>
      </c>
      <c r="L47" s="359" t="s">
        <v>518</v>
      </c>
      <c r="M47" s="360" t="s">
        <v>518</v>
      </c>
    </row>
    <row r="48" spans="2:13" ht="27.75" customHeight="1" x14ac:dyDescent="0.2">
      <c r="B48" s="1186"/>
      <c r="C48" s="1187"/>
      <c r="D48" s="106"/>
      <c r="E48" s="1190" t="s">
        <v>40</v>
      </c>
      <c r="F48" s="1190"/>
      <c r="G48" s="1190"/>
      <c r="H48" s="1191"/>
      <c r="I48" s="358" t="s">
        <v>518</v>
      </c>
      <c r="J48" s="359" t="s">
        <v>518</v>
      </c>
      <c r="K48" s="359" t="s">
        <v>518</v>
      </c>
      <c r="L48" s="359" t="s">
        <v>518</v>
      </c>
      <c r="M48" s="360" t="s">
        <v>518</v>
      </c>
    </row>
    <row r="49" spans="2:13" ht="27.75" customHeight="1" x14ac:dyDescent="0.2">
      <c r="B49" s="1188"/>
      <c r="C49" s="1189"/>
      <c r="D49" s="106"/>
      <c r="E49" s="1190" t="s">
        <v>41</v>
      </c>
      <c r="F49" s="1190"/>
      <c r="G49" s="1190"/>
      <c r="H49" s="1191"/>
      <c r="I49" s="358" t="s">
        <v>518</v>
      </c>
      <c r="J49" s="359" t="s">
        <v>518</v>
      </c>
      <c r="K49" s="359" t="s">
        <v>518</v>
      </c>
      <c r="L49" s="359" t="s">
        <v>518</v>
      </c>
      <c r="M49" s="360" t="s">
        <v>518</v>
      </c>
    </row>
    <row r="50" spans="2:13" ht="27.75" customHeight="1" x14ac:dyDescent="0.2">
      <c r="B50" s="1184" t="s">
        <v>42</v>
      </c>
      <c r="C50" s="1185"/>
      <c r="D50" s="109"/>
      <c r="E50" s="1190" t="s">
        <v>43</v>
      </c>
      <c r="F50" s="1190"/>
      <c r="G50" s="1190"/>
      <c r="H50" s="1191"/>
      <c r="I50" s="358">
        <v>2767</v>
      </c>
      <c r="J50" s="359">
        <v>2676</v>
      </c>
      <c r="K50" s="359">
        <v>2699</v>
      </c>
      <c r="L50" s="359">
        <v>3018</v>
      </c>
      <c r="M50" s="360">
        <v>3225</v>
      </c>
    </row>
    <row r="51" spans="2:13" ht="27.75" customHeight="1" x14ac:dyDescent="0.2">
      <c r="B51" s="1186"/>
      <c r="C51" s="1187"/>
      <c r="D51" s="106"/>
      <c r="E51" s="1190" t="s">
        <v>44</v>
      </c>
      <c r="F51" s="1190"/>
      <c r="G51" s="1190"/>
      <c r="H51" s="1191"/>
      <c r="I51" s="358">
        <v>109</v>
      </c>
      <c r="J51" s="359">
        <v>110</v>
      </c>
      <c r="K51" s="359">
        <v>109</v>
      </c>
      <c r="L51" s="359">
        <v>109</v>
      </c>
      <c r="M51" s="360">
        <v>109</v>
      </c>
    </row>
    <row r="52" spans="2:13" ht="27.75" customHeight="1" x14ac:dyDescent="0.2">
      <c r="B52" s="1188"/>
      <c r="C52" s="1189"/>
      <c r="D52" s="106"/>
      <c r="E52" s="1190" t="s">
        <v>45</v>
      </c>
      <c r="F52" s="1190"/>
      <c r="G52" s="1190"/>
      <c r="H52" s="1191"/>
      <c r="I52" s="358">
        <v>5965</v>
      </c>
      <c r="J52" s="359">
        <v>6120</v>
      </c>
      <c r="K52" s="359">
        <v>5925</v>
      </c>
      <c r="L52" s="359">
        <v>5896</v>
      </c>
      <c r="M52" s="360">
        <v>5587</v>
      </c>
    </row>
    <row r="53" spans="2:13" ht="27.75" customHeight="1" thickBot="1" x14ac:dyDescent="0.25">
      <c r="B53" s="1192" t="s">
        <v>46</v>
      </c>
      <c r="C53" s="1193"/>
      <c r="D53" s="110"/>
      <c r="E53" s="1194" t="s">
        <v>47</v>
      </c>
      <c r="F53" s="1194"/>
      <c r="G53" s="1194"/>
      <c r="H53" s="1195"/>
      <c r="I53" s="361">
        <v>741</v>
      </c>
      <c r="J53" s="362">
        <v>863</v>
      </c>
      <c r="K53" s="362">
        <v>580</v>
      </c>
      <c r="L53" s="362">
        <v>-152</v>
      </c>
      <c r="M53" s="363">
        <v>-367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c50+DEz9ymflPzzoxukGdfaZAQ4rMQi5PZLCc0BbGzVam1oeOLd0QhfGQ15tL6Vdg5iAGxjH8bWX82EeADBS8w==" saltValue="3PJJoq0LOMj1GT7ms0AW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1" t="s">
        <v>50</v>
      </c>
      <c r="D55" s="1211"/>
      <c r="E55" s="1212"/>
      <c r="F55" s="122">
        <v>1138</v>
      </c>
      <c r="G55" s="122">
        <v>1203</v>
      </c>
      <c r="H55" s="123">
        <v>1294</v>
      </c>
    </row>
    <row r="56" spans="2:8" ht="52.5" customHeight="1" x14ac:dyDescent="0.2">
      <c r="B56" s="124"/>
      <c r="C56" s="1213" t="s">
        <v>51</v>
      </c>
      <c r="D56" s="1213"/>
      <c r="E56" s="1214"/>
      <c r="F56" s="125">
        <v>210</v>
      </c>
      <c r="G56" s="125">
        <v>275</v>
      </c>
      <c r="H56" s="126">
        <v>275</v>
      </c>
    </row>
    <row r="57" spans="2:8" ht="53.25" customHeight="1" x14ac:dyDescent="0.2">
      <c r="B57" s="124"/>
      <c r="C57" s="1215" t="s">
        <v>52</v>
      </c>
      <c r="D57" s="1215"/>
      <c r="E57" s="1216"/>
      <c r="F57" s="127">
        <v>1132</v>
      </c>
      <c r="G57" s="127">
        <v>1290</v>
      </c>
      <c r="H57" s="128">
        <v>1412</v>
      </c>
    </row>
    <row r="58" spans="2:8" ht="45.75" customHeight="1" x14ac:dyDescent="0.2">
      <c r="B58" s="129"/>
      <c r="C58" s="1203" t="s">
        <v>590</v>
      </c>
      <c r="D58" s="1204"/>
      <c r="E58" s="1205"/>
      <c r="F58" s="130">
        <v>202</v>
      </c>
      <c r="G58" s="130">
        <v>352</v>
      </c>
      <c r="H58" s="131">
        <v>502</v>
      </c>
    </row>
    <row r="59" spans="2:8" ht="45.75" customHeight="1" x14ac:dyDescent="0.2">
      <c r="B59" s="129"/>
      <c r="C59" s="1203" t="s">
        <v>591</v>
      </c>
      <c r="D59" s="1204"/>
      <c r="E59" s="1205"/>
      <c r="F59" s="130">
        <v>397</v>
      </c>
      <c r="G59" s="130">
        <v>397</v>
      </c>
      <c r="H59" s="131">
        <v>397</v>
      </c>
    </row>
    <row r="60" spans="2:8" ht="45.75" customHeight="1" x14ac:dyDescent="0.2">
      <c r="B60" s="129"/>
      <c r="C60" s="1203" t="s">
        <v>592</v>
      </c>
      <c r="D60" s="1204"/>
      <c r="E60" s="1205"/>
      <c r="F60" s="130">
        <v>160</v>
      </c>
      <c r="G60" s="130">
        <v>160</v>
      </c>
      <c r="H60" s="131">
        <v>160</v>
      </c>
    </row>
    <row r="61" spans="2:8" ht="45.75" customHeight="1" x14ac:dyDescent="0.2">
      <c r="B61" s="129"/>
      <c r="C61" s="1203" t="s">
        <v>593</v>
      </c>
      <c r="D61" s="1204"/>
      <c r="E61" s="1205"/>
      <c r="F61" s="130">
        <v>139</v>
      </c>
      <c r="G61" s="130">
        <v>139</v>
      </c>
      <c r="H61" s="131">
        <v>139</v>
      </c>
    </row>
    <row r="62" spans="2:8" ht="45.75" customHeight="1" thickBot="1" x14ac:dyDescent="0.25">
      <c r="B62" s="132"/>
      <c r="C62" s="1206" t="s">
        <v>594</v>
      </c>
      <c r="D62" s="1207"/>
      <c r="E62" s="1208"/>
      <c r="F62" s="133">
        <v>121</v>
      </c>
      <c r="G62" s="133">
        <v>121</v>
      </c>
      <c r="H62" s="134">
        <v>120</v>
      </c>
    </row>
    <row r="63" spans="2:8" ht="52.5" customHeight="1" thickBot="1" x14ac:dyDescent="0.25">
      <c r="B63" s="135"/>
      <c r="C63" s="1209" t="s">
        <v>53</v>
      </c>
      <c r="D63" s="1209"/>
      <c r="E63" s="1210"/>
      <c r="F63" s="136">
        <v>2480</v>
      </c>
      <c r="G63" s="136">
        <v>2769</v>
      </c>
      <c r="H63" s="137">
        <v>2981</v>
      </c>
    </row>
    <row r="64" spans="2:8" ht="13.2" x14ac:dyDescent="0.2"/>
  </sheetData>
  <sheetProtection algorithmName="SHA-512" hashValue="cqHRW5YgoLVj8STA6QcK0A2WQhXbhUHR8dubsz6pway+X502QZn2jFUbUSJS8czGmkjx3dOYUcLxEBwj5kh51A==" saltValue="nqJb7SoGH0tz/WsDCXBE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50564</v>
      </c>
      <c r="E3" s="156"/>
      <c r="F3" s="157">
        <v>73475</v>
      </c>
      <c r="G3" s="158"/>
      <c r="H3" s="159"/>
    </row>
    <row r="4" spans="1:8" x14ac:dyDescent="0.2">
      <c r="A4" s="160"/>
      <c r="B4" s="161"/>
      <c r="C4" s="162"/>
      <c r="D4" s="163">
        <v>26430</v>
      </c>
      <c r="E4" s="164"/>
      <c r="F4" s="165">
        <v>43072</v>
      </c>
      <c r="G4" s="166"/>
      <c r="H4" s="167"/>
    </row>
    <row r="5" spans="1:8" x14ac:dyDescent="0.2">
      <c r="A5" s="148" t="s">
        <v>551</v>
      </c>
      <c r="B5" s="153"/>
      <c r="C5" s="154"/>
      <c r="D5" s="155">
        <v>76664</v>
      </c>
      <c r="E5" s="156"/>
      <c r="F5" s="157">
        <v>87464</v>
      </c>
      <c r="G5" s="158"/>
      <c r="H5" s="159"/>
    </row>
    <row r="6" spans="1:8" x14ac:dyDescent="0.2">
      <c r="A6" s="160"/>
      <c r="B6" s="161"/>
      <c r="C6" s="162"/>
      <c r="D6" s="163">
        <v>63674</v>
      </c>
      <c r="E6" s="164"/>
      <c r="F6" s="165">
        <v>47479</v>
      </c>
      <c r="G6" s="166"/>
      <c r="H6" s="167"/>
    </row>
    <row r="7" spans="1:8" x14ac:dyDescent="0.2">
      <c r="A7" s="148" t="s">
        <v>552</v>
      </c>
      <c r="B7" s="153"/>
      <c r="C7" s="154"/>
      <c r="D7" s="155">
        <v>26388</v>
      </c>
      <c r="E7" s="156"/>
      <c r="F7" s="157">
        <v>96248</v>
      </c>
      <c r="G7" s="158"/>
      <c r="H7" s="159"/>
    </row>
    <row r="8" spans="1:8" x14ac:dyDescent="0.2">
      <c r="A8" s="160"/>
      <c r="B8" s="161"/>
      <c r="C8" s="162"/>
      <c r="D8" s="163">
        <v>14221</v>
      </c>
      <c r="E8" s="164"/>
      <c r="F8" s="165">
        <v>55768</v>
      </c>
      <c r="G8" s="166"/>
      <c r="H8" s="167"/>
    </row>
    <row r="9" spans="1:8" x14ac:dyDescent="0.2">
      <c r="A9" s="148" t="s">
        <v>553</v>
      </c>
      <c r="B9" s="153"/>
      <c r="C9" s="154"/>
      <c r="D9" s="155">
        <v>32505</v>
      </c>
      <c r="E9" s="156"/>
      <c r="F9" s="157">
        <v>76413</v>
      </c>
      <c r="G9" s="158"/>
      <c r="H9" s="159"/>
    </row>
    <row r="10" spans="1:8" x14ac:dyDescent="0.2">
      <c r="A10" s="160"/>
      <c r="B10" s="161"/>
      <c r="C10" s="162"/>
      <c r="D10" s="163">
        <v>24257</v>
      </c>
      <c r="E10" s="164"/>
      <c r="F10" s="165">
        <v>39658</v>
      </c>
      <c r="G10" s="166"/>
      <c r="H10" s="167"/>
    </row>
    <row r="11" spans="1:8" x14ac:dyDescent="0.2">
      <c r="A11" s="148" t="s">
        <v>554</v>
      </c>
      <c r="B11" s="153"/>
      <c r="C11" s="154"/>
      <c r="D11" s="155">
        <v>13813</v>
      </c>
      <c r="E11" s="156"/>
      <c r="F11" s="157">
        <v>66481</v>
      </c>
      <c r="G11" s="158"/>
      <c r="H11" s="159"/>
    </row>
    <row r="12" spans="1:8" x14ac:dyDescent="0.2">
      <c r="A12" s="160"/>
      <c r="B12" s="161"/>
      <c r="C12" s="168"/>
      <c r="D12" s="163">
        <v>11291</v>
      </c>
      <c r="E12" s="164"/>
      <c r="F12" s="165">
        <v>36120</v>
      </c>
      <c r="G12" s="166"/>
      <c r="H12" s="167"/>
    </row>
    <row r="13" spans="1:8" x14ac:dyDescent="0.2">
      <c r="A13" s="148"/>
      <c r="B13" s="153"/>
      <c r="C13" s="169"/>
      <c r="D13" s="170">
        <v>39987</v>
      </c>
      <c r="E13" s="171"/>
      <c r="F13" s="172">
        <v>80016</v>
      </c>
      <c r="G13" s="173"/>
      <c r="H13" s="159"/>
    </row>
    <row r="14" spans="1:8" x14ac:dyDescent="0.2">
      <c r="A14" s="160"/>
      <c r="B14" s="161"/>
      <c r="C14" s="162"/>
      <c r="D14" s="163">
        <v>27975</v>
      </c>
      <c r="E14" s="164"/>
      <c r="F14" s="165">
        <v>44419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3.5</v>
      </c>
      <c r="C19" s="174">
        <f>ROUND(VALUE(SUBSTITUTE(実質収支比率等に係る経年分析!G$48,"▲","-")),2)</f>
        <v>1.91</v>
      </c>
      <c r="D19" s="174">
        <f>ROUND(VALUE(SUBSTITUTE(実質収支比率等に係る経年分析!H$48,"▲","-")),2)</f>
        <v>2.94</v>
      </c>
      <c r="E19" s="174">
        <f>ROUND(VALUE(SUBSTITUTE(実質収支比率等に係る経年分析!I$48,"▲","-")),2)</f>
        <v>4.0199999999999996</v>
      </c>
      <c r="F19" s="174">
        <f>ROUND(VALUE(SUBSTITUTE(実質収支比率等に係る経年分析!J$48,"▲","-")),2)</f>
        <v>6.4</v>
      </c>
    </row>
    <row r="20" spans="1:11" x14ac:dyDescent="0.2">
      <c r="A20" s="174" t="s">
        <v>57</v>
      </c>
      <c r="B20" s="174">
        <f>ROUND(VALUE(SUBSTITUTE(実質収支比率等に係る経年分析!F$47,"▲","-")),2)</f>
        <v>30.05</v>
      </c>
      <c r="C20" s="174">
        <f>ROUND(VALUE(SUBSTITUTE(実質収支比率等に係る経年分析!G$47,"▲","-")),2)</f>
        <v>29.11</v>
      </c>
      <c r="D20" s="174">
        <f>ROUND(VALUE(SUBSTITUTE(実質収支比率等に係る経年分析!H$47,"▲","-")),2)</f>
        <v>27.66</v>
      </c>
      <c r="E20" s="174">
        <f>ROUND(VALUE(SUBSTITUTE(実質収支比率等に係る経年分析!I$47,"▲","-")),2)</f>
        <v>27.38</v>
      </c>
      <c r="F20" s="174">
        <f>ROUND(VALUE(SUBSTITUTE(実質収支比率等に係る経年分析!J$47,"▲","-")),2)</f>
        <v>30.08</v>
      </c>
    </row>
    <row r="21" spans="1:11" x14ac:dyDescent="0.2">
      <c r="A21" s="174" t="s">
        <v>58</v>
      </c>
      <c r="B21" s="174">
        <f>IF(ISNUMBER(VALUE(SUBSTITUTE(実質収支比率等に係る経年分析!F$49,"▲","-"))),ROUND(VALUE(SUBSTITUTE(実質収支比率等に係る経年分析!F$49,"▲","-")),2),NA())</f>
        <v>-3.2</v>
      </c>
      <c r="C21" s="174">
        <f>IF(ISNUMBER(VALUE(SUBSTITUTE(実質収支比率等に係る経年分析!G$49,"▲","-"))),ROUND(VALUE(SUBSTITUTE(実質収支比率等に係る経年分析!G$49,"▲","-")),2),NA())</f>
        <v>-4.08</v>
      </c>
      <c r="D21" s="174">
        <f>IF(ISNUMBER(VALUE(SUBSTITUTE(実質収支比率等に係る経年分析!H$49,"▲","-"))),ROUND(VALUE(SUBSTITUTE(実質収支比率等に係る経年分析!H$49,"▲","-")),2),NA())</f>
        <v>-0.1</v>
      </c>
      <c r="E21" s="174">
        <f>IF(ISNUMBER(VALUE(SUBSTITUTE(実質収支比率等に係る経年分析!I$49,"▲","-"))),ROUND(VALUE(SUBSTITUTE(実質収支比率等に係る経年分析!I$49,"▲","-")),2),NA())</f>
        <v>1.28</v>
      </c>
      <c r="F21" s="174">
        <f>IF(ISNUMBER(VALUE(SUBSTITUTE(実質収支比率等に係る経年分析!J$49,"▲","-"))),ROUND(VALUE(SUBSTITUTE(実質収支比率等に係る経年分析!J$49,"▲","-")),2),NA())</f>
        <v>2.2999999999999998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23.09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22.13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21.99</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土地取得特別会計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2">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7.0000000000000007E-2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0.11</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0.21</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2.82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4.0199999999999996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6.39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522</v>
      </c>
      <c r="E42" s="176"/>
      <c r="F42" s="176"/>
      <c r="G42" s="176">
        <f>'実質公債費比率（分子）の構造'!L$52</f>
        <v>496</v>
      </c>
      <c r="H42" s="176"/>
      <c r="I42" s="176"/>
      <c r="J42" s="176">
        <f>'実質公債費比率（分子）の構造'!M$52</f>
        <v>466</v>
      </c>
      <c r="K42" s="176"/>
      <c r="L42" s="176"/>
      <c r="M42" s="176">
        <f>'実質公債費比率（分子）の構造'!N$52</f>
        <v>471</v>
      </c>
      <c r="N42" s="176"/>
      <c r="O42" s="176"/>
      <c r="P42" s="176">
        <f>'実質公債費比率（分子）の構造'!O$52</f>
        <v>470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v>
      </c>
      <c r="C45" s="176"/>
      <c r="D45" s="176"/>
      <c r="E45" s="176">
        <f>'実質公債費比率（分子）の構造'!L$49</f>
        <v>0</v>
      </c>
      <c r="F45" s="176"/>
      <c r="G45" s="176"/>
      <c r="H45" s="176">
        <f>'実質公債費比率（分子）の構造'!M$49</f>
        <v>0</v>
      </c>
      <c r="I45" s="176"/>
      <c r="J45" s="176"/>
      <c r="K45" s="176">
        <f>'実質公債費比率（分子）の構造'!N$49</f>
        <v>22</v>
      </c>
      <c r="L45" s="176"/>
      <c r="M45" s="176"/>
      <c r="N45" s="176">
        <f>'実質公債費比率（分子）の構造'!O$49</f>
        <v>27</v>
      </c>
      <c r="O45" s="176"/>
      <c r="P45" s="176"/>
    </row>
    <row r="46" spans="1:16" x14ac:dyDescent="0.2">
      <c r="A46" s="176" t="s">
        <v>69</v>
      </c>
      <c r="B46" s="176">
        <f>'実質公債費比率（分子）の構造'!K$48</f>
        <v>130</v>
      </c>
      <c r="C46" s="176"/>
      <c r="D46" s="176"/>
      <c r="E46" s="176">
        <f>'実質公債費比率（分子）の構造'!L$48</f>
        <v>130</v>
      </c>
      <c r="F46" s="176"/>
      <c r="G46" s="176"/>
      <c r="H46" s="176">
        <f>'実質公債費比率（分子）の構造'!M$48</f>
        <v>123</v>
      </c>
      <c r="I46" s="176"/>
      <c r="J46" s="176"/>
      <c r="K46" s="176">
        <f>'実質公債費比率（分子）の構造'!N$48</f>
        <v>109</v>
      </c>
      <c r="L46" s="176"/>
      <c r="M46" s="176"/>
      <c r="N46" s="176">
        <f>'実質公債費比率（分子）の構造'!O$48</f>
        <v>133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593</v>
      </c>
      <c r="C49" s="176"/>
      <c r="D49" s="176"/>
      <c r="E49" s="176">
        <f>'実質公債費比率（分子）の構造'!L$45</f>
        <v>550</v>
      </c>
      <c r="F49" s="176"/>
      <c r="G49" s="176"/>
      <c r="H49" s="176">
        <f>'実質公債費比率（分子）の構造'!M$45</f>
        <v>584</v>
      </c>
      <c r="I49" s="176"/>
      <c r="J49" s="176"/>
      <c r="K49" s="176">
        <f>'実質公債費比率（分子）の構造'!N$45</f>
        <v>577</v>
      </c>
      <c r="L49" s="176"/>
      <c r="M49" s="176"/>
      <c r="N49" s="176">
        <f>'実質公債費比率（分子）の構造'!O$45</f>
        <v>584</v>
      </c>
      <c r="O49" s="176"/>
      <c r="P49" s="176"/>
    </row>
    <row r="50" spans="1:16" x14ac:dyDescent="0.2">
      <c r="A50" s="176" t="s">
        <v>73</v>
      </c>
      <c r="B50" s="176" t="e">
        <f>NA()</f>
        <v>#N/A</v>
      </c>
      <c r="C50" s="176">
        <f>IF(ISNUMBER('実質公債費比率（分子）の構造'!K$53),'実質公債費比率（分子）の構造'!K$53,NA())</f>
        <v>203</v>
      </c>
      <c r="D50" s="176" t="e">
        <f>NA()</f>
        <v>#N/A</v>
      </c>
      <c r="E50" s="176" t="e">
        <f>NA()</f>
        <v>#N/A</v>
      </c>
      <c r="F50" s="176">
        <f>IF(ISNUMBER('実質公債費比率（分子）の構造'!L$53),'実質公債費比率（分子）の構造'!L$53,NA())</f>
        <v>184</v>
      </c>
      <c r="G50" s="176" t="e">
        <f>NA()</f>
        <v>#N/A</v>
      </c>
      <c r="H50" s="176" t="e">
        <f>NA()</f>
        <v>#N/A</v>
      </c>
      <c r="I50" s="176">
        <f>IF(ISNUMBER('実質公債費比率（分子）の構造'!M$53),'実質公債費比率（分子）の構造'!M$53,NA())</f>
        <v>241</v>
      </c>
      <c r="J50" s="176" t="e">
        <f>NA()</f>
        <v>#N/A</v>
      </c>
      <c r="K50" s="176" t="e">
        <f>NA()</f>
        <v>#N/A</v>
      </c>
      <c r="L50" s="176">
        <f>IF(ISNUMBER('実質公債費比率（分子）の構造'!N$53),'実質公債費比率（分子）の構造'!N$53,NA())</f>
        <v>237</v>
      </c>
      <c r="M50" s="176" t="e">
        <f>NA()</f>
        <v>#N/A</v>
      </c>
      <c r="N50" s="176" t="e">
        <f>NA()</f>
        <v>#N/A</v>
      </c>
      <c r="O50" s="176">
        <f>IF(ISNUMBER('実質公債費比率（分子）の構造'!O$53),'実質公債費比率（分子）の構造'!O$53,NA())</f>
        <v>274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5965</v>
      </c>
      <c r="E56" s="175"/>
      <c r="F56" s="175"/>
      <c r="G56" s="175">
        <f>'将来負担比率（分子）の構造'!J$52</f>
        <v>6120</v>
      </c>
      <c r="H56" s="175"/>
      <c r="I56" s="175"/>
      <c r="J56" s="175">
        <f>'将来負担比率（分子）の構造'!K$52</f>
        <v>5925</v>
      </c>
      <c r="K56" s="175"/>
      <c r="L56" s="175"/>
      <c r="M56" s="175">
        <f>'将来負担比率（分子）の構造'!L$52</f>
        <v>5896</v>
      </c>
      <c r="N56" s="175"/>
      <c r="O56" s="175"/>
      <c r="P56" s="175">
        <f>'将来負担比率（分子）の構造'!M$52</f>
        <v>5587</v>
      </c>
    </row>
    <row r="57" spans="1:16" x14ac:dyDescent="0.2">
      <c r="A57" s="175" t="s">
        <v>44</v>
      </c>
      <c r="B57" s="175"/>
      <c r="C57" s="175"/>
      <c r="D57" s="175">
        <f>'将来負担比率（分子）の構造'!I$51</f>
        <v>109</v>
      </c>
      <c r="E57" s="175"/>
      <c r="F57" s="175"/>
      <c r="G57" s="175">
        <f>'将来負担比率（分子）の構造'!J$51</f>
        <v>110</v>
      </c>
      <c r="H57" s="175"/>
      <c r="I57" s="175"/>
      <c r="J57" s="175">
        <f>'将来負担比率（分子）の構造'!K$51</f>
        <v>109</v>
      </c>
      <c r="K57" s="175"/>
      <c r="L57" s="175"/>
      <c r="M57" s="175">
        <f>'将来負担比率（分子）の構造'!L$51</f>
        <v>109</v>
      </c>
      <c r="N57" s="175"/>
      <c r="O57" s="175"/>
      <c r="P57" s="175">
        <f>'将来負担比率（分子）の構造'!M$51</f>
        <v>109</v>
      </c>
    </row>
    <row r="58" spans="1:16" x14ac:dyDescent="0.2">
      <c r="A58" s="175" t="s">
        <v>43</v>
      </c>
      <c r="B58" s="175"/>
      <c r="C58" s="175"/>
      <c r="D58" s="175">
        <f>'将来負担比率（分子）の構造'!I$50</f>
        <v>2767</v>
      </c>
      <c r="E58" s="175"/>
      <c r="F58" s="175"/>
      <c r="G58" s="175">
        <f>'将来負担比率（分子）の構造'!J$50</f>
        <v>2676</v>
      </c>
      <c r="H58" s="175"/>
      <c r="I58" s="175"/>
      <c r="J58" s="175">
        <f>'将来負担比率（分子）の構造'!K$50</f>
        <v>2699</v>
      </c>
      <c r="K58" s="175"/>
      <c r="L58" s="175"/>
      <c r="M58" s="175">
        <f>'将来負担比率（分子）の構造'!L$50</f>
        <v>3018</v>
      </c>
      <c r="N58" s="175"/>
      <c r="O58" s="175"/>
      <c r="P58" s="175">
        <f>'将来負担比率（分子）の構造'!M$50</f>
        <v>3225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915</v>
      </c>
      <c r="C62" s="175"/>
      <c r="D62" s="175"/>
      <c r="E62" s="175">
        <f>'将来負担比率（分子）の構造'!J$45</f>
        <v>871</v>
      </c>
      <c r="F62" s="175"/>
      <c r="G62" s="175"/>
      <c r="H62" s="175">
        <f>'将来負担比率（分子）の構造'!K$45</f>
        <v>869</v>
      </c>
      <c r="I62" s="175"/>
      <c r="J62" s="175"/>
      <c r="K62" s="175">
        <f>'将来負担比率（分子）の構造'!L$45</f>
        <v>771</v>
      </c>
      <c r="L62" s="175"/>
      <c r="M62" s="175"/>
      <c r="N62" s="175">
        <f>'将来負担比率（分子）の構造'!M$45</f>
        <v>756</v>
      </c>
      <c r="O62" s="175"/>
      <c r="P62" s="175"/>
    </row>
    <row r="63" spans="1:16" x14ac:dyDescent="0.2">
      <c r="A63" s="175" t="s">
        <v>36</v>
      </c>
      <c r="B63" s="175">
        <f>'将来負担比率（分子）の構造'!I$44</f>
        <v>1</v>
      </c>
      <c r="C63" s="175"/>
      <c r="D63" s="175"/>
      <c r="E63" s="175">
        <f>'将来負担比率（分子）の構造'!J$44</f>
        <v>4</v>
      </c>
      <c r="F63" s="175"/>
      <c r="G63" s="175"/>
      <c r="H63" s="175">
        <f>'将来負担比率（分子）の構造'!K$44</f>
        <v>61</v>
      </c>
      <c r="I63" s="175"/>
      <c r="J63" s="175"/>
      <c r="K63" s="175">
        <f>'将来負担比率（分子）の構造'!L$44</f>
        <v>372</v>
      </c>
      <c r="L63" s="175"/>
      <c r="M63" s="175"/>
      <c r="N63" s="175">
        <f>'将来負担比率（分子）の構造'!M$44</f>
        <v>355</v>
      </c>
      <c r="O63" s="175"/>
      <c r="P63" s="175"/>
    </row>
    <row r="64" spans="1:16" x14ac:dyDescent="0.2">
      <c r="A64" s="175" t="s">
        <v>35</v>
      </c>
      <c r="B64" s="175">
        <f>'将来負担比率（分子）の構造'!I$43</f>
        <v>2208</v>
      </c>
      <c r="C64" s="175"/>
      <c r="D64" s="175"/>
      <c r="E64" s="175">
        <f>'将来負担比率（分子）の構造'!J$43</f>
        <v>2010</v>
      </c>
      <c r="F64" s="175"/>
      <c r="G64" s="175"/>
      <c r="H64" s="175">
        <f>'将来負担比率（分子）の構造'!K$43</f>
        <v>1746</v>
      </c>
      <c r="I64" s="175"/>
      <c r="J64" s="175"/>
      <c r="K64" s="175">
        <f>'将来負担比率（分子）の構造'!L$43</f>
        <v>1287</v>
      </c>
      <c r="L64" s="175"/>
      <c r="M64" s="175"/>
      <c r="N64" s="175">
        <f>'将来負担比率（分子）の構造'!M$43</f>
        <v>1467</v>
      </c>
      <c r="O64" s="175"/>
      <c r="P64" s="175"/>
    </row>
    <row r="65" spans="1:16" x14ac:dyDescent="0.2">
      <c r="A65" s="175" t="s">
        <v>34</v>
      </c>
      <c r="B65" s="175">
        <f>'将来負担比率（分子）の構造'!I$42</f>
        <v>422</v>
      </c>
      <c r="C65" s="175"/>
      <c r="D65" s="175"/>
      <c r="E65" s="175">
        <f>'将来負担比率（分子）の構造'!J$42</f>
        <v>361</v>
      </c>
      <c r="F65" s="175"/>
      <c r="G65" s="175"/>
      <c r="H65" s="175">
        <f>'将来負担比率（分子）の構造'!K$42</f>
        <v>334</v>
      </c>
      <c r="I65" s="175"/>
      <c r="J65" s="175"/>
      <c r="K65" s="175">
        <f>'将来負担比率（分子）の構造'!L$42</f>
        <v>302</v>
      </c>
      <c r="L65" s="175"/>
      <c r="M65" s="175"/>
      <c r="N65" s="175">
        <f>'将来負担比率（分子）の構造'!M$42</f>
        <v>275</v>
      </c>
      <c r="O65" s="175"/>
      <c r="P65" s="175"/>
    </row>
    <row r="66" spans="1:16" x14ac:dyDescent="0.2">
      <c r="A66" s="175" t="s">
        <v>33</v>
      </c>
      <c r="B66" s="175">
        <f>'将来負担比率（分子）の構造'!I$41</f>
        <v>6038</v>
      </c>
      <c r="C66" s="175"/>
      <c r="D66" s="175"/>
      <c r="E66" s="175">
        <f>'将来負担比率（分子）の構造'!J$41</f>
        <v>6523</v>
      </c>
      <c r="F66" s="175"/>
      <c r="G66" s="175"/>
      <c r="H66" s="175">
        <f>'将来負担比率（分子）の構造'!K$41</f>
        <v>6304</v>
      </c>
      <c r="I66" s="175"/>
      <c r="J66" s="175"/>
      <c r="K66" s="175">
        <f>'将来負担比率（分子）の構造'!L$41</f>
        <v>6138</v>
      </c>
      <c r="L66" s="175"/>
      <c r="M66" s="175"/>
      <c r="N66" s="175">
        <f>'将来負担比率（分子）の構造'!M$41</f>
        <v>5701</v>
      </c>
      <c r="O66" s="175"/>
      <c r="P66" s="175"/>
    </row>
    <row r="67" spans="1:16" x14ac:dyDescent="0.2">
      <c r="A67" s="175" t="s">
        <v>77</v>
      </c>
      <c r="B67" s="175" t="e">
        <f>NA()</f>
        <v>#N/A</v>
      </c>
      <c r="C67" s="175">
        <f>IF(ISNUMBER('将来負担比率（分子）の構造'!I$53), IF('将来負担比率（分子）の構造'!I$53 &lt; 0, 0, '将来負担比率（分子）の構造'!I$53), NA())</f>
        <v>741</v>
      </c>
      <c r="D67" s="175" t="e">
        <f>NA()</f>
        <v>#N/A</v>
      </c>
      <c r="E67" s="175" t="e">
        <f>NA()</f>
        <v>#N/A</v>
      </c>
      <c r="F67" s="175">
        <f>IF(ISNUMBER('将来負担比率（分子）の構造'!J$53), IF('将来負担比率（分子）の構造'!J$53 &lt; 0, 0, '将来負担比率（分子）の構造'!J$53), NA())</f>
        <v>863</v>
      </c>
      <c r="G67" s="175" t="e">
        <f>NA()</f>
        <v>#N/A</v>
      </c>
      <c r="H67" s="175" t="e">
        <f>NA()</f>
        <v>#N/A</v>
      </c>
      <c r="I67" s="175">
        <f>IF(ISNUMBER('将来負担比率（分子）の構造'!K$53), IF('将来負担比率（分子）の構造'!K$53 &lt; 0, 0, '将来負担比率（分子）の構造'!K$53), NA())</f>
        <v>580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1138</v>
      </c>
      <c r="C72" s="179">
        <f>基金残高に係る経年分析!G55</f>
        <v>1203</v>
      </c>
      <c r="D72" s="179">
        <f>基金残高に係る経年分析!H55</f>
        <v>1294</v>
      </c>
    </row>
    <row r="73" spans="1:16" x14ac:dyDescent="0.2">
      <c r="A73" s="178" t="s">
        <v>80</v>
      </c>
      <c r="B73" s="179">
        <f>基金残高に係る経年分析!F56</f>
        <v>210</v>
      </c>
      <c r="C73" s="179">
        <f>基金残高に係る経年分析!G56</f>
        <v>275</v>
      </c>
      <c r="D73" s="179">
        <f>基金残高に係る経年分析!H56</f>
        <v>275</v>
      </c>
    </row>
    <row r="74" spans="1:16" x14ac:dyDescent="0.2">
      <c r="A74" s="178" t="s">
        <v>81</v>
      </c>
      <c r="B74" s="179">
        <f>基金残高に係る経年分析!F57</f>
        <v>1132</v>
      </c>
      <c r="C74" s="179">
        <f>基金残高に係る経年分析!G57</f>
        <v>1290</v>
      </c>
      <c r="D74" s="179">
        <f>基金残高に係る経年分析!H57</f>
        <v>1412</v>
      </c>
    </row>
  </sheetData>
  <sheetProtection algorithmName="SHA-512" hashValue="PdXvfrDiGGcgBPZy96netSC4klICMkhjzyQlsziI+4iEzNpf6eekP7LiTxVEBqmnz1Pz/0KSs1uysAOXVPn3ag==" saltValue="UpF/mZrKeBddPHyCwU6N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1514169</v>
      </c>
      <c r="S5" s="677"/>
      <c r="T5" s="677"/>
      <c r="U5" s="677"/>
      <c r="V5" s="677"/>
      <c r="W5" s="677"/>
      <c r="X5" s="677"/>
      <c r="Y5" s="702"/>
      <c r="Z5" s="715">
        <v>22.3</v>
      </c>
      <c r="AA5" s="715"/>
      <c r="AB5" s="715"/>
      <c r="AC5" s="715"/>
      <c r="AD5" s="716">
        <v>1514169</v>
      </c>
      <c r="AE5" s="716"/>
      <c r="AF5" s="716"/>
      <c r="AG5" s="716"/>
      <c r="AH5" s="716"/>
      <c r="AI5" s="716"/>
      <c r="AJ5" s="716"/>
      <c r="AK5" s="716"/>
      <c r="AL5" s="703">
        <v>35.1</v>
      </c>
      <c r="AM5" s="685"/>
      <c r="AN5" s="685"/>
      <c r="AO5" s="704"/>
      <c r="AP5" s="679" t="s">
        <v>229</v>
      </c>
      <c r="AQ5" s="680"/>
      <c r="AR5" s="680"/>
      <c r="AS5" s="680"/>
      <c r="AT5" s="680"/>
      <c r="AU5" s="680"/>
      <c r="AV5" s="680"/>
      <c r="AW5" s="680"/>
      <c r="AX5" s="680"/>
      <c r="AY5" s="680"/>
      <c r="AZ5" s="680"/>
      <c r="BA5" s="680"/>
      <c r="BB5" s="680"/>
      <c r="BC5" s="680"/>
      <c r="BD5" s="680"/>
      <c r="BE5" s="680"/>
      <c r="BF5" s="681"/>
      <c r="BG5" s="621">
        <v>1513735</v>
      </c>
      <c r="BH5" s="622"/>
      <c r="BI5" s="622"/>
      <c r="BJ5" s="622"/>
      <c r="BK5" s="622"/>
      <c r="BL5" s="622"/>
      <c r="BM5" s="622"/>
      <c r="BN5" s="623"/>
      <c r="BO5" s="659">
        <v>100</v>
      </c>
      <c r="BP5" s="659"/>
      <c r="BQ5" s="659"/>
      <c r="BR5" s="659"/>
      <c r="BS5" s="660" t="s">
        <v>130</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48577</v>
      </c>
      <c r="S6" s="622"/>
      <c r="T6" s="622"/>
      <c r="U6" s="622"/>
      <c r="V6" s="622"/>
      <c r="W6" s="622"/>
      <c r="X6" s="622"/>
      <c r="Y6" s="623"/>
      <c r="Z6" s="659">
        <v>0.7</v>
      </c>
      <c r="AA6" s="659"/>
      <c r="AB6" s="659"/>
      <c r="AC6" s="659"/>
      <c r="AD6" s="660">
        <v>48577</v>
      </c>
      <c r="AE6" s="660"/>
      <c r="AF6" s="660"/>
      <c r="AG6" s="660"/>
      <c r="AH6" s="660"/>
      <c r="AI6" s="660"/>
      <c r="AJ6" s="660"/>
      <c r="AK6" s="660"/>
      <c r="AL6" s="624">
        <v>1.1000000000000001</v>
      </c>
      <c r="AM6" s="625"/>
      <c r="AN6" s="625"/>
      <c r="AO6" s="661"/>
      <c r="AP6" s="618" t="s">
        <v>234</v>
      </c>
      <c r="AQ6" s="619"/>
      <c r="AR6" s="619"/>
      <c r="AS6" s="619"/>
      <c r="AT6" s="619"/>
      <c r="AU6" s="619"/>
      <c r="AV6" s="619"/>
      <c r="AW6" s="619"/>
      <c r="AX6" s="619"/>
      <c r="AY6" s="619"/>
      <c r="AZ6" s="619"/>
      <c r="BA6" s="619"/>
      <c r="BB6" s="619"/>
      <c r="BC6" s="619"/>
      <c r="BD6" s="619"/>
      <c r="BE6" s="619"/>
      <c r="BF6" s="620"/>
      <c r="BG6" s="621">
        <v>1513735</v>
      </c>
      <c r="BH6" s="622"/>
      <c r="BI6" s="622"/>
      <c r="BJ6" s="622"/>
      <c r="BK6" s="622"/>
      <c r="BL6" s="622"/>
      <c r="BM6" s="622"/>
      <c r="BN6" s="623"/>
      <c r="BO6" s="659">
        <v>100</v>
      </c>
      <c r="BP6" s="659"/>
      <c r="BQ6" s="659"/>
      <c r="BR6" s="659"/>
      <c r="BS6" s="660" t="s">
        <v>130</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100078</v>
      </c>
      <c r="CS6" s="622"/>
      <c r="CT6" s="622"/>
      <c r="CU6" s="622"/>
      <c r="CV6" s="622"/>
      <c r="CW6" s="622"/>
      <c r="CX6" s="622"/>
      <c r="CY6" s="623"/>
      <c r="CZ6" s="703">
        <v>1.5</v>
      </c>
      <c r="DA6" s="685"/>
      <c r="DB6" s="685"/>
      <c r="DC6" s="705"/>
      <c r="DD6" s="627" t="s">
        <v>130</v>
      </c>
      <c r="DE6" s="622"/>
      <c r="DF6" s="622"/>
      <c r="DG6" s="622"/>
      <c r="DH6" s="622"/>
      <c r="DI6" s="622"/>
      <c r="DJ6" s="622"/>
      <c r="DK6" s="622"/>
      <c r="DL6" s="622"/>
      <c r="DM6" s="622"/>
      <c r="DN6" s="622"/>
      <c r="DO6" s="622"/>
      <c r="DP6" s="623"/>
      <c r="DQ6" s="627">
        <v>100078</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1857</v>
      </c>
      <c r="S7" s="622"/>
      <c r="T7" s="622"/>
      <c r="U7" s="622"/>
      <c r="V7" s="622"/>
      <c r="W7" s="622"/>
      <c r="X7" s="622"/>
      <c r="Y7" s="623"/>
      <c r="Z7" s="659">
        <v>0</v>
      </c>
      <c r="AA7" s="659"/>
      <c r="AB7" s="659"/>
      <c r="AC7" s="659"/>
      <c r="AD7" s="660">
        <v>1857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790323</v>
      </c>
      <c r="BH7" s="622"/>
      <c r="BI7" s="622"/>
      <c r="BJ7" s="622"/>
      <c r="BK7" s="622"/>
      <c r="BL7" s="622"/>
      <c r="BM7" s="622"/>
      <c r="BN7" s="623"/>
      <c r="BO7" s="659">
        <v>52.2</v>
      </c>
      <c r="BP7" s="659"/>
      <c r="BQ7" s="659"/>
      <c r="BR7" s="659"/>
      <c r="BS7" s="660" t="s">
        <v>130</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1060497</v>
      </c>
      <c r="CS7" s="622"/>
      <c r="CT7" s="622"/>
      <c r="CU7" s="622"/>
      <c r="CV7" s="622"/>
      <c r="CW7" s="622"/>
      <c r="CX7" s="622"/>
      <c r="CY7" s="623"/>
      <c r="CZ7" s="659">
        <v>16.3</v>
      </c>
      <c r="DA7" s="659"/>
      <c r="DB7" s="659"/>
      <c r="DC7" s="659"/>
      <c r="DD7" s="627">
        <v>90404</v>
      </c>
      <c r="DE7" s="622"/>
      <c r="DF7" s="622"/>
      <c r="DG7" s="622"/>
      <c r="DH7" s="622"/>
      <c r="DI7" s="622"/>
      <c r="DJ7" s="622"/>
      <c r="DK7" s="622"/>
      <c r="DL7" s="622"/>
      <c r="DM7" s="622"/>
      <c r="DN7" s="622"/>
      <c r="DO7" s="622"/>
      <c r="DP7" s="623"/>
      <c r="DQ7" s="627">
        <v>908264</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15406</v>
      </c>
      <c r="S8" s="622"/>
      <c r="T8" s="622"/>
      <c r="U8" s="622"/>
      <c r="V8" s="622"/>
      <c r="W8" s="622"/>
      <c r="X8" s="622"/>
      <c r="Y8" s="623"/>
      <c r="Z8" s="659">
        <v>0.2</v>
      </c>
      <c r="AA8" s="659"/>
      <c r="AB8" s="659"/>
      <c r="AC8" s="659"/>
      <c r="AD8" s="660">
        <v>15406</v>
      </c>
      <c r="AE8" s="660"/>
      <c r="AF8" s="660"/>
      <c r="AG8" s="660"/>
      <c r="AH8" s="660"/>
      <c r="AI8" s="660"/>
      <c r="AJ8" s="660"/>
      <c r="AK8" s="660"/>
      <c r="AL8" s="624">
        <v>0.4</v>
      </c>
      <c r="AM8" s="625"/>
      <c r="AN8" s="625"/>
      <c r="AO8" s="661"/>
      <c r="AP8" s="618" t="s">
        <v>240</v>
      </c>
      <c r="AQ8" s="619"/>
      <c r="AR8" s="619"/>
      <c r="AS8" s="619"/>
      <c r="AT8" s="619"/>
      <c r="AU8" s="619"/>
      <c r="AV8" s="619"/>
      <c r="AW8" s="619"/>
      <c r="AX8" s="619"/>
      <c r="AY8" s="619"/>
      <c r="AZ8" s="619"/>
      <c r="BA8" s="619"/>
      <c r="BB8" s="619"/>
      <c r="BC8" s="619"/>
      <c r="BD8" s="619"/>
      <c r="BE8" s="619"/>
      <c r="BF8" s="620"/>
      <c r="BG8" s="621">
        <v>26030</v>
      </c>
      <c r="BH8" s="622"/>
      <c r="BI8" s="622"/>
      <c r="BJ8" s="622"/>
      <c r="BK8" s="622"/>
      <c r="BL8" s="622"/>
      <c r="BM8" s="622"/>
      <c r="BN8" s="623"/>
      <c r="BO8" s="659">
        <v>1.7</v>
      </c>
      <c r="BP8" s="659"/>
      <c r="BQ8" s="659"/>
      <c r="BR8" s="659"/>
      <c r="BS8" s="660" t="s">
        <v>130</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2459346</v>
      </c>
      <c r="CS8" s="622"/>
      <c r="CT8" s="622"/>
      <c r="CU8" s="622"/>
      <c r="CV8" s="622"/>
      <c r="CW8" s="622"/>
      <c r="CX8" s="622"/>
      <c r="CY8" s="623"/>
      <c r="CZ8" s="659">
        <v>37.799999999999997</v>
      </c>
      <c r="DA8" s="659"/>
      <c r="DB8" s="659"/>
      <c r="DC8" s="659"/>
      <c r="DD8" s="627">
        <v>203</v>
      </c>
      <c r="DE8" s="622"/>
      <c r="DF8" s="622"/>
      <c r="DG8" s="622"/>
      <c r="DH8" s="622"/>
      <c r="DI8" s="622"/>
      <c r="DJ8" s="622"/>
      <c r="DK8" s="622"/>
      <c r="DL8" s="622"/>
      <c r="DM8" s="622"/>
      <c r="DN8" s="622"/>
      <c r="DO8" s="622"/>
      <c r="DP8" s="623"/>
      <c r="DQ8" s="627">
        <v>1263775</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10934</v>
      </c>
      <c r="S9" s="622"/>
      <c r="T9" s="622"/>
      <c r="U9" s="622"/>
      <c r="V9" s="622"/>
      <c r="W9" s="622"/>
      <c r="X9" s="622"/>
      <c r="Y9" s="623"/>
      <c r="Z9" s="659">
        <v>0.2</v>
      </c>
      <c r="AA9" s="659"/>
      <c r="AB9" s="659"/>
      <c r="AC9" s="659"/>
      <c r="AD9" s="660">
        <v>10934</v>
      </c>
      <c r="AE9" s="660"/>
      <c r="AF9" s="660"/>
      <c r="AG9" s="660"/>
      <c r="AH9" s="660"/>
      <c r="AI9" s="660"/>
      <c r="AJ9" s="660"/>
      <c r="AK9" s="660"/>
      <c r="AL9" s="624">
        <v>0.3</v>
      </c>
      <c r="AM9" s="625"/>
      <c r="AN9" s="625"/>
      <c r="AO9" s="661"/>
      <c r="AP9" s="618" t="s">
        <v>243</v>
      </c>
      <c r="AQ9" s="619"/>
      <c r="AR9" s="619"/>
      <c r="AS9" s="619"/>
      <c r="AT9" s="619"/>
      <c r="AU9" s="619"/>
      <c r="AV9" s="619"/>
      <c r="AW9" s="619"/>
      <c r="AX9" s="619"/>
      <c r="AY9" s="619"/>
      <c r="AZ9" s="619"/>
      <c r="BA9" s="619"/>
      <c r="BB9" s="619"/>
      <c r="BC9" s="619"/>
      <c r="BD9" s="619"/>
      <c r="BE9" s="619"/>
      <c r="BF9" s="620"/>
      <c r="BG9" s="621">
        <v>708728</v>
      </c>
      <c r="BH9" s="622"/>
      <c r="BI9" s="622"/>
      <c r="BJ9" s="622"/>
      <c r="BK9" s="622"/>
      <c r="BL9" s="622"/>
      <c r="BM9" s="622"/>
      <c r="BN9" s="623"/>
      <c r="BO9" s="659">
        <v>46.8</v>
      </c>
      <c r="BP9" s="659"/>
      <c r="BQ9" s="659"/>
      <c r="BR9" s="659"/>
      <c r="BS9" s="660" t="s">
        <v>130</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655315</v>
      </c>
      <c r="CS9" s="622"/>
      <c r="CT9" s="622"/>
      <c r="CU9" s="622"/>
      <c r="CV9" s="622"/>
      <c r="CW9" s="622"/>
      <c r="CX9" s="622"/>
      <c r="CY9" s="623"/>
      <c r="CZ9" s="659">
        <v>10.1</v>
      </c>
      <c r="DA9" s="659"/>
      <c r="DB9" s="659"/>
      <c r="DC9" s="659"/>
      <c r="DD9" s="627">
        <v>1260</v>
      </c>
      <c r="DE9" s="622"/>
      <c r="DF9" s="622"/>
      <c r="DG9" s="622"/>
      <c r="DH9" s="622"/>
      <c r="DI9" s="622"/>
      <c r="DJ9" s="622"/>
      <c r="DK9" s="622"/>
      <c r="DL9" s="622"/>
      <c r="DM9" s="622"/>
      <c r="DN9" s="622"/>
      <c r="DO9" s="622"/>
      <c r="DP9" s="623"/>
      <c r="DQ9" s="627">
        <v>422704</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29211</v>
      </c>
      <c r="BH10" s="622"/>
      <c r="BI10" s="622"/>
      <c r="BJ10" s="622"/>
      <c r="BK10" s="622"/>
      <c r="BL10" s="622"/>
      <c r="BM10" s="622"/>
      <c r="BN10" s="623"/>
      <c r="BO10" s="659">
        <v>1.9</v>
      </c>
      <c r="BP10" s="659"/>
      <c r="BQ10" s="659"/>
      <c r="BR10" s="659"/>
      <c r="BS10" s="660" t="s">
        <v>130</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164</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54</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353074</v>
      </c>
      <c r="S11" s="622"/>
      <c r="T11" s="622"/>
      <c r="U11" s="622"/>
      <c r="V11" s="622"/>
      <c r="W11" s="622"/>
      <c r="X11" s="622"/>
      <c r="Y11" s="623"/>
      <c r="Z11" s="624">
        <v>5.2</v>
      </c>
      <c r="AA11" s="625"/>
      <c r="AB11" s="625"/>
      <c r="AC11" s="626"/>
      <c r="AD11" s="627">
        <v>353074</v>
      </c>
      <c r="AE11" s="622"/>
      <c r="AF11" s="622"/>
      <c r="AG11" s="622"/>
      <c r="AH11" s="622"/>
      <c r="AI11" s="622"/>
      <c r="AJ11" s="622"/>
      <c r="AK11" s="623"/>
      <c r="AL11" s="624">
        <v>8.1999999999999993</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26354</v>
      </c>
      <c r="BH11" s="622"/>
      <c r="BI11" s="622"/>
      <c r="BJ11" s="622"/>
      <c r="BK11" s="622"/>
      <c r="BL11" s="622"/>
      <c r="BM11" s="622"/>
      <c r="BN11" s="623"/>
      <c r="BO11" s="659">
        <v>1.7</v>
      </c>
      <c r="BP11" s="659"/>
      <c r="BQ11" s="659"/>
      <c r="BR11" s="659"/>
      <c r="BS11" s="660" t="s">
        <v>130</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86626</v>
      </c>
      <c r="CS11" s="622"/>
      <c r="CT11" s="622"/>
      <c r="CU11" s="622"/>
      <c r="CV11" s="622"/>
      <c r="CW11" s="622"/>
      <c r="CX11" s="622"/>
      <c r="CY11" s="623"/>
      <c r="CZ11" s="659">
        <v>1.3</v>
      </c>
      <c r="DA11" s="659"/>
      <c r="DB11" s="659"/>
      <c r="DC11" s="659"/>
      <c r="DD11" s="627">
        <v>6159</v>
      </c>
      <c r="DE11" s="622"/>
      <c r="DF11" s="622"/>
      <c r="DG11" s="622"/>
      <c r="DH11" s="622"/>
      <c r="DI11" s="622"/>
      <c r="DJ11" s="622"/>
      <c r="DK11" s="622"/>
      <c r="DL11" s="622"/>
      <c r="DM11" s="622"/>
      <c r="DN11" s="622"/>
      <c r="DO11" s="622"/>
      <c r="DP11" s="623"/>
      <c r="DQ11" s="627">
        <v>62304</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v>44106</v>
      </c>
      <c r="S12" s="622"/>
      <c r="T12" s="622"/>
      <c r="U12" s="622"/>
      <c r="V12" s="622"/>
      <c r="W12" s="622"/>
      <c r="X12" s="622"/>
      <c r="Y12" s="623"/>
      <c r="Z12" s="659">
        <v>0.6</v>
      </c>
      <c r="AA12" s="659"/>
      <c r="AB12" s="659"/>
      <c r="AC12" s="659"/>
      <c r="AD12" s="660">
        <v>44106</v>
      </c>
      <c r="AE12" s="660"/>
      <c r="AF12" s="660"/>
      <c r="AG12" s="660"/>
      <c r="AH12" s="660"/>
      <c r="AI12" s="660"/>
      <c r="AJ12" s="660"/>
      <c r="AK12" s="660"/>
      <c r="AL12" s="624">
        <v>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567134</v>
      </c>
      <c r="BH12" s="622"/>
      <c r="BI12" s="622"/>
      <c r="BJ12" s="622"/>
      <c r="BK12" s="622"/>
      <c r="BL12" s="622"/>
      <c r="BM12" s="622"/>
      <c r="BN12" s="623"/>
      <c r="BO12" s="659">
        <v>37.5</v>
      </c>
      <c r="BP12" s="659"/>
      <c r="BQ12" s="659"/>
      <c r="BR12" s="659"/>
      <c r="BS12" s="660" t="s">
        <v>130</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152326</v>
      </c>
      <c r="CS12" s="622"/>
      <c r="CT12" s="622"/>
      <c r="CU12" s="622"/>
      <c r="CV12" s="622"/>
      <c r="CW12" s="622"/>
      <c r="CX12" s="622"/>
      <c r="CY12" s="623"/>
      <c r="CZ12" s="659">
        <v>2.2999999999999998</v>
      </c>
      <c r="DA12" s="659"/>
      <c r="DB12" s="659"/>
      <c r="DC12" s="659"/>
      <c r="DD12" s="627" t="s">
        <v>130</v>
      </c>
      <c r="DE12" s="622"/>
      <c r="DF12" s="622"/>
      <c r="DG12" s="622"/>
      <c r="DH12" s="622"/>
      <c r="DI12" s="622"/>
      <c r="DJ12" s="622"/>
      <c r="DK12" s="622"/>
      <c r="DL12" s="622"/>
      <c r="DM12" s="622"/>
      <c r="DN12" s="622"/>
      <c r="DO12" s="622"/>
      <c r="DP12" s="623"/>
      <c r="DQ12" s="627">
        <v>147644</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567134</v>
      </c>
      <c r="BH13" s="622"/>
      <c r="BI13" s="622"/>
      <c r="BJ13" s="622"/>
      <c r="BK13" s="622"/>
      <c r="BL13" s="622"/>
      <c r="BM13" s="622"/>
      <c r="BN13" s="623"/>
      <c r="BO13" s="659">
        <v>37.5</v>
      </c>
      <c r="BP13" s="659"/>
      <c r="BQ13" s="659"/>
      <c r="BR13" s="659"/>
      <c r="BS13" s="660" t="s">
        <v>130</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398970</v>
      </c>
      <c r="CS13" s="622"/>
      <c r="CT13" s="622"/>
      <c r="CU13" s="622"/>
      <c r="CV13" s="622"/>
      <c r="CW13" s="622"/>
      <c r="CX13" s="622"/>
      <c r="CY13" s="623"/>
      <c r="CZ13" s="659">
        <v>6.1</v>
      </c>
      <c r="DA13" s="659"/>
      <c r="DB13" s="659"/>
      <c r="DC13" s="659"/>
      <c r="DD13" s="627">
        <v>85368</v>
      </c>
      <c r="DE13" s="622"/>
      <c r="DF13" s="622"/>
      <c r="DG13" s="622"/>
      <c r="DH13" s="622"/>
      <c r="DI13" s="622"/>
      <c r="DJ13" s="622"/>
      <c r="DK13" s="622"/>
      <c r="DL13" s="622"/>
      <c r="DM13" s="622"/>
      <c r="DN13" s="622"/>
      <c r="DO13" s="622"/>
      <c r="DP13" s="623"/>
      <c r="DQ13" s="627">
        <v>336209</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346</v>
      </c>
      <c r="S14" s="622"/>
      <c r="T14" s="622"/>
      <c r="U14" s="622"/>
      <c r="V14" s="622"/>
      <c r="W14" s="622"/>
      <c r="X14" s="622"/>
      <c r="Y14" s="623"/>
      <c r="Z14" s="659">
        <v>0</v>
      </c>
      <c r="AA14" s="659"/>
      <c r="AB14" s="659"/>
      <c r="AC14" s="659"/>
      <c r="AD14" s="660">
        <v>346</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56407</v>
      </c>
      <c r="BH14" s="622"/>
      <c r="BI14" s="622"/>
      <c r="BJ14" s="622"/>
      <c r="BK14" s="622"/>
      <c r="BL14" s="622"/>
      <c r="BM14" s="622"/>
      <c r="BN14" s="623"/>
      <c r="BO14" s="659">
        <v>3.7</v>
      </c>
      <c r="BP14" s="659"/>
      <c r="BQ14" s="659"/>
      <c r="BR14" s="659"/>
      <c r="BS14" s="660" t="s">
        <v>130</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251572</v>
      </c>
      <c r="CS14" s="622"/>
      <c r="CT14" s="622"/>
      <c r="CU14" s="622"/>
      <c r="CV14" s="622"/>
      <c r="CW14" s="622"/>
      <c r="CX14" s="622"/>
      <c r="CY14" s="623"/>
      <c r="CZ14" s="659">
        <v>3.9</v>
      </c>
      <c r="DA14" s="659"/>
      <c r="DB14" s="659"/>
      <c r="DC14" s="659"/>
      <c r="DD14" s="627">
        <v>1980</v>
      </c>
      <c r="DE14" s="622"/>
      <c r="DF14" s="622"/>
      <c r="DG14" s="622"/>
      <c r="DH14" s="622"/>
      <c r="DI14" s="622"/>
      <c r="DJ14" s="622"/>
      <c r="DK14" s="622"/>
      <c r="DL14" s="622"/>
      <c r="DM14" s="622"/>
      <c r="DN14" s="622"/>
      <c r="DO14" s="622"/>
      <c r="DP14" s="623"/>
      <c r="DQ14" s="627">
        <v>246000</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130</v>
      </c>
      <c r="AE15" s="660"/>
      <c r="AF15" s="660"/>
      <c r="AG15" s="660"/>
      <c r="AH15" s="660"/>
      <c r="AI15" s="660"/>
      <c r="AJ15" s="660"/>
      <c r="AK15" s="660"/>
      <c r="AL15" s="624" t="s">
        <v>130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99871</v>
      </c>
      <c r="BH15" s="622"/>
      <c r="BI15" s="622"/>
      <c r="BJ15" s="622"/>
      <c r="BK15" s="622"/>
      <c r="BL15" s="622"/>
      <c r="BM15" s="622"/>
      <c r="BN15" s="623"/>
      <c r="BO15" s="659">
        <v>6.6</v>
      </c>
      <c r="BP15" s="659"/>
      <c r="BQ15" s="659"/>
      <c r="BR15" s="659"/>
      <c r="BS15" s="660" t="s">
        <v>130</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756187</v>
      </c>
      <c r="CS15" s="622"/>
      <c r="CT15" s="622"/>
      <c r="CU15" s="622"/>
      <c r="CV15" s="622"/>
      <c r="CW15" s="622"/>
      <c r="CX15" s="622"/>
      <c r="CY15" s="623"/>
      <c r="CZ15" s="659">
        <v>11.6</v>
      </c>
      <c r="DA15" s="659"/>
      <c r="DB15" s="659"/>
      <c r="DC15" s="659"/>
      <c r="DD15" s="627">
        <v>21753</v>
      </c>
      <c r="DE15" s="622"/>
      <c r="DF15" s="622"/>
      <c r="DG15" s="622"/>
      <c r="DH15" s="622"/>
      <c r="DI15" s="622"/>
      <c r="DJ15" s="622"/>
      <c r="DK15" s="622"/>
      <c r="DL15" s="622"/>
      <c r="DM15" s="622"/>
      <c r="DN15" s="622"/>
      <c r="DO15" s="622"/>
      <c r="DP15" s="623"/>
      <c r="DQ15" s="627">
        <v>632597</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10355</v>
      </c>
      <c r="S16" s="622"/>
      <c r="T16" s="622"/>
      <c r="U16" s="622"/>
      <c r="V16" s="622"/>
      <c r="W16" s="622"/>
      <c r="X16" s="622"/>
      <c r="Y16" s="623"/>
      <c r="Z16" s="659">
        <v>0.2</v>
      </c>
      <c r="AA16" s="659"/>
      <c r="AB16" s="659"/>
      <c r="AC16" s="659"/>
      <c r="AD16" s="660">
        <v>10355</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130</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25864</v>
      </c>
      <c r="S17" s="622"/>
      <c r="T17" s="622"/>
      <c r="U17" s="622"/>
      <c r="V17" s="622"/>
      <c r="W17" s="622"/>
      <c r="X17" s="622"/>
      <c r="Y17" s="623"/>
      <c r="Z17" s="659">
        <v>0.4</v>
      </c>
      <c r="AA17" s="659"/>
      <c r="AB17" s="659"/>
      <c r="AC17" s="659"/>
      <c r="AD17" s="660">
        <v>25864</v>
      </c>
      <c r="AE17" s="660"/>
      <c r="AF17" s="660"/>
      <c r="AG17" s="660"/>
      <c r="AH17" s="660"/>
      <c r="AI17" s="660"/>
      <c r="AJ17" s="660"/>
      <c r="AK17" s="660"/>
      <c r="AL17" s="624">
        <v>0.6</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583746</v>
      </c>
      <c r="CS17" s="622"/>
      <c r="CT17" s="622"/>
      <c r="CU17" s="622"/>
      <c r="CV17" s="622"/>
      <c r="CW17" s="622"/>
      <c r="CX17" s="622"/>
      <c r="CY17" s="623"/>
      <c r="CZ17" s="659">
        <v>9</v>
      </c>
      <c r="DA17" s="659"/>
      <c r="DB17" s="659"/>
      <c r="DC17" s="659"/>
      <c r="DD17" s="627" t="s">
        <v>130</v>
      </c>
      <c r="DE17" s="622"/>
      <c r="DF17" s="622"/>
      <c r="DG17" s="622"/>
      <c r="DH17" s="622"/>
      <c r="DI17" s="622"/>
      <c r="DJ17" s="622"/>
      <c r="DK17" s="622"/>
      <c r="DL17" s="622"/>
      <c r="DM17" s="622"/>
      <c r="DN17" s="622"/>
      <c r="DO17" s="622"/>
      <c r="DP17" s="623"/>
      <c r="DQ17" s="627">
        <v>583746</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15402</v>
      </c>
      <c r="S18" s="622"/>
      <c r="T18" s="622"/>
      <c r="U18" s="622"/>
      <c r="V18" s="622"/>
      <c r="W18" s="622"/>
      <c r="X18" s="622"/>
      <c r="Y18" s="623"/>
      <c r="Z18" s="659">
        <v>0.2</v>
      </c>
      <c r="AA18" s="659"/>
      <c r="AB18" s="659"/>
      <c r="AC18" s="659"/>
      <c r="AD18" s="660">
        <v>15402</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15210</v>
      </c>
      <c r="S19" s="622"/>
      <c r="T19" s="622"/>
      <c r="U19" s="622"/>
      <c r="V19" s="622"/>
      <c r="W19" s="622"/>
      <c r="X19" s="622"/>
      <c r="Y19" s="623"/>
      <c r="Z19" s="659">
        <v>0.2</v>
      </c>
      <c r="AA19" s="659"/>
      <c r="AB19" s="659"/>
      <c r="AC19" s="659"/>
      <c r="AD19" s="660">
        <v>15210</v>
      </c>
      <c r="AE19" s="660"/>
      <c r="AF19" s="660"/>
      <c r="AG19" s="660"/>
      <c r="AH19" s="660"/>
      <c r="AI19" s="660"/>
      <c r="AJ19" s="660"/>
      <c r="AK19" s="660"/>
      <c r="AL19" s="624">
        <v>0.4</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434</v>
      </c>
      <c r="BH19" s="622"/>
      <c r="BI19" s="622"/>
      <c r="BJ19" s="622"/>
      <c r="BK19" s="622"/>
      <c r="BL19" s="622"/>
      <c r="BM19" s="622"/>
      <c r="BN19" s="623"/>
      <c r="BO19" s="659">
        <v>0</v>
      </c>
      <c r="BP19" s="659"/>
      <c r="BQ19" s="659"/>
      <c r="BR19" s="659"/>
      <c r="BS19" s="660" t="s">
        <v>130</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v>192</v>
      </c>
      <c r="S20" s="622"/>
      <c r="T20" s="622"/>
      <c r="U20" s="622"/>
      <c r="V20" s="622"/>
      <c r="W20" s="622"/>
      <c r="X20" s="622"/>
      <c r="Y20" s="623"/>
      <c r="Z20" s="659">
        <v>0</v>
      </c>
      <c r="AA20" s="659"/>
      <c r="AB20" s="659"/>
      <c r="AC20" s="659"/>
      <c r="AD20" s="660">
        <v>192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434</v>
      </c>
      <c r="BH20" s="622"/>
      <c r="BI20" s="622"/>
      <c r="BJ20" s="622"/>
      <c r="BK20" s="622"/>
      <c r="BL20" s="622"/>
      <c r="BM20" s="622"/>
      <c r="BN20" s="623"/>
      <c r="BO20" s="659">
        <v>0</v>
      </c>
      <c r="BP20" s="659"/>
      <c r="BQ20" s="659"/>
      <c r="BR20" s="659"/>
      <c r="BS20" s="660" t="s">
        <v>130</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6504827</v>
      </c>
      <c r="CS20" s="622"/>
      <c r="CT20" s="622"/>
      <c r="CU20" s="622"/>
      <c r="CV20" s="622"/>
      <c r="CW20" s="622"/>
      <c r="CX20" s="622"/>
      <c r="CY20" s="623"/>
      <c r="CZ20" s="659">
        <v>100</v>
      </c>
      <c r="DA20" s="659"/>
      <c r="DB20" s="659"/>
      <c r="DC20" s="659"/>
      <c r="DD20" s="627">
        <v>207127</v>
      </c>
      <c r="DE20" s="622"/>
      <c r="DF20" s="622"/>
      <c r="DG20" s="622"/>
      <c r="DH20" s="622"/>
      <c r="DI20" s="622"/>
      <c r="DJ20" s="622"/>
      <c r="DK20" s="622"/>
      <c r="DL20" s="622"/>
      <c r="DM20" s="622"/>
      <c r="DN20" s="622"/>
      <c r="DO20" s="622"/>
      <c r="DP20" s="623"/>
      <c r="DQ20" s="627">
        <v>4703375</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2423521</v>
      </c>
      <c r="S21" s="622"/>
      <c r="T21" s="622"/>
      <c r="U21" s="622"/>
      <c r="V21" s="622"/>
      <c r="W21" s="622"/>
      <c r="X21" s="622"/>
      <c r="Y21" s="623"/>
      <c r="Z21" s="659">
        <v>35.700000000000003</v>
      </c>
      <c r="AA21" s="659"/>
      <c r="AB21" s="659"/>
      <c r="AC21" s="659"/>
      <c r="AD21" s="660">
        <v>2240712</v>
      </c>
      <c r="AE21" s="660"/>
      <c r="AF21" s="660"/>
      <c r="AG21" s="660"/>
      <c r="AH21" s="660"/>
      <c r="AI21" s="660"/>
      <c r="AJ21" s="660"/>
      <c r="AK21" s="660"/>
      <c r="AL21" s="624">
        <v>52</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434</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2240712</v>
      </c>
      <c r="S22" s="622"/>
      <c r="T22" s="622"/>
      <c r="U22" s="622"/>
      <c r="V22" s="622"/>
      <c r="W22" s="622"/>
      <c r="X22" s="622"/>
      <c r="Y22" s="623"/>
      <c r="Z22" s="659">
        <v>33</v>
      </c>
      <c r="AA22" s="659"/>
      <c r="AB22" s="659"/>
      <c r="AC22" s="659"/>
      <c r="AD22" s="660">
        <v>2240712</v>
      </c>
      <c r="AE22" s="660"/>
      <c r="AF22" s="660"/>
      <c r="AG22" s="660"/>
      <c r="AH22" s="660"/>
      <c r="AI22" s="660"/>
      <c r="AJ22" s="660"/>
      <c r="AK22" s="660"/>
      <c r="AL22" s="624">
        <v>52</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283</v>
      </c>
      <c r="C23" s="619"/>
      <c r="D23" s="619"/>
      <c r="E23" s="619"/>
      <c r="F23" s="619"/>
      <c r="G23" s="619"/>
      <c r="H23" s="619"/>
      <c r="I23" s="619"/>
      <c r="J23" s="619"/>
      <c r="K23" s="619"/>
      <c r="L23" s="619"/>
      <c r="M23" s="619"/>
      <c r="N23" s="619"/>
      <c r="O23" s="619"/>
      <c r="P23" s="619"/>
      <c r="Q23" s="620"/>
      <c r="R23" s="621">
        <v>182809</v>
      </c>
      <c r="S23" s="622"/>
      <c r="T23" s="622"/>
      <c r="U23" s="622"/>
      <c r="V23" s="622"/>
      <c r="W23" s="622"/>
      <c r="X23" s="622"/>
      <c r="Y23" s="623"/>
      <c r="Z23" s="659">
        <v>2.7</v>
      </c>
      <c r="AA23" s="659"/>
      <c r="AB23" s="659"/>
      <c r="AC23" s="659"/>
      <c r="AD23" s="660" t="s">
        <v>130</v>
      </c>
      <c r="AE23" s="660"/>
      <c r="AF23" s="660"/>
      <c r="AG23" s="660"/>
      <c r="AH23" s="660"/>
      <c r="AI23" s="660"/>
      <c r="AJ23" s="660"/>
      <c r="AK23" s="660"/>
      <c r="AL23" s="624" t="s">
        <v>130</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9" t="s">
        <v>292</v>
      </c>
      <c r="CE24" s="680"/>
      <c r="CF24" s="680"/>
      <c r="CG24" s="680"/>
      <c r="CH24" s="680"/>
      <c r="CI24" s="680"/>
      <c r="CJ24" s="680"/>
      <c r="CK24" s="680"/>
      <c r="CL24" s="680"/>
      <c r="CM24" s="680"/>
      <c r="CN24" s="680"/>
      <c r="CO24" s="680"/>
      <c r="CP24" s="680"/>
      <c r="CQ24" s="681"/>
      <c r="CR24" s="676">
        <v>3211545</v>
      </c>
      <c r="CS24" s="677"/>
      <c r="CT24" s="677"/>
      <c r="CU24" s="677"/>
      <c r="CV24" s="677"/>
      <c r="CW24" s="677"/>
      <c r="CX24" s="677"/>
      <c r="CY24" s="702"/>
      <c r="CZ24" s="703">
        <v>49.4</v>
      </c>
      <c r="DA24" s="685"/>
      <c r="DB24" s="685"/>
      <c r="DC24" s="705"/>
      <c r="DD24" s="701">
        <v>2120682</v>
      </c>
      <c r="DE24" s="677"/>
      <c r="DF24" s="677"/>
      <c r="DG24" s="677"/>
      <c r="DH24" s="677"/>
      <c r="DI24" s="677"/>
      <c r="DJ24" s="677"/>
      <c r="DK24" s="702"/>
      <c r="DL24" s="701">
        <v>2108257</v>
      </c>
      <c r="DM24" s="677"/>
      <c r="DN24" s="677"/>
      <c r="DO24" s="677"/>
      <c r="DP24" s="677"/>
      <c r="DQ24" s="677"/>
      <c r="DR24" s="677"/>
      <c r="DS24" s="677"/>
      <c r="DT24" s="677"/>
      <c r="DU24" s="677"/>
      <c r="DV24" s="702"/>
      <c r="DW24" s="703">
        <v>48.2</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4463611</v>
      </c>
      <c r="S25" s="622"/>
      <c r="T25" s="622"/>
      <c r="U25" s="622"/>
      <c r="V25" s="622"/>
      <c r="W25" s="622"/>
      <c r="X25" s="622"/>
      <c r="Y25" s="623"/>
      <c r="Z25" s="659">
        <v>65.7</v>
      </c>
      <c r="AA25" s="659"/>
      <c r="AB25" s="659"/>
      <c r="AC25" s="659"/>
      <c r="AD25" s="660">
        <v>4280802</v>
      </c>
      <c r="AE25" s="660"/>
      <c r="AF25" s="660"/>
      <c r="AG25" s="660"/>
      <c r="AH25" s="660"/>
      <c r="AI25" s="660"/>
      <c r="AJ25" s="660"/>
      <c r="AK25" s="660"/>
      <c r="AL25" s="624">
        <v>99.3</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1317607</v>
      </c>
      <c r="CS25" s="634"/>
      <c r="CT25" s="634"/>
      <c r="CU25" s="634"/>
      <c r="CV25" s="634"/>
      <c r="CW25" s="634"/>
      <c r="CX25" s="634"/>
      <c r="CY25" s="635"/>
      <c r="CZ25" s="624">
        <v>20.3</v>
      </c>
      <c r="DA25" s="636"/>
      <c r="DB25" s="636"/>
      <c r="DC25" s="637"/>
      <c r="DD25" s="627">
        <v>1209871</v>
      </c>
      <c r="DE25" s="634"/>
      <c r="DF25" s="634"/>
      <c r="DG25" s="634"/>
      <c r="DH25" s="634"/>
      <c r="DI25" s="634"/>
      <c r="DJ25" s="634"/>
      <c r="DK25" s="635"/>
      <c r="DL25" s="627">
        <v>1198841</v>
      </c>
      <c r="DM25" s="634"/>
      <c r="DN25" s="634"/>
      <c r="DO25" s="634"/>
      <c r="DP25" s="634"/>
      <c r="DQ25" s="634"/>
      <c r="DR25" s="634"/>
      <c r="DS25" s="634"/>
      <c r="DT25" s="634"/>
      <c r="DU25" s="634"/>
      <c r="DV25" s="635"/>
      <c r="DW25" s="624">
        <v>27.4</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1993</v>
      </c>
      <c r="S26" s="622"/>
      <c r="T26" s="622"/>
      <c r="U26" s="622"/>
      <c r="V26" s="622"/>
      <c r="W26" s="622"/>
      <c r="X26" s="622"/>
      <c r="Y26" s="623"/>
      <c r="Z26" s="659">
        <v>0</v>
      </c>
      <c r="AA26" s="659"/>
      <c r="AB26" s="659"/>
      <c r="AC26" s="659"/>
      <c r="AD26" s="660">
        <v>1993</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130</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715768</v>
      </c>
      <c r="CS26" s="622"/>
      <c r="CT26" s="622"/>
      <c r="CU26" s="622"/>
      <c r="CV26" s="622"/>
      <c r="CW26" s="622"/>
      <c r="CX26" s="622"/>
      <c r="CY26" s="623"/>
      <c r="CZ26" s="624">
        <v>11</v>
      </c>
      <c r="DA26" s="636"/>
      <c r="DB26" s="636"/>
      <c r="DC26" s="637"/>
      <c r="DD26" s="627">
        <v>653444</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2117</v>
      </c>
      <c r="S27" s="622"/>
      <c r="T27" s="622"/>
      <c r="U27" s="622"/>
      <c r="V27" s="622"/>
      <c r="W27" s="622"/>
      <c r="X27" s="622"/>
      <c r="Y27" s="623"/>
      <c r="Z27" s="659">
        <v>0</v>
      </c>
      <c r="AA27" s="659"/>
      <c r="AB27" s="659"/>
      <c r="AC27" s="659"/>
      <c r="AD27" s="660" t="s">
        <v>130</v>
      </c>
      <c r="AE27" s="660"/>
      <c r="AF27" s="660"/>
      <c r="AG27" s="660"/>
      <c r="AH27" s="660"/>
      <c r="AI27" s="660"/>
      <c r="AJ27" s="660"/>
      <c r="AK27" s="660"/>
      <c r="AL27" s="624" t="s">
        <v>130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1514169</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1310192</v>
      </c>
      <c r="CS27" s="634"/>
      <c r="CT27" s="634"/>
      <c r="CU27" s="634"/>
      <c r="CV27" s="634"/>
      <c r="CW27" s="634"/>
      <c r="CX27" s="634"/>
      <c r="CY27" s="635"/>
      <c r="CZ27" s="624">
        <v>20.100000000000001</v>
      </c>
      <c r="DA27" s="636"/>
      <c r="DB27" s="636"/>
      <c r="DC27" s="637"/>
      <c r="DD27" s="627">
        <v>327065</v>
      </c>
      <c r="DE27" s="634"/>
      <c r="DF27" s="634"/>
      <c r="DG27" s="634"/>
      <c r="DH27" s="634"/>
      <c r="DI27" s="634"/>
      <c r="DJ27" s="634"/>
      <c r="DK27" s="635"/>
      <c r="DL27" s="627">
        <v>325670</v>
      </c>
      <c r="DM27" s="634"/>
      <c r="DN27" s="634"/>
      <c r="DO27" s="634"/>
      <c r="DP27" s="634"/>
      <c r="DQ27" s="634"/>
      <c r="DR27" s="634"/>
      <c r="DS27" s="634"/>
      <c r="DT27" s="634"/>
      <c r="DU27" s="634"/>
      <c r="DV27" s="635"/>
      <c r="DW27" s="624">
        <v>7.5</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57692</v>
      </c>
      <c r="S28" s="622"/>
      <c r="T28" s="622"/>
      <c r="U28" s="622"/>
      <c r="V28" s="622"/>
      <c r="W28" s="622"/>
      <c r="X28" s="622"/>
      <c r="Y28" s="623"/>
      <c r="Z28" s="659">
        <v>0.8</v>
      </c>
      <c r="AA28" s="659"/>
      <c r="AB28" s="659"/>
      <c r="AC28" s="659"/>
      <c r="AD28" s="660">
        <v>21108</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583746</v>
      </c>
      <c r="CS28" s="622"/>
      <c r="CT28" s="622"/>
      <c r="CU28" s="622"/>
      <c r="CV28" s="622"/>
      <c r="CW28" s="622"/>
      <c r="CX28" s="622"/>
      <c r="CY28" s="623"/>
      <c r="CZ28" s="624">
        <v>9</v>
      </c>
      <c r="DA28" s="636"/>
      <c r="DB28" s="636"/>
      <c r="DC28" s="637"/>
      <c r="DD28" s="627">
        <v>583746</v>
      </c>
      <c r="DE28" s="622"/>
      <c r="DF28" s="622"/>
      <c r="DG28" s="622"/>
      <c r="DH28" s="622"/>
      <c r="DI28" s="622"/>
      <c r="DJ28" s="622"/>
      <c r="DK28" s="623"/>
      <c r="DL28" s="627">
        <v>583746</v>
      </c>
      <c r="DM28" s="622"/>
      <c r="DN28" s="622"/>
      <c r="DO28" s="622"/>
      <c r="DP28" s="622"/>
      <c r="DQ28" s="622"/>
      <c r="DR28" s="622"/>
      <c r="DS28" s="622"/>
      <c r="DT28" s="622"/>
      <c r="DU28" s="622"/>
      <c r="DV28" s="623"/>
      <c r="DW28" s="624">
        <v>13.4</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56307</v>
      </c>
      <c r="S29" s="622"/>
      <c r="T29" s="622"/>
      <c r="U29" s="622"/>
      <c r="V29" s="622"/>
      <c r="W29" s="622"/>
      <c r="X29" s="622"/>
      <c r="Y29" s="623"/>
      <c r="Z29" s="659">
        <v>0.8</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72</v>
      </c>
      <c r="CG29" s="619"/>
      <c r="CH29" s="619"/>
      <c r="CI29" s="619"/>
      <c r="CJ29" s="619"/>
      <c r="CK29" s="619"/>
      <c r="CL29" s="619"/>
      <c r="CM29" s="619"/>
      <c r="CN29" s="619"/>
      <c r="CO29" s="619"/>
      <c r="CP29" s="619"/>
      <c r="CQ29" s="620"/>
      <c r="CR29" s="621">
        <v>583746</v>
      </c>
      <c r="CS29" s="634"/>
      <c r="CT29" s="634"/>
      <c r="CU29" s="634"/>
      <c r="CV29" s="634"/>
      <c r="CW29" s="634"/>
      <c r="CX29" s="634"/>
      <c r="CY29" s="635"/>
      <c r="CZ29" s="624">
        <v>9</v>
      </c>
      <c r="DA29" s="636"/>
      <c r="DB29" s="636"/>
      <c r="DC29" s="637"/>
      <c r="DD29" s="627">
        <v>583746</v>
      </c>
      <c r="DE29" s="634"/>
      <c r="DF29" s="634"/>
      <c r="DG29" s="634"/>
      <c r="DH29" s="634"/>
      <c r="DI29" s="634"/>
      <c r="DJ29" s="634"/>
      <c r="DK29" s="635"/>
      <c r="DL29" s="627">
        <v>583746</v>
      </c>
      <c r="DM29" s="634"/>
      <c r="DN29" s="634"/>
      <c r="DO29" s="634"/>
      <c r="DP29" s="634"/>
      <c r="DQ29" s="634"/>
      <c r="DR29" s="634"/>
      <c r="DS29" s="634"/>
      <c r="DT29" s="634"/>
      <c r="DU29" s="634"/>
      <c r="DV29" s="635"/>
      <c r="DW29" s="624">
        <v>13.4</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1227169</v>
      </c>
      <c r="S30" s="622"/>
      <c r="T30" s="622"/>
      <c r="U30" s="622"/>
      <c r="V30" s="622"/>
      <c r="W30" s="622"/>
      <c r="X30" s="622"/>
      <c r="Y30" s="623"/>
      <c r="Z30" s="659">
        <v>18.100000000000001</v>
      </c>
      <c r="AA30" s="659"/>
      <c r="AB30" s="659"/>
      <c r="AC30" s="659"/>
      <c r="AD30" s="660" t="s">
        <v>130</v>
      </c>
      <c r="AE30" s="660"/>
      <c r="AF30" s="660"/>
      <c r="AG30" s="660"/>
      <c r="AH30" s="660"/>
      <c r="AI30" s="660"/>
      <c r="AJ30" s="660"/>
      <c r="AK30" s="660"/>
      <c r="AL30" s="624" t="s">
        <v>130</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559665</v>
      </c>
      <c r="CS30" s="622"/>
      <c r="CT30" s="622"/>
      <c r="CU30" s="622"/>
      <c r="CV30" s="622"/>
      <c r="CW30" s="622"/>
      <c r="CX30" s="622"/>
      <c r="CY30" s="623"/>
      <c r="CZ30" s="624">
        <v>8.6</v>
      </c>
      <c r="DA30" s="636"/>
      <c r="DB30" s="636"/>
      <c r="DC30" s="637"/>
      <c r="DD30" s="627">
        <v>559665</v>
      </c>
      <c r="DE30" s="622"/>
      <c r="DF30" s="622"/>
      <c r="DG30" s="622"/>
      <c r="DH30" s="622"/>
      <c r="DI30" s="622"/>
      <c r="DJ30" s="622"/>
      <c r="DK30" s="623"/>
      <c r="DL30" s="627">
        <v>559665</v>
      </c>
      <c r="DM30" s="622"/>
      <c r="DN30" s="622"/>
      <c r="DO30" s="622"/>
      <c r="DP30" s="622"/>
      <c r="DQ30" s="622"/>
      <c r="DR30" s="622"/>
      <c r="DS30" s="622"/>
      <c r="DT30" s="622"/>
      <c r="DU30" s="622"/>
      <c r="DV30" s="623"/>
      <c r="DW30" s="624">
        <v>12.8</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130</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130</v>
      </c>
      <c r="AM31" s="625"/>
      <c r="AN31" s="625"/>
      <c r="AO31" s="661"/>
      <c r="AP31" s="687" t="s">
        <v>311</v>
      </c>
      <c r="AQ31" s="688"/>
      <c r="AR31" s="688"/>
      <c r="AS31" s="688"/>
      <c r="AT31" s="689" t="s">
        <v>312</v>
      </c>
      <c r="AU31" s="218"/>
      <c r="AV31" s="218"/>
      <c r="AW31" s="218"/>
      <c r="AX31" s="679" t="s">
        <v>190</v>
      </c>
      <c r="AY31" s="680"/>
      <c r="AZ31" s="680"/>
      <c r="BA31" s="680"/>
      <c r="BB31" s="680"/>
      <c r="BC31" s="680"/>
      <c r="BD31" s="680"/>
      <c r="BE31" s="680"/>
      <c r="BF31" s="681"/>
      <c r="BG31" s="683">
        <v>99.2</v>
      </c>
      <c r="BH31" s="684"/>
      <c r="BI31" s="684"/>
      <c r="BJ31" s="684"/>
      <c r="BK31" s="684"/>
      <c r="BL31" s="684"/>
      <c r="BM31" s="685">
        <v>96.5</v>
      </c>
      <c r="BN31" s="684"/>
      <c r="BO31" s="684"/>
      <c r="BP31" s="684"/>
      <c r="BQ31" s="686"/>
      <c r="BR31" s="683">
        <v>99.2</v>
      </c>
      <c r="BS31" s="684"/>
      <c r="BT31" s="684"/>
      <c r="BU31" s="684"/>
      <c r="BV31" s="684"/>
      <c r="BW31" s="684"/>
      <c r="BX31" s="685">
        <v>96.4</v>
      </c>
      <c r="BY31" s="684"/>
      <c r="BZ31" s="684"/>
      <c r="CA31" s="684"/>
      <c r="CB31" s="686"/>
      <c r="CD31" s="642"/>
      <c r="CE31" s="643"/>
      <c r="CF31" s="618" t="s">
        <v>313</v>
      </c>
      <c r="CG31" s="619"/>
      <c r="CH31" s="619"/>
      <c r="CI31" s="619"/>
      <c r="CJ31" s="619"/>
      <c r="CK31" s="619"/>
      <c r="CL31" s="619"/>
      <c r="CM31" s="619"/>
      <c r="CN31" s="619"/>
      <c r="CO31" s="619"/>
      <c r="CP31" s="619"/>
      <c r="CQ31" s="620"/>
      <c r="CR31" s="621">
        <v>24081</v>
      </c>
      <c r="CS31" s="634"/>
      <c r="CT31" s="634"/>
      <c r="CU31" s="634"/>
      <c r="CV31" s="634"/>
      <c r="CW31" s="634"/>
      <c r="CX31" s="634"/>
      <c r="CY31" s="635"/>
      <c r="CZ31" s="624">
        <v>0.4</v>
      </c>
      <c r="DA31" s="636"/>
      <c r="DB31" s="636"/>
      <c r="DC31" s="637"/>
      <c r="DD31" s="627">
        <v>24081</v>
      </c>
      <c r="DE31" s="634"/>
      <c r="DF31" s="634"/>
      <c r="DG31" s="634"/>
      <c r="DH31" s="634"/>
      <c r="DI31" s="634"/>
      <c r="DJ31" s="634"/>
      <c r="DK31" s="635"/>
      <c r="DL31" s="627">
        <v>24081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591894</v>
      </c>
      <c r="S32" s="622"/>
      <c r="T32" s="622"/>
      <c r="U32" s="622"/>
      <c r="V32" s="622"/>
      <c r="W32" s="622"/>
      <c r="X32" s="622"/>
      <c r="Y32" s="623"/>
      <c r="Z32" s="659">
        <v>8.6999999999999993</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0"/>
      <c r="AU32" s="214" t="s">
        <v>315</v>
      </c>
      <c r="AX32" s="618" t="s">
        <v>316</v>
      </c>
      <c r="AY32" s="619"/>
      <c r="AZ32" s="619"/>
      <c r="BA32" s="619"/>
      <c r="BB32" s="619"/>
      <c r="BC32" s="619"/>
      <c r="BD32" s="619"/>
      <c r="BE32" s="619"/>
      <c r="BF32" s="620"/>
      <c r="BG32" s="692">
        <v>99.3</v>
      </c>
      <c r="BH32" s="634"/>
      <c r="BI32" s="634"/>
      <c r="BJ32" s="634"/>
      <c r="BK32" s="634"/>
      <c r="BL32" s="634"/>
      <c r="BM32" s="625">
        <v>98.6</v>
      </c>
      <c r="BN32" s="634"/>
      <c r="BO32" s="634"/>
      <c r="BP32" s="634"/>
      <c r="BQ32" s="657"/>
      <c r="BR32" s="692">
        <v>99.3</v>
      </c>
      <c r="BS32" s="634"/>
      <c r="BT32" s="634"/>
      <c r="BU32" s="634"/>
      <c r="BV32" s="634"/>
      <c r="BW32" s="634"/>
      <c r="BX32" s="625">
        <v>98.6</v>
      </c>
      <c r="BY32" s="634"/>
      <c r="BZ32" s="634"/>
      <c r="CA32" s="634"/>
      <c r="CB32" s="657"/>
      <c r="CD32" s="644"/>
      <c r="CE32" s="645"/>
      <c r="CF32" s="618" t="s">
        <v>317</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130</v>
      </c>
      <c r="DM32" s="622"/>
      <c r="DN32" s="622"/>
      <c r="DO32" s="622"/>
      <c r="DP32" s="622"/>
      <c r="DQ32" s="622"/>
      <c r="DR32" s="622"/>
      <c r="DS32" s="622"/>
      <c r="DT32" s="622"/>
      <c r="DU32" s="622"/>
      <c r="DV32" s="623"/>
      <c r="DW32" s="624" t="s">
        <v>130</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3181</v>
      </c>
      <c r="S33" s="622"/>
      <c r="T33" s="622"/>
      <c r="U33" s="622"/>
      <c r="V33" s="622"/>
      <c r="W33" s="622"/>
      <c r="X33" s="622"/>
      <c r="Y33" s="623"/>
      <c r="Z33" s="659">
        <v>0</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99.1</v>
      </c>
      <c r="BH33" s="606"/>
      <c r="BI33" s="606"/>
      <c r="BJ33" s="606"/>
      <c r="BK33" s="606"/>
      <c r="BL33" s="606"/>
      <c r="BM33" s="652">
        <v>93.1</v>
      </c>
      <c r="BN33" s="606"/>
      <c r="BO33" s="606"/>
      <c r="BP33" s="606"/>
      <c r="BQ33" s="669"/>
      <c r="BR33" s="682">
        <v>99.1</v>
      </c>
      <c r="BS33" s="606"/>
      <c r="BT33" s="606"/>
      <c r="BU33" s="606"/>
      <c r="BV33" s="606"/>
      <c r="BW33" s="606"/>
      <c r="BX33" s="652">
        <v>93</v>
      </c>
      <c r="BY33" s="606"/>
      <c r="BZ33" s="606"/>
      <c r="CA33" s="606"/>
      <c r="CB33" s="669"/>
      <c r="CD33" s="618" t="s">
        <v>320</v>
      </c>
      <c r="CE33" s="619"/>
      <c r="CF33" s="619"/>
      <c r="CG33" s="619"/>
      <c r="CH33" s="619"/>
      <c r="CI33" s="619"/>
      <c r="CJ33" s="619"/>
      <c r="CK33" s="619"/>
      <c r="CL33" s="619"/>
      <c r="CM33" s="619"/>
      <c r="CN33" s="619"/>
      <c r="CO33" s="619"/>
      <c r="CP33" s="619"/>
      <c r="CQ33" s="620"/>
      <c r="CR33" s="621">
        <v>3086155</v>
      </c>
      <c r="CS33" s="634"/>
      <c r="CT33" s="634"/>
      <c r="CU33" s="634"/>
      <c r="CV33" s="634"/>
      <c r="CW33" s="634"/>
      <c r="CX33" s="634"/>
      <c r="CY33" s="635"/>
      <c r="CZ33" s="624">
        <v>47.4</v>
      </c>
      <c r="DA33" s="636"/>
      <c r="DB33" s="636"/>
      <c r="DC33" s="637"/>
      <c r="DD33" s="627">
        <v>2480402</v>
      </c>
      <c r="DE33" s="634"/>
      <c r="DF33" s="634"/>
      <c r="DG33" s="634"/>
      <c r="DH33" s="634"/>
      <c r="DI33" s="634"/>
      <c r="DJ33" s="634"/>
      <c r="DK33" s="635"/>
      <c r="DL33" s="627">
        <v>1673764</v>
      </c>
      <c r="DM33" s="634"/>
      <c r="DN33" s="634"/>
      <c r="DO33" s="634"/>
      <c r="DP33" s="634"/>
      <c r="DQ33" s="634"/>
      <c r="DR33" s="634"/>
      <c r="DS33" s="634"/>
      <c r="DT33" s="634"/>
      <c r="DU33" s="634"/>
      <c r="DV33" s="635"/>
      <c r="DW33" s="624">
        <v>38.299999999999997</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25580</v>
      </c>
      <c r="S34" s="622"/>
      <c r="T34" s="622"/>
      <c r="U34" s="622"/>
      <c r="V34" s="622"/>
      <c r="W34" s="622"/>
      <c r="X34" s="622"/>
      <c r="Y34" s="623"/>
      <c r="Z34" s="659">
        <v>0.4</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1348944</v>
      </c>
      <c r="CS34" s="622"/>
      <c r="CT34" s="622"/>
      <c r="CU34" s="622"/>
      <c r="CV34" s="622"/>
      <c r="CW34" s="622"/>
      <c r="CX34" s="622"/>
      <c r="CY34" s="623"/>
      <c r="CZ34" s="624">
        <v>20.7</v>
      </c>
      <c r="DA34" s="636"/>
      <c r="DB34" s="636"/>
      <c r="DC34" s="637"/>
      <c r="DD34" s="627">
        <v>983132</v>
      </c>
      <c r="DE34" s="622"/>
      <c r="DF34" s="622"/>
      <c r="DG34" s="622"/>
      <c r="DH34" s="622"/>
      <c r="DI34" s="622"/>
      <c r="DJ34" s="622"/>
      <c r="DK34" s="623"/>
      <c r="DL34" s="627">
        <v>686156</v>
      </c>
      <c r="DM34" s="622"/>
      <c r="DN34" s="622"/>
      <c r="DO34" s="622"/>
      <c r="DP34" s="622"/>
      <c r="DQ34" s="622"/>
      <c r="DR34" s="622"/>
      <c r="DS34" s="622"/>
      <c r="DT34" s="622"/>
      <c r="DU34" s="622"/>
      <c r="DV34" s="623"/>
      <c r="DW34" s="624">
        <v>15.7</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57883</v>
      </c>
      <c r="S35" s="622"/>
      <c r="T35" s="622"/>
      <c r="U35" s="622"/>
      <c r="V35" s="622"/>
      <c r="W35" s="622"/>
      <c r="X35" s="622"/>
      <c r="Y35" s="623"/>
      <c r="Z35" s="659">
        <v>0.9</v>
      </c>
      <c r="AA35" s="659"/>
      <c r="AB35" s="659"/>
      <c r="AC35" s="659"/>
      <c r="AD35" s="660" t="s">
        <v>130</v>
      </c>
      <c r="AE35" s="660"/>
      <c r="AF35" s="660"/>
      <c r="AG35" s="660"/>
      <c r="AH35" s="660"/>
      <c r="AI35" s="660"/>
      <c r="AJ35" s="660"/>
      <c r="AK35" s="660"/>
      <c r="AL35" s="624" t="s">
        <v>130</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16637</v>
      </c>
      <c r="CS35" s="634"/>
      <c r="CT35" s="634"/>
      <c r="CU35" s="634"/>
      <c r="CV35" s="634"/>
      <c r="CW35" s="634"/>
      <c r="CX35" s="634"/>
      <c r="CY35" s="635"/>
      <c r="CZ35" s="624">
        <v>0.3</v>
      </c>
      <c r="DA35" s="636"/>
      <c r="DB35" s="636"/>
      <c r="DC35" s="637"/>
      <c r="DD35" s="627">
        <v>16637</v>
      </c>
      <c r="DE35" s="634"/>
      <c r="DF35" s="634"/>
      <c r="DG35" s="634"/>
      <c r="DH35" s="634"/>
      <c r="DI35" s="634"/>
      <c r="DJ35" s="634"/>
      <c r="DK35" s="635"/>
      <c r="DL35" s="627">
        <v>16637</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92889</v>
      </c>
      <c r="S36" s="622"/>
      <c r="T36" s="622"/>
      <c r="U36" s="622"/>
      <c r="V36" s="622"/>
      <c r="W36" s="622"/>
      <c r="X36" s="622"/>
      <c r="Y36" s="623"/>
      <c r="Z36" s="659">
        <v>1.4</v>
      </c>
      <c r="AA36" s="659"/>
      <c r="AB36" s="659"/>
      <c r="AC36" s="659"/>
      <c r="AD36" s="660" t="s">
        <v>130</v>
      </c>
      <c r="AE36" s="660"/>
      <c r="AF36" s="660"/>
      <c r="AG36" s="660"/>
      <c r="AH36" s="660"/>
      <c r="AI36" s="660"/>
      <c r="AJ36" s="660"/>
      <c r="AK36" s="660"/>
      <c r="AL36" s="624" t="s">
        <v>130</v>
      </c>
      <c r="AM36" s="625"/>
      <c r="AN36" s="625"/>
      <c r="AO36" s="661"/>
      <c r="AP36" s="222"/>
      <c r="AQ36" s="670" t="s">
        <v>328</v>
      </c>
      <c r="AR36" s="671"/>
      <c r="AS36" s="671"/>
      <c r="AT36" s="671"/>
      <c r="AU36" s="671"/>
      <c r="AV36" s="671"/>
      <c r="AW36" s="671"/>
      <c r="AX36" s="671"/>
      <c r="AY36" s="672"/>
      <c r="AZ36" s="676">
        <v>806225</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830</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891187</v>
      </c>
      <c r="CS36" s="622"/>
      <c r="CT36" s="622"/>
      <c r="CU36" s="622"/>
      <c r="CV36" s="622"/>
      <c r="CW36" s="622"/>
      <c r="CX36" s="622"/>
      <c r="CY36" s="623"/>
      <c r="CZ36" s="624">
        <v>13.7</v>
      </c>
      <c r="DA36" s="636"/>
      <c r="DB36" s="636"/>
      <c r="DC36" s="637"/>
      <c r="DD36" s="627">
        <v>786821</v>
      </c>
      <c r="DE36" s="622"/>
      <c r="DF36" s="622"/>
      <c r="DG36" s="622"/>
      <c r="DH36" s="622"/>
      <c r="DI36" s="622"/>
      <c r="DJ36" s="622"/>
      <c r="DK36" s="623"/>
      <c r="DL36" s="627">
        <v>465392</v>
      </c>
      <c r="DM36" s="622"/>
      <c r="DN36" s="622"/>
      <c r="DO36" s="622"/>
      <c r="DP36" s="622"/>
      <c r="DQ36" s="622"/>
      <c r="DR36" s="622"/>
      <c r="DS36" s="622"/>
      <c r="DT36" s="622"/>
      <c r="DU36" s="622"/>
      <c r="DV36" s="623"/>
      <c r="DW36" s="624">
        <v>10.6</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92272</v>
      </c>
      <c r="S37" s="622"/>
      <c r="T37" s="622"/>
      <c r="U37" s="622"/>
      <c r="V37" s="622"/>
      <c r="W37" s="622"/>
      <c r="X37" s="622"/>
      <c r="Y37" s="623"/>
      <c r="Z37" s="659">
        <v>1.4</v>
      </c>
      <c r="AA37" s="659"/>
      <c r="AB37" s="659"/>
      <c r="AC37" s="659"/>
      <c r="AD37" s="660">
        <v>4974</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155193</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-10753</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189177</v>
      </c>
      <c r="CS37" s="634"/>
      <c r="CT37" s="634"/>
      <c r="CU37" s="634"/>
      <c r="CV37" s="634"/>
      <c r="CW37" s="634"/>
      <c r="CX37" s="634"/>
      <c r="CY37" s="635"/>
      <c r="CZ37" s="624">
        <v>2.9</v>
      </c>
      <c r="DA37" s="636"/>
      <c r="DB37" s="636"/>
      <c r="DC37" s="637"/>
      <c r="DD37" s="627">
        <v>160151</v>
      </c>
      <c r="DE37" s="634"/>
      <c r="DF37" s="634"/>
      <c r="DG37" s="634"/>
      <c r="DH37" s="634"/>
      <c r="DI37" s="634"/>
      <c r="DJ37" s="634"/>
      <c r="DK37" s="635"/>
      <c r="DL37" s="627">
        <v>110683</v>
      </c>
      <c r="DM37" s="634"/>
      <c r="DN37" s="634"/>
      <c r="DO37" s="634"/>
      <c r="DP37" s="634"/>
      <c r="DQ37" s="634"/>
      <c r="DR37" s="634"/>
      <c r="DS37" s="634"/>
      <c r="DT37" s="634"/>
      <c r="DU37" s="634"/>
      <c r="DV37" s="635"/>
      <c r="DW37" s="624">
        <v>2.5</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122600</v>
      </c>
      <c r="S38" s="622"/>
      <c r="T38" s="622"/>
      <c r="U38" s="622"/>
      <c r="V38" s="622"/>
      <c r="W38" s="622"/>
      <c r="X38" s="622"/>
      <c r="Y38" s="623"/>
      <c r="Z38" s="659">
        <v>1.8</v>
      </c>
      <c r="AA38" s="659"/>
      <c r="AB38" s="659"/>
      <c r="AC38" s="659"/>
      <c r="AD38" s="660" t="s">
        <v>130</v>
      </c>
      <c r="AE38" s="660"/>
      <c r="AF38" s="660"/>
      <c r="AG38" s="660"/>
      <c r="AH38" s="660"/>
      <c r="AI38" s="660"/>
      <c r="AJ38" s="660"/>
      <c r="AK38" s="660"/>
      <c r="AL38" s="624" t="s">
        <v>130</v>
      </c>
      <c r="AM38" s="625"/>
      <c r="AN38" s="625"/>
      <c r="AO38" s="661"/>
      <c r="AQ38" s="654" t="s">
        <v>336</v>
      </c>
      <c r="AR38" s="655"/>
      <c r="AS38" s="655"/>
      <c r="AT38" s="655"/>
      <c r="AU38" s="655"/>
      <c r="AV38" s="655"/>
      <c r="AW38" s="655"/>
      <c r="AX38" s="655"/>
      <c r="AY38" s="656"/>
      <c r="AZ38" s="621" t="s">
        <v>130</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2070</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651032</v>
      </c>
      <c r="CS38" s="622"/>
      <c r="CT38" s="622"/>
      <c r="CU38" s="622"/>
      <c r="CV38" s="622"/>
      <c r="CW38" s="622"/>
      <c r="CX38" s="622"/>
      <c r="CY38" s="623"/>
      <c r="CZ38" s="624">
        <v>10</v>
      </c>
      <c r="DA38" s="636"/>
      <c r="DB38" s="636"/>
      <c r="DC38" s="637"/>
      <c r="DD38" s="627">
        <v>516215</v>
      </c>
      <c r="DE38" s="622"/>
      <c r="DF38" s="622"/>
      <c r="DG38" s="622"/>
      <c r="DH38" s="622"/>
      <c r="DI38" s="622"/>
      <c r="DJ38" s="622"/>
      <c r="DK38" s="623"/>
      <c r="DL38" s="627">
        <v>505579</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130</v>
      </c>
      <c r="AM39" s="625"/>
      <c r="AN39" s="625"/>
      <c r="AO39" s="661"/>
      <c r="AQ39" s="654" t="s">
        <v>340</v>
      </c>
      <c r="AR39" s="655"/>
      <c r="AS39" s="655"/>
      <c r="AT39" s="655"/>
      <c r="AU39" s="655"/>
      <c r="AV39" s="655"/>
      <c r="AW39" s="655"/>
      <c r="AX39" s="655"/>
      <c r="AY39" s="656"/>
      <c r="AZ39" s="621" t="s">
        <v>130</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3267</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178355</v>
      </c>
      <c r="CS39" s="634"/>
      <c r="CT39" s="634"/>
      <c r="CU39" s="634"/>
      <c r="CV39" s="634"/>
      <c r="CW39" s="634"/>
      <c r="CX39" s="634"/>
      <c r="CY39" s="635"/>
      <c r="CZ39" s="624">
        <v>2.7</v>
      </c>
      <c r="DA39" s="636"/>
      <c r="DB39" s="636"/>
      <c r="DC39" s="637"/>
      <c r="DD39" s="627">
        <v>177597</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61800</v>
      </c>
      <c r="S40" s="622"/>
      <c r="T40" s="622"/>
      <c r="U40" s="622"/>
      <c r="V40" s="622"/>
      <c r="W40" s="622"/>
      <c r="X40" s="622"/>
      <c r="Y40" s="623"/>
      <c r="Z40" s="659">
        <v>0.9</v>
      </c>
      <c r="AA40" s="659"/>
      <c r="AB40" s="659"/>
      <c r="AC40" s="659"/>
      <c r="AD40" s="660" t="s">
        <v>130</v>
      </c>
      <c r="AE40" s="660"/>
      <c r="AF40" s="660"/>
      <c r="AG40" s="660"/>
      <c r="AH40" s="660"/>
      <c r="AI40" s="660"/>
      <c r="AJ40" s="660"/>
      <c r="AK40" s="660"/>
      <c r="AL40" s="624" t="s">
        <v>130</v>
      </c>
      <c r="AM40" s="625"/>
      <c r="AN40" s="625"/>
      <c r="AO40" s="661"/>
      <c r="AQ40" s="654" t="s">
        <v>344</v>
      </c>
      <c r="AR40" s="655"/>
      <c r="AS40" s="655"/>
      <c r="AT40" s="655"/>
      <c r="AU40" s="655"/>
      <c r="AV40" s="655"/>
      <c r="AW40" s="655"/>
      <c r="AX40" s="655"/>
      <c r="AY40" s="656"/>
      <c r="AZ40" s="621" t="s">
        <v>130</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108</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t="s">
        <v>130</v>
      </c>
      <c r="CS40" s="622"/>
      <c r="CT40" s="622"/>
      <c r="CU40" s="622"/>
      <c r="CV40" s="622"/>
      <c r="CW40" s="622"/>
      <c r="CX40" s="622"/>
      <c r="CY40" s="623"/>
      <c r="CZ40" s="624" t="s">
        <v>130</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6795188</v>
      </c>
      <c r="S41" s="646"/>
      <c r="T41" s="646"/>
      <c r="U41" s="646"/>
      <c r="V41" s="646"/>
      <c r="W41" s="646"/>
      <c r="X41" s="646"/>
      <c r="Y41" s="649"/>
      <c r="Z41" s="650">
        <v>100</v>
      </c>
      <c r="AA41" s="650"/>
      <c r="AB41" s="650"/>
      <c r="AC41" s="650"/>
      <c r="AD41" s="651">
        <v>4308877</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161260</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351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351</v>
      </c>
      <c r="CS41" s="634"/>
      <c r="CT41" s="634"/>
      <c r="CU41" s="634"/>
      <c r="CV41" s="634"/>
      <c r="CW41" s="634"/>
      <c r="CX41" s="634"/>
      <c r="CY41" s="635"/>
      <c r="CZ41" s="624" t="s">
        <v>351</v>
      </c>
      <c r="DA41" s="636"/>
      <c r="DB41" s="636"/>
      <c r="DC41" s="637"/>
      <c r="DD41" s="627" t="s">
        <v>351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489772</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385</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207127</v>
      </c>
      <c r="CS42" s="634"/>
      <c r="CT42" s="634"/>
      <c r="CU42" s="634"/>
      <c r="CV42" s="634"/>
      <c r="CW42" s="634"/>
      <c r="CX42" s="634"/>
      <c r="CY42" s="635"/>
      <c r="CZ42" s="624">
        <v>3.2</v>
      </c>
      <c r="DA42" s="636"/>
      <c r="DB42" s="636"/>
      <c r="DC42" s="637"/>
      <c r="DD42" s="627">
        <v>102291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6308</v>
      </c>
      <c r="CS43" s="634"/>
      <c r="CT43" s="634"/>
      <c r="CU43" s="634"/>
      <c r="CV43" s="634"/>
      <c r="CW43" s="634"/>
      <c r="CX43" s="634"/>
      <c r="CY43" s="635"/>
      <c r="CZ43" s="624">
        <v>0.1</v>
      </c>
      <c r="DA43" s="636"/>
      <c r="DB43" s="636"/>
      <c r="DC43" s="637"/>
      <c r="DD43" s="627">
        <v>6308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207127</v>
      </c>
      <c r="CS44" s="622"/>
      <c r="CT44" s="622"/>
      <c r="CU44" s="622"/>
      <c r="CV44" s="622"/>
      <c r="CW44" s="622"/>
      <c r="CX44" s="622"/>
      <c r="CY44" s="623"/>
      <c r="CZ44" s="624">
        <v>3.2</v>
      </c>
      <c r="DA44" s="625"/>
      <c r="DB44" s="625"/>
      <c r="DC44" s="626"/>
      <c r="DD44" s="627">
        <v>102291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28082</v>
      </c>
      <c r="CS45" s="634"/>
      <c r="CT45" s="634"/>
      <c r="CU45" s="634"/>
      <c r="CV45" s="634"/>
      <c r="CW45" s="634"/>
      <c r="CX45" s="634"/>
      <c r="CY45" s="635"/>
      <c r="CZ45" s="624">
        <v>0.4</v>
      </c>
      <c r="DA45" s="636"/>
      <c r="DB45" s="636"/>
      <c r="DC45" s="637"/>
      <c r="DD45" s="627">
        <v>9658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169309</v>
      </c>
      <c r="CS46" s="622"/>
      <c r="CT46" s="622"/>
      <c r="CU46" s="622"/>
      <c r="CV46" s="622"/>
      <c r="CW46" s="622"/>
      <c r="CX46" s="622"/>
      <c r="CY46" s="623"/>
      <c r="CZ46" s="624">
        <v>2.6</v>
      </c>
      <c r="DA46" s="625"/>
      <c r="DB46" s="625"/>
      <c r="DC46" s="626"/>
      <c r="DD46" s="627">
        <v>84197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t="s">
        <v>351</v>
      </c>
      <c r="CS47" s="634"/>
      <c r="CT47" s="634"/>
      <c r="CU47" s="634"/>
      <c r="CV47" s="634"/>
      <c r="CW47" s="634"/>
      <c r="CX47" s="634"/>
      <c r="CY47" s="635"/>
      <c r="CZ47" s="624" t="s">
        <v>130</v>
      </c>
      <c r="DA47" s="636"/>
      <c r="DB47" s="636"/>
      <c r="DC47" s="637"/>
      <c r="DD47" s="627" t="s">
        <v>351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351</v>
      </c>
      <c r="CS48" s="622"/>
      <c r="CT48" s="622"/>
      <c r="CU48" s="622"/>
      <c r="CV48" s="622"/>
      <c r="CW48" s="622"/>
      <c r="CX48" s="622"/>
      <c r="CY48" s="623"/>
      <c r="CZ48" s="624" t="s">
        <v>351</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6504827</v>
      </c>
      <c r="CS49" s="606"/>
      <c r="CT49" s="606"/>
      <c r="CU49" s="606"/>
      <c r="CV49" s="606"/>
      <c r="CW49" s="606"/>
      <c r="CX49" s="606"/>
      <c r="CY49" s="607"/>
      <c r="CZ49" s="608">
        <v>100</v>
      </c>
      <c r="DA49" s="609"/>
      <c r="DB49" s="609"/>
      <c r="DC49" s="610"/>
      <c r="DD49" s="611">
        <v>4703375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UknMMJRMWz5u0mQpfMfR6vFdRYQHnsWoXvcjvnGdA/tmyxqGyIASeJWrAUM8JciPDcVs0wluv2h+RM6/2zRWg==" saltValue="pioi3pjGWsnxcCRbhNs2D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6799</v>
      </c>
      <c r="R7" s="1103"/>
      <c r="S7" s="1103"/>
      <c r="T7" s="1103"/>
      <c r="U7" s="1103"/>
      <c r="V7" s="1103">
        <v>6509</v>
      </c>
      <c r="W7" s="1103"/>
      <c r="X7" s="1103"/>
      <c r="Y7" s="1103"/>
      <c r="Z7" s="1103"/>
      <c r="AA7" s="1103">
        <v>290</v>
      </c>
      <c r="AB7" s="1103"/>
      <c r="AC7" s="1103"/>
      <c r="AD7" s="1103"/>
      <c r="AE7" s="1104"/>
      <c r="AF7" s="1105">
        <v>275</v>
      </c>
      <c r="AG7" s="1106"/>
      <c r="AH7" s="1106"/>
      <c r="AI7" s="1106"/>
      <c r="AJ7" s="1107"/>
      <c r="AK7" s="1108" t="s">
        <v>581</v>
      </c>
      <c r="AL7" s="1109"/>
      <c r="AM7" s="1109"/>
      <c r="AN7" s="1109"/>
      <c r="AO7" s="1109"/>
      <c r="AP7" s="1109">
        <v>5701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588</v>
      </c>
      <c r="BS7" s="1099" t="s">
        <v>589</v>
      </c>
      <c r="BT7" s="1100"/>
      <c r="BU7" s="1100"/>
      <c r="BV7" s="1100"/>
      <c r="BW7" s="1100"/>
      <c r="BX7" s="1100"/>
      <c r="BY7" s="1100"/>
      <c r="BZ7" s="1100"/>
      <c r="CA7" s="1100"/>
      <c r="CB7" s="1100"/>
      <c r="CC7" s="1100"/>
      <c r="CD7" s="1100"/>
      <c r="CE7" s="1100"/>
      <c r="CF7" s="1100"/>
      <c r="CG7" s="1112"/>
      <c r="CH7" s="1096">
        <v>0</v>
      </c>
      <c r="CI7" s="1097"/>
      <c r="CJ7" s="1097"/>
      <c r="CK7" s="1097"/>
      <c r="CL7" s="1098"/>
      <c r="CM7" s="1096">
        <v>41</v>
      </c>
      <c r="CN7" s="1097"/>
      <c r="CO7" s="1097"/>
      <c r="CP7" s="1097"/>
      <c r="CQ7" s="1098"/>
      <c r="CR7" s="1096">
        <v>10</v>
      </c>
      <c r="CS7" s="1097"/>
      <c r="CT7" s="1097"/>
      <c r="CU7" s="1097"/>
      <c r="CV7" s="1098"/>
      <c r="CW7" s="1096" t="s">
        <v>581</v>
      </c>
      <c r="CX7" s="1097"/>
      <c r="CY7" s="1097"/>
      <c r="CZ7" s="1097"/>
      <c r="DA7" s="1098"/>
      <c r="DB7" s="1096">
        <v>109</v>
      </c>
      <c r="DC7" s="1097"/>
      <c r="DD7" s="1097"/>
      <c r="DE7" s="1097"/>
      <c r="DF7" s="1098"/>
      <c r="DG7" s="1096" t="s">
        <v>581</v>
      </c>
      <c r="DH7" s="1097"/>
      <c r="DI7" s="1097"/>
      <c r="DJ7" s="1097"/>
      <c r="DK7" s="1098"/>
      <c r="DL7" s="1096" t="s">
        <v>581</v>
      </c>
      <c r="DM7" s="1097"/>
      <c r="DN7" s="1097"/>
      <c r="DO7" s="1097"/>
      <c r="DP7" s="1098"/>
      <c r="DQ7" s="1096" t="s">
        <v>581</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t="s">
        <v>581</v>
      </c>
      <c r="AB8" s="1039"/>
      <c r="AC8" s="1039"/>
      <c r="AD8" s="1039"/>
      <c r="AE8" s="1040"/>
      <c r="AF8" s="1035" t="s">
        <v>390</v>
      </c>
      <c r="AG8" s="1036"/>
      <c r="AH8" s="1036"/>
      <c r="AI8" s="1036"/>
      <c r="AJ8" s="1037"/>
      <c r="AK8" s="1080" t="s">
        <v>581</v>
      </c>
      <c r="AL8" s="1081"/>
      <c r="AM8" s="1081"/>
      <c r="AN8" s="1081"/>
      <c r="AO8" s="1081"/>
      <c r="AP8" s="1081" t="s">
        <v>581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6799</v>
      </c>
      <c r="R23" s="1061"/>
      <c r="S23" s="1061"/>
      <c r="T23" s="1061"/>
      <c r="U23" s="1061"/>
      <c r="V23" s="1061">
        <v>6509</v>
      </c>
      <c r="W23" s="1061"/>
      <c r="X23" s="1061"/>
      <c r="Y23" s="1061"/>
      <c r="Z23" s="1061"/>
      <c r="AA23" s="1061">
        <v>290</v>
      </c>
      <c r="AB23" s="1061"/>
      <c r="AC23" s="1061"/>
      <c r="AD23" s="1061"/>
      <c r="AE23" s="1068"/>
      <c r="AF23" s="1069">
        <v>275</v>
      </c>
      <c r="AG23" s="1061"/>
      <c r="AH23" s="1061"/>
      <c r="AI23" s="1061"/>
      <c r="AJ23" s="1070"/>
      <c r="AK23" s="1071"/>
      <c r="AL23" s="1072"/>
      <c r="AM23" s="1072"/>
      <c r="AN23" s="1072"/>
      <c r="AO23" s="1072"/>
      <c r="AP23" s="1061">
        <v>5701</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1844</v>
      </c>
      <c r="R28" s="1051"/>
      <c r="S28" s="1051"/>
      <c r="T28" s="1051"/>
      <c r="U28" s="1051"/>
      <c r="V28" s="1051">
        <v>1843</v>
      </c>
      <c r="W28" s="1051"/>
      <c r="X28" s="1051"/>
      <c r="Y28" s="1051"/>
      <c r="Z28" s="1051"/>
      <c r="AA28" s="1051">
        <v>1</v>
      </c>
      <c r="AB28" s="1051"/>
      <c r="AC28" s="1051"/>
      <c r="AD28" s="1051"/>
      <c r="AE28" s="1052"/>
      <c r="AF28" s="1053">
        <v>1</v>
      </c>
      <c r="AG28" s="1051"/>
      <c r="AH28" s="1051"/>
      <c r="AI28" s="1051"/>
      <c r="AJ28" s="1054"/>
      <c r="AK28" s="1042">
        <v>166</v>
      </c>
      <c r="AL28" s="1043"/>
      <c r="AM28" s="1043"/>
      <c r="AN28" s="1043"/>
      <c r="AO28" s="1043"/>
      <c r="AP28" s="1043" t="s">
        <v>581</v>
      </c>
      <c r="AQ28" s="1043"/>
      <c r="AR28" s="1043"/>
      <c r="AS28" s="1043"/>
      <c r="AT28" s="1043"/>
      <c r="AU28" s="1043" t="s">
        <v>581</v>
      </c>
      <c r="AV28" s="1043"/>
      <c r="AW28" s="1043"/>
      <c r="AX28" s="1043"/>
      <c r="AY28" s="1043"/>
      <c r="AZ28" s="1044" t="s">
        <v>581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1744</v>
      </c>
      <c r="R29" s="1039"/>
      <c r="S29" s="1039"/>
      <c r="T29" s="1039"/>
      <c r="U29" s="1039"/>
      <c r="V29" s="1039">
        <v>1623</v>
      </c>
      <c r="W29" s="1039"/>
      <c r="X29" s="1039"/>
      <c r="Y29" s="1039"/>
      <c r="Z29" s="1039"/>
      <c r="AA29" s="1039">
        <v>121</v>
      </c>
      <c r="AB29" s="1039"/>
      <c r="AC29" s="1039"/>
      <c r="AD29" s="1039"/>
      <c r="AE29" s="1040"/>
      <c r="AF29" s="1035">
        <v>121</v>
      </c>
      <c r="AG29" s="1036"/>
      <c r="AH29" s="1036"/>
      <c r="AI29" s="1036"/>
      <c r="AJ29" s="1037"/>
      <c r="AK29" s="980">
        <v>243</v>
      </c>
      <c r="AL29" s="971"/>
      <c r="AM29" s="971"/>
      <c r="AN29" s="971"/>
      <c r="AO29" s="971"/>
      <c r="AP29" s="971" t="s">
        <v>581</v>
      </c>
      <c r="AQ29" s="971"/>
      <c r="AR29" s="971"/>
      <c r="AS29" s="971"/>
      <c r="AT29" s="971"/>
      <c r="AU29" s="971" t="s">
        <v>581</v>
      </c>
      <c r="AV29" s="971"/>
      <c r="AW29" s="971"/>
      <c r="AX29" s="971"/>
      <c r="AY29" s="971"/>
      <c r="AZ29" s="1041" t="s">
        <v>581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325</v>
      </c>
      <c r="R30" s="1039"/>
      <c r="S30" s="1039"/>
      <c r="T30" s="1039"/>
      <c r="U30" s="1039"/>
      <c r="V30" s="1039">
        <v>320</v>
      </c>
      <c r="W30" s="1039"/>
      <c r="X30" s="1039"/>
      <c r="Y30" s="1039"/>
      <c r="Z30" s="1039"/>
      <c r="AA30" s="1039">
        <v>5</v>
      </c>
      <c r="AB30" s="1039"/>
      <c r="AC30" s="1039"/>
      <c r="AD30" s="1039"/>
      <c r="AE30" s="1040"/>
      <c r="AF30" s="1035">
        <v>5</v>
      </c>
      <c r="AG30" s="1036"/>
      <c r="AH30" s="1036"/>
      <c r="AI30" s="1036"/>
      <c r="AJ30" s="1037"/>
      <c r="AK30" s="980">
        <v>55</v>
      </c>
      <c r="AL30" s="971"/>
      <c r="AM30" s="971"/>
      <c r="AN30" s="971"/>
      <c r="AO30" s="971"/>
      <c r="AP30" s="971" t="s">
        <v>581</v>
      </c>
      <c r="AQ30" s="971"/>
      <c r="AR30" s="971"/>
      <c r="AS30" s="971"/>
      <c r="AT30" s="971"/>
      <c r="AU30" s="971" t="s">
        <v>581</v>
      </c>
      <c r="AV30" s="971"/>
      <c r="AW30" s="971"/>
      <c r="AX30" s="971"/>
      <c r="AY30" s="971"/>
      <c r="AZ30" s="1041" t="s">
        <v>581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401</v>
      </c>
      <c r="R31" s="1039"/>
      <c r="S31" s="1039"/>
      <c r="T31" s="1039"/>
      <c r="U31" s="1039"/>
      <c r="V31" s="1039">
        <v>401</v>
      </c>
      <c r="W31" s="1039"/>
      <c r="X31" s="1039"/>
      <c r="Y31" s="1039"/>
      <c r="Z31" s="1039"/>
      <c r="AA31" s="1039">
        <v>0</v>
      </c>
      <c r="AB31" s="1039"/>
      <c r="AC31" s="1039"/>
      <c r="AD31" s="1039"/>
      <c r="AE31" s="1040"/>
      <c r="AF31" s="1035">
        <v>9</v>
      </c>
      <c r="AG31" s="1036"/>
      <c r="AH31" s="1036"/>
      <c r="AI31" s="1036"/>
      <c r="AJ31" s="1037"/>
      <c r="AK31" s="980">
        <v>111</v>
      </c>
      <c r="AL31" s="971"/>
      <c r="AM31" s="971"/>
      <c r="AN31" s="971"/>
      <c r="AO31" s="971"/>
      <c r="AP31" s="971">
        <v>2916</v>
      </c>
      <c r="AQ31" s="971"/>
      <c r="AR31" s="971"/>
      <c r="AS31" s="971"/>
      <c r="AT31" s="971"/>
      <c r="AU31" s="971">
        <v>1467</v>
      </c>
      <c r="AV31" s="971"/>
      <c r="AW31" s="971"/>
      <c r="AX31" s="971"/>
      <c r="AY31" s="971"/>
      <c r="AZ31" s="1041" t="s">
        <v>581</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136</v>
      </c>
      <c r="AG63" s="959"/>
      <c r="AH63" s="959"/>
      <c r="AI63" s="959"/>
      <c r="AJ63" s="1022"/>
      <c r="AK63" s="1023"/>
      <c r="AL63" s="963"/>
      <c r="AM63" s="963"/>
      <c r="AN63" s="963"/>
      <c r="AO63" s="963"/>
      <c r="AP63" s="959">
        <v>2916</v>
      </c>
      <c r="AQ63" s="959"/>
      <c r="AR63" s="959"/>
      <c r="AS63" s="959"/>
      <c r="AT63" s="959"/>
      <c r="AU63" s="959">
        <v>1467</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582</v>
      </c>
      <c r="C68" s="986"/>
      <c r="D68" s="986"/>
      <c r="E68" s="986"/>
      <c r="F68" s="986"/>
      <c r="G68" s="986"/>
      <c r="H68" s="986"/>
      <c r="I68" s="986"/>
      <c r="J68" s="986"/>
      <c r="K68" s="986"/>
      <c r="L68" s="986"/>
      <c r="M68" s="986"/>
      <c r="N68" s="986"/>
      <c r="O68" s="986"/>
      <c r="P68" s="987"/>
      <c r="Q68" s="988">
        <v>2220</v>
      </c>
      <c r="R68" s="982"/>
      <c r="S68" s="982"/>
      <c r="T68" s="982"/>
      <c r="U68" s="982"/>
      <c r="V68" s="982">
        <v>2122</v>
      </c>
      <c r="W68" s="982"/>
      <c r="X68" s="982"/>
      <c r="Y68" s="982"/>
      <c r="Z68" s="982"/>
      <c r="AA68" s="982">
        <v>98</v>
      </c>
      <c r="AB68" s="982"/>
      <c r="AC68" s="982"/>
      <c r="AD68" s="982"/>
      <c r="AE68" s="982"/>
      <c r="AF68" s="982">
        <v>98</v>
      </c>
      <c r="AG68" s="982"/>
      <c r="AH68" s="982"/>
      <c r="AI68" s="982"/>
      <c r="AJ68" s="982"/>
      <c r="AK68" s="982">
        <v>72</v>
      </c>
      <c r="AL68" s="982"/>
      <c r="AM68" s="982"/>
      <c r="AN68" s="982"/>
      <c r="AO68" s="982"/>
      <c r="AP68" s="982">
        <v>2094</v>
      </c>
      <c r="AQ68" s="982"/>
      <c r="AR68" s="982"/>
      <c r="AS68" s="982"/>
      <c r="AT68" s="982"/>
      <c r="AU68" s="982">
        <v>145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583</v>
      </c>
      <c r="C69" s="975"/>
      <c r="D69" s="975"/>
      <c r="E69" s="975"/>
      <c r="F69" s="975"/>
      <c r="G69" s="975"/>
      <c r="H69" s="975"/>
      <c r="I69" s="975"/>
      <c r="J69" s="975"/>
      <c r="K69" s="975"/>
      <c r="L69" s="975"/>
      <c r="M69" s="975"/>
      <c r="N69" s="975"/>
      <c r="O69" s="975"/>
      <c r="P69" s="976"/>
      <c r="Q69" s="977">
        <v>194</v>
      </c>
      <c r="R69" s="971"/>
      <c r="S69" s="971"/>
      <c r="T69" s="971"/>
      <c r="U69" s="971"/>
      <c r="V69" s="971">
        <v>178</v>
      </c>
      <c r="W69" s="971"/>
      <c r="X69" s="971"/>
      <c r="Y69" s="971"/>
      <c r="Z69" s="971"/>
      <c r="AA69" s="971">
        <v>16</v>
      </c>
      <c r="AB69" s="971"/>
      <c r="AC69" s="971"/>
      <c r="AD69" s="971"/>
      <c r="AE69" s="971"/>
      <c r="AF69" s="971">
        <v>16</v>
      </c>
      <c r="AG69" s="971"/>
      <c r="AH69" s="971"/>
      <c r="AI69" s="971"/>
      <c r="AJ69" s="971"/>
      <c r="AK69" s="971">
        <v>0</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584</v>
      </c>
      <c r="C70" s="975"/>
      <c r="D70" s="975"/>
      <c r="E70" s="975"/>
      <c r="F70" s="975"/>
      <c r="G70" s="975"/>
      <c r="H70" s="975"/>
      <c r="I70" s="975"/>
      <c r="J70" s="975"/>
      <c r="K70" s="975"/>
      <c r="L70" s="975"/>
      <c r="M70" s="975"/>
      <c r="N70" s="975"/>
      <c r="O70" s="975"/>
      <c r="P70" s="976"/>
      <c r="Q70" s="977">
        <v>1305178</v>
      </c>
      <c r="R70" s="971"/>
      <c r="S70" s="971"/>
      <c r="T70" s="971"/>
      <c r="U70" s="971"/>
      <c r="V70" s="971">
        <v>1290844</v>
      </c>
      <c r="W70" s="971"/>
      <c r="X70" s="971"/>
      <c r="Y70" s="971"/>
      <c r="Z70" s="971"/>
      <c r="AA70" s="971">
        <v>14334</v>
      </c>
      <c r="AB70" s="971"/>
      <c r="AC70" s="971"/>
      <c r="AD70" s="971"/>
      <c r="AE70" s="971"/>
      <c r="AF70" s="971">
        <v>14334</v>
      </c>
      <c r="AG70" s="971"/>
      <c r="AH70" s="971"/>
      <c r="AI70" s="971"/>
      <c r="AJ70" s="971"/>
      <c r="AK70" s="971">
        <v>9500</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585</v>
      </c>
      <c r="C71" s="975"/>
      <c r="D71" s="975"/>
      <c r="E71" s="975"/>
      <c r="F71" s="975"/>
      <c r="G71" s="975"/>
      <c r="H71" s="975"/>
      <c r="I71" s="975"/>
      <c r="J71" s="975"/>
      <c r="K71" s="975"/>
      <c r="L71" s="975"/>
      <c r="M71" s="975"/>
      <c r="N71" s="975"/>
      <c r="O71" s="975"/>
      <c r="P71" s="976"/>
      <c r="Q71" s="977">
        <v>39180</v>
      </c>
      <c r="R71" s="971"/>
      <c r="S71" s="971"/>
      <c r="T71" s="971"/>
      <c r="U71" s="971"/>
      <c r="V71" s="971">
        <v>36872</v>
      </c>
      <c r="W71" s="971"/>
      <c r="X71" s="971"/>
      <c r="Y71" s="971"/>
      <c r="Z71" s="971"/>
      <c r="AA71" s="971">
        <v>2308</v>
      </c>
      <c r="AB71" s="971"/>
      <c r="AC71" s="971"/>
      <c r="AD71" s="971"/>
      <c r="AE71" s="971"/>
      <c r="AF71" s="971">
        <v>23683</v>
      </c>
      <c r="AG71" s="971"/>
      <c r="AH71" s="971"/>
      <c r="AI71" s="971"/>
      <c r="AJ71" s="971"/>
      <c r="AK71" s="971">
        <v>0</v>
      </c>
      <c r="AL71" s="971"/>
      <c r="AM71" s="971"/>
      <c r="AN71" s="971"/>
      <c r="AO71" s="971"/>
      <c r="AP71" s="971">
        <v>98164</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413</v>
      </c>
      <c r="R72" s="971"/>
      <c r="S72" s="971"/>
      <c r="T72" s="971"/>
      <c r="U72" s="971"/>
      <c r="V72" s="971">
        <v>386</v>
      </c>
      <c r="W72" s="971"/>
      <c r="X72" s="971"/>
      <c r="Y72" s="971"/>
      <c r="Z72" s="971"/>
      <c r="AA72" s="971">
        <v>28</v>
      </c>
      <c r="AB72" s="971"/>
      <c r="AC72" s="971"/>
      <c r="AD72" s="971"/>
      <c r="AE72" s="971"/>
      <c r="AF72" s="971">
        <v>953</v>
      </c>
      <c r="AG72" s="971"/>
      <c r="AH72" s="971"/>
      <c r="AI72" s="971"/>
      <c r="AJ72" s="971"/>
      <c r="AK72" s="971">
        <v>77</v>
      </c>
      <c r="AL72" s="971"/>
      <c r="AM72" s="971"/>
      <c r="AN72" s="971"/>
      <c r="AO72" s="971"/>
      <c r="AP72" s="971">
        <v>346</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586</v>
      </c>
      <c r="C73" s="975"/>
      <c r="D73" s="975"/>
      <c r="E73" s="975"/>
      <c r="F73" s="975"/>
      <c r="G73" s="975"/>
      <c r="H73" s="975"/>
      <c r="I73" s="975"/>
      <c r="J73" s="975"/>
      <c r="K73" s="975"/>
      <c r="L73" s="975"/>
      <c r="M73" s="975"/>
      <c r="N73" s="975"/>
      <c r="O73" s="975"/>
      <c r="P73" s="976"/>
      <c r="Q73" s="977">
        <v>6632</v>
      </c>
      <c r="R73" s="971"/>
      <c r="S73" s="971"/>
      <c r="T73" s="971"/>
      <c r="U73" s="971"/>
      <c r="V73" s="971">
        <v>5979</v>
      </c>
      <c r="W73" s="971"/>
      <c r="X73" s="971"/>
      <c r="Y73" s="971"/>
      <c r="Z73" s="971"/>
      <c r="AA73" s="971">
        <v>653</v>
      </c>
      <c r="AB73" s="971"/>
      <c r="AC73" s="971"/>
      <c r="AD73" s="971"/>
      <c r="AE73" s="971"/>
      <c r="AF73" s="971">
        <v>19383</v>
      </c>
      <c r="AG73" s="971"/>
      <c r="AH73" s="971"/>
      <c r="AI73" s="971"/>
      <c r="AJ73" s="971"/>
      <c r="AK73" s="971">
        <v>0</v>
      </c>
      <c r="AL73" s="971"/>
      <c r="AM73" s="971"/>
      <c r="AN73" s="971"/>
      <c r="AO73" s="971"/>
      <c r="AP73" s="971">
        <v>20120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58467</v>
      </c>
      <c r="AG88" s="959"/>
      <c r="AH88" s="959"/>
      <c r="AI88" s="959"/>
      <c r="AJ88" s="959"/>
      <c r="AK88" s="963"/>
      <c r="AL88" s="963"/>
      <c r="AM88" s="963"/>
      <c r="AN88" s="963"/>
      <c r="AO88" s="963"/>
      <c r="AP88" s="959">
        <v>120724</v>
      </c>
      <c r="AQ88" s="959"/>
      <c r="AR88" s="959"/>
      <c r="AS88" s="959"/>
      <c r="AT88" s="959"/>
      <c r="AU88" s="959">
        <v>145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t="s">
        <v>581</v>
      </c>
      <c r="CX102" s="953"/>
      <c r="CY102" s="953"/>
      <c r="CZ102" s="953"/>
      <c r="DA102" s="954"/>
      <c r="DB102" s="952">
        <v>109</v>
      </c>
      <c r="DC102" s="953"/>
      <c r="DD102" s="953"/>
      <c r="DE102" s="953"/>
      <c r="DF102" s="954"/>
      <c r="DG102" s="952" t="s">
        <v>581</v>
      </c>
      <c r="DH102" s="953"/>
      <c r="DI102" s="953"/>
      <c r="DJ102" s="953"/>
      <c r="DK102" s="954"/>
      <c r="DL102" s="952" t="s">
        <v>581</v>
      </c>
      <c r="DM102" s="953"/>
      <c r="DN102" s="953"/>
      <c r="DO102" s="953"/>
      <c r="DP102" s="954"/>
      <c r="DQ102" s="952" t="s">
        <v>581</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307</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307</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307</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584330</v>
      </c>
      <c r="AB110" s="889"/>
      <c r="AC110" s="889"/>
      <c r="AD110" s="889"/>
      <c r="AE110" s="890"/>
      <c r="AF110" s="891">
        <v>576887</v>
      </c>
      <c r="AG110" s="889"/>
      <c r="AH110" s="889"/>
      <c r="AI110" s="889"/>
      <c r="AJ110" s="890"/>
      <c r="AK110" s="891">
        <v>583746</v>
      </c>
      <c r="AL110" s="889"/>
      <c r="AM110" s="889"/>
      <c r="AN110" s="889"/>
      <c r="AO110" s="890"/>
      <c r="AP110" s="892">
        <v>15.2</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6303596</v>
      </c>
      <c r="BR110" s="842"/>
      <c r="BS110" s="842"/>
      <c r="BT110" s="842"/>
      <c r="BU110" s="842"/>
      <c r="BV110" s="842">
        <v>6137910</v>
      </c>
      <c r="BW110" s="842"/>
      <c r="BX110" s="842"/>
      <c r="BY110" s="842"/>
      <c r="BZ110" s="842"/>
      <c r="CA110" s="842">
        <v>5700845</v>
      </c>
      <c r="CB110" s="842"/>
      <c r="CC110" s="842"/>
      <c r="CD110" s="842"/>
      <c r="CE110" s="842"/>
      <c r="CF110" s="866">
        <v>148.69999999999999</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438</v>
      </c>
      <c r="DR110" s="842"/>
      <c r="DS110" s="842"/>
      <c r="DT110" s="842"/>
      <c r="DU110" s="842"/>
      <c r="DV110" s="843" t="s">
        <v>439</v>
      </c>
      <c r="DW110" s="843"/>
      <c r="DX110" s="843"/>
      <c r="DY110" s="843"/>
      <c r="DZ110" s="844"/>
    </row>
    <row r="111" spans="1:131" s="230" customFormat="1" ht="26.25" customHeight="1" x14ac:dyDescent="0.2">
      <c r="A111" s="774" t="s">
        <v>440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442</v>
      </c>
      <c r="AG111" s="919"/>
      <c r="AH111" s="919"/>
      <c r="AI111" s="919"/>
      <c r="AJ111" s="920"/>
      <c r="AK111" s="921" t="s">
        <v>443</v>
      </c>
      <c r="AL111" s="919"/>
      <c r="AM111" s="919"/>
      <c r="AN111" s="919"/>
      <c r="AO111" s="920"/>
      <c r="AP111" s="922" t="s">
        <v>130</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333972</v>
      </c>
      <c r="BR111" s="817"/>
      <c r="BS111" s="817"/>
      <c r="BT111" s="817"/>
      <c r="BU111" s="817"/>
      <c r="BV111" s="817">
        <v>302459</v>
      </c>
      <c r="BW111" s="817"/>
      <c r="BX111" s="817"/>
      <c r="BY111" s="817"/>
      <c r="BZ111" s="817"/>
      <c r="CA111" s="817">
        <v>275060</v>
      </c>
      <c r="CB111" s="817"/>
      <c r="CC111" s="817"/>
      <c r="CD111" s="817"/>
      <c r="CE111" s="817"/>
      <c r="CF111" s="875">
        <v>7.2</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446</v>
      </c>
      <c r="DM111" s="817"/>
      <c r="DN111" s="817"/>
      <c r="DO111" s="817"/>
      <c r="DP111" s="817"/>
      <c r="DQ111" s="817" t="s">
        <v>442</v>
      </c>
      <c r="DR111" s="817"/>
      <c r="DS111" s="817"/>
      <c r="DT111" s="817"/>
      <c r="DU111" s="817"/>
      <c r="DV111" s="794" t="s">
        <v>446</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443</v>
      </c>
      <c r="AG112" s="780"/>
      <c r="AH112" s="780"/>
      <c r="AI112" s="780"/>
      <c r="AJ112" s="781"/>
      <c r="AK112" s="782" t="s">
        <v>446</v>
      </c>
      <c r="AL112" s="780"/>
      <c r="AM112" s="780"/>
      <c r="AN112" s="780"/>
      <c r="AO112" s="781"/>
      <c r="AP112" s="824" t="s">
        <v>446</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1746169</v>
      </c>
      <c r="BR112" s="817"/>
      <c r="BS112" s="817"/>
      <c r="BT112" s="817"/>
      <c r="BU112" s="817"/>
      <c r="BV112" s="817">
        <v>1286606</v>
      </c>
      <c r="BW112" s="817"/>
      <c r="BX112" s="817"/>
      <c r="BY112" s="817"/>
      <c r="BZ112" s="817"/>
      <c r="CA112" s="817">
        <v>1466581</v>
      </c>
      <c r="CB112" s="817"/>
      <c r="CC112" s="817"/>
      <c r="CD112" s="817"/>
      <c r="CE112" s="817"/>
      <c r="CF112" s="875">
        <v>38.299999999999997</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446</v>
      </c>
      <c r="DM112" s="817"/>
      <c r="DN112" s="817"/>
      <c r="DO112" s="817"/>
      <c r="DP112" s="817"/>
      <c r="DQ112" s="817" t="s">
        <v>443</v>
      </c>
      <c r="DR112" s="817"/>
      <c r="DS112" s="817"/>
      <c r="DT112" s="817"/>
      <c r="DU112" s="817"/>
      <c r="DV112" s="794" t="s">
        <v>130</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123160</v>
      </c>
      <c r="AB113" s="919"/>
      <c r="AC113" s="919"/>
      <c r="AD113" s="919"/>
      <c r="AE113" s="920"/>
      <c r="AF113" s="921">
        <v>109027</v>
      </c>
      <c r="AG113" s="919"/>
      <c r="AH113" s="919"/>
      <c r="AI113" s="919"/>
      <c r="AJ113" s="920"/>
      <c r="AK113" s="921">
        <v>133128</v>
      </c>
      <c r="AL113" s="919"/>
      <c r="AM113" s="919"/>
      <c r="AN113" s="919"/>
      <c r="AO113" s="920"/>
      <c r="AP113" s="922">
        <v>3.5</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61030</v>
      </c>
      <c r="BR113" s="817"/>
      <c r="BS113" s="817"/>
      <c r="BT113" s="817"/>
      <c r="BU113" s="817"/>
      <c r="BV113" s="817">
        <v>372387</v>
      </c>
      <c r="BW113" s="817"/>
      <c r="BX113" s="817"/>
      <c r="BY113" s="817"/>
      <c r="BZ113" s="817"/>
      <c r="CA113" s="817">
        <v>355214</v>
      </c>
      <c r="CB113" s="817"/>
      <c r="CC113" s="817"/>
      <c r="CD113" s="817"/>
      <c r="CE113" s="817"/>
      <c r="CF113" s="875">
        <v>9.3000000000000007</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443</v>
      </c>
      <c r="DM113" s="780"/>
      <c r="DN113" s="780"/>
      <c r="DO113" s="780"/>
      <c r="DP113" s="781"/>
      <c r="DQ113" s="782" t="s">
        <v>130</v>
      </c>
      <c r="DR113" s="780"/>
      <c r="DS113" s="780"/>
      <c r="DT113" s="780"/>
      <c r="DU113" s="781"/>
      <c r="DV113" s="824" t="s">
        <v>441</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405</v>
      </c>
      <c r="AB114" s="780"/>
      <c r="AC114" s="780"/>
      <c r="AD114" s="780"/>
      <c r="AE114" s="781"/>
      <c r="AF114" s="782">
        <v>22032</v>
      </c>
      <c r="AG114" s="780"/>
      <c r="AH114" s="780"/>
      <c r="AI114" s="780"/>
      <c r="AJ114" s="781"/>
      <c r="AK114" s="782">
        <v>26646</v>
      </c>
      <c r="AL114" s="780"/>
      <c r="AM114" s="780"/>
      <c r="AN114" s="780"/>
      <c r="AO114" s="781"/>
      <c r="AP114" s="824">
        <v>0.7</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869004</v>
      </c>
      <c r="BR114" s="817"/>
      <c r="BS114" s="817"/>
      <c r="BT114" s="817"/>
      <c r="BU114" s="817"/>
      <c r="BV114" s="817">
        <v>771003</v>
      </c>
      <c r="BW114" s="817"/>
      <c r="BX114" s="817"/>
      <c r="BY114" s="817"/>
      <c r="BZ114" s="817"/>
      <c r="CA114" s="817">
        <v>755920</v>
      </c>
      <c r="CB114" s="817"/>
      <c r="CC114" s="817"/>
      <c r="CD114" s="817"/>
      <c r="CE114" s="817"/>
      <c r="CF114" s="875">
        <v>19.7</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130</v>
      </c>
      <c r="DM114" s="780"/>
      <c r="DN114" s="780"/>
      <c r="DO114" s="780"/>
      <c r="DP114" s="781"/>
      <c r="DQ114" s="782" t="s">
        <v>443</v>
      </c>
      <c r="DR114" s="780"/>
      <c r="DS114" s="780"/>
      <c r="DT114" s="780"/>
      <c r="DU114" s="781"/>
      <c r="DV114" s="824" t="s">
        <v>443</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130</v>
      </c>
      <c r="AG115" s="919"/>
      <c r="AH115" s="919"/>
      <c r="AI115" s="919"/>
      <c r="AJ115" s="920"/>
      <c r="AK115" s="921" t="s">
        <v>438</v>
      </c>
      <c r="AL115" s="919"/>
      <c r="AM115" s="919"/>
      <c r="AN115" s="919"/>
      <c r="AO115" s="920"/>
      <c r="AP115" s="922" t="s">
        <v>446</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130</v>
      </c>
      <c r="BW115" s="817"/>
      <c r="BX115" s="817"/>
      <c r="BY115" s="817"/>
      <c r="BZ115" s="817"/>
      <c r="CA115" s="817" t="s">
        <v>446</v>
      </c>
      <c r="CB115" s="817"/>
      <c r="CC115" s="817"/>
      <c r="CD115" s="817"/>
      <c r="CE115" s="817"/>
      <c r="CF115" s="875" t="s">
        <v>130</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114786</v>
      </c>
      <c r="DH115" s="780"/>
      <c r="DI115" s="780"/>
      <c r="DJ115" s="780"/>
      <c r="DK115" s="781"/>
      <c r="DL115" s="782">
        <v>110672</v>
      </c>
      <c r="DM115" s="780"/>
      <c r="DN115" s="780"/>
      <c r="DO115" s="780"/>
      <c r="DP115" s="781"/>
      <c r="DQ115" s="782">
        <v>110672</v>
      </c>
      <c r="DR115" s="780"/>
      <c r="DS115" s="780"/>
      <c r="DT115" s="780"/>
      <c r="DU115" s="781"/>
      <c r="DV115" s="824">
        <v>2.9</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446</v>
      </c>
      <c r="AG116" s="780"/>
      <c r="AH116" s="780"/>
      <c r="AI116" s="780"/>
      <c r="AJ116" s="781"/>
      <c r="AK116" s="782" t="s">
        <v>446</v>
      </c>
      <c r="AL116" s="780"/>
      <c r="AM116" s="780"/>
      <c r="AN116" s="780"/>
      <c r="AO116" s="781"/>
      <c r="AP116" s="824" t="s">
        <v>441</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130</v>
      </c>
      <c r="BW116" s="817"/>
      <c r="BX116" s="817"/>
      <c r="BY116" s="817"/>
      <c r="BZ116" s="817"/>
      <c r="CA116" s="817" t="s">
        <v>130</v>
      </c>
      <c r="CB116" s="817"/>
      <c r="CC116" s="817"/>
      <c r="CD116" s="817"/>
      <c r="CE116" s="817"/>
      <c r="CF116" s="875" t="s">
        <v>443</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446</v>
      </c>
      <c r="DH116" s="780"/>
      <c r="DI116" s="780"/>
      <c r="DJ116" s="780"/>
      <c r="DK116" s="781"/>
      <c r="DL116" s="782" t="s">
        <v>438</v>
      </c>
      <c r="DM116" s="780"/>
      <c r="DN116" s="780"/>
      <c r="DO116" s="780"/>
      <c r="DP116" s="781"/>
      <c r="DQ116" s="782" t="s">
        <v>446</v>
      </c>
      <c r="DR116" s="780"/>
      <c r="DS116" s="780"/>
      <c r="DT116" s="780"/>
      <c r="DU116" s="781"/>
      <c r="DV116" s="824" t="s">
        <v>446</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707895</v>
      </c>
      <c r="AB117" s="903"/>
      <c r="AC117" s="903"/>
      <c r="AD117" s="903"/>
      <c r="AE117" s="904"/>
      <c r="AF117" s="905">
        <v>707946</v>
      </c>
      <c r="AG117" s="903"/>
      <c r="AH117" s="903"/>
      <c r="AI117" s="903"/>
      <c r="AJ117" s="904"/>
      <c r="AK117" s="905">
        <v>743520</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130</v>
      </c>
      <c r="BW117" s="817"/>
      <c r="BX117" s="817"/>
      <c r="BY117" s="817"/>
      <c r="BZ117" s="817"/>
      <c r="CA117" s="817" t="s">
        <v>441</v>
      </c>
      <c r="CB117" s="817"/>
      <c r="CC117" s="817"/>
      <c r="CD117" s="817"/>
      <c r="CE117" s="817"/>
      <c r="CF117" s="875" t="s">
        <v>441</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307</v>
      </c>
      <c r="AL118" s="896"/>
      <c r="AM118" s="896"/>
      <c r="AN118" s="896"/>
      <c r="AO118" s="897"/>
      <c r="AP118" s="899" t="s">
        <v>432</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439</v>
      </c>
      <c r="BR118" s="845"/>
      <c r="BS118" s="845"/>
      <c r="BT118" s="845"/>
      <c r="BU118" s="845"/>
      <c r="BV118" s="845" t="s">
        <v>130</v>
      </c>
      <c r="BW118" s="845"/>
      <c r="BX118" s="845"/>
      <c r="BY118" s="845"/>
      <c r="BZ118" s="845"/>
      <c r="CA118" s="845" t="s">
        <v>438</v>
      </c>
      <c r="CB118" s="845"/>
      <c r="CC118" s="845"/>
      <c r="CD118" s="845"/>
      <c r="CE118" s="845"/>
      <c r="CF118" s="875" t="s">
        <v>130</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439</v>
      </c>
      <c r="DM118" s="780"/>
      <c r="DN118" s="780"/>
      <c r="DO118" s="780"/>
      <c r="DP118" s="781"/>
      <c r="DQ118" s="782" t="s">
        <v>439</v>
      </c>
      <c r="DR118" s="780"/>
      <c r="DS118" s="780"/>
      <c r="DT118" s="780"/>
      <c r="DU118" s="781"/>
      <c r="DV118" s="824" t="s">
        <v>439</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438</v>
      </c>
      <c r="AB119" s="889"/>
      <c r="AC119" s="889"/>
      <c r="AD119" s="889"/>
      <c r="AE119" s="890"/>
      <c r="AF119" s="891" t="s">
        <v>439</v>
      </c>
      <c r="AG119" s="889"/>
      <c r="AH119" s="889"/>
      <c r="AI119" s="889"/>
      <c r="AJ119" s="890"/>
      <c r="AK119" s="891" t="s">
        <v>439</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468</v>
      </c>
      <c r="BP119" s="878"/>
      <c r="BQ119" s="879">
        <v>9313771</v>
      </c>
      <c r="BR119" s="845"/>
      <c r="BS119" s="845"/>
      <c r="BT119" s="845"/>
      <c r="BU119" s="845"/>
      <c r="BV119" s="845">
        <v>8870365</v>
      </c>
      <c r="BW119" s="845"/>
      <c r="BX119" s="845"/>
      <c r="BY119" s="845"/>
      <c r="BZ119" s="845"/>
      <c r="CA119" s="845">
        <v>8553620</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219186</v>
      </c>
      <c r="DH119" s="764"/>
      <c r="DI119" s="764"/>
      <c r="DJ119" s="764"/>
      <c r="DK119" s="765"/>
      <c r="DL119" s="766">
        <v>191787</v>
      </c>
      <c r="DM119" s="764"/>
      <c r="DN119" s="764"/>
      <c r="DO119" s="764"/>
      <c r="DP119" s="765"/>
      <c r="DQ119" s="766">
        <v>164388</v>
      </c>
      <c r="DR119" s="764"/>
      <c r="DS119" s="764"/>
      <c r="DT119" s="764"/>
      <c r="DU119" s="765"/>
      <c r="DV119" s="848">
        <v>4.3</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441</v>
      </c>
      <c r="AG120" s="780"/>
      <c r="AH120" s="780"/>
      <c r="AI120" s="780"/>
      <c r="AJ120" s="781"/>
      <c r="AK120" s="782" t="s">
        <v>130</v>
      </c>
      <c r="AL120" s="780"/>
      <c r="AM120" s="780"/>
      <c r="AN120" s="780"/>
      <c r="AO120" s="781"/>
      <c r="AP120" s="824" t="s">
        <v>441</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2699433</v>
      </c>
      <c r="BR120" s="842"/>
      <c r="BS120" s="842"/>
      <c r="BT120" s="842"/>
      <c r="BU120" s="842"/>
      <c r="BV120" s="842">
        <v>3018336</v>
      </c>
      <c r="BW120" s="842"/>
      <c r="BX120" s="842"/>
      <c r="BY120" s="842"/>
      <c r="BZ120" s="842"/>
      <c r="CA120" s="842">
        <v>3225036</v>
      </c>
      <c r="CB120" s="842"/>
      <c r="CC120" s="842"/>
      <c r="CD120" s="842"/>
      <c r="CE120" s="842"/>
      <c r="CF120" s="866">
        <v>84.1</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1540494</v>
      </c>
      <c r="DH120" s="842"/>
      <c r="DI120" s="842"/>
      <c r="DJ120" s="842"/>
      <c r="DK120" s="842"/>
      <c r="DL120" s="842">
        <v>1286606</v>
      </c>
      <c r="DM120" s="842"/>
      <c r="DN120" s="842"/>
      <c r="DO120" s="842"/>
      <c r="DP120" s="842"/>
      <c r="DQ120" s="842">
        <v>1466581</v>
      </c>
      <c r="DR120" s="842"/>
      <c r="DS120" s="842"/>
      <c r="DT120" s="842"/>
      <c r="DU120" s="842"/>
      <c r="DV120" s="843">
        <v>38.299999999999997</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438</v>
      </c>
      <c r="AB121" s="780"/>
      <c r="AC121" s="780"/>
      <c r="AD121" s="780"/>
      <c r="AE121" s="781"/>
      <c r="AF121" s="782" t="s">
        <v>439</v>
      </c>
      <c r="AG121" s="780"/>
      <c r="AH121" s="780"/>
      <c r="AI121" s="780"/>
      <c r="AJ121" s="781"/>
      <c r="AK121" s="782" t="s">
        <v>441</v>
      </c>
      <c r="AL121" s="780"/>
      <c r="AM121" s="780"/>
      <c r="AN121" s="780"/>
      <c r="AO121" s="781"/>
      <c r="AP121" s="824" t="s">
        <v>439</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108964</v>
      </c>
      <c r="BR121" s="817"/>
      <c r="BS121" s="817"/>
      <c r="BT121" s="817"/>
      <c r="BU121" s="817"/>
      <c r="BV121" s="817">
        <v>108964</v>
      </c>
      <c r="BW121" s="817"/>
      <c r="BX121" s="817"/>
      <c r="BY121" s="817"/>
      <c r="BZ121" s="817"/>
      <c r="CA121" s="817">
        <v>108964</v>
      </c>
      <c r="CB121" s="817"/>
      <c r="CC121" s="817"/>
      <c r="CD121" s="817"/>
      <c r="CE121" s="817"/>
      <c r="CF121" s="875">
        <v>2.8</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439</v>
      </c>
      <c r="DH121" s="817"/>
      <c r="DI121" s="817"/>
      <c r="DJ121" s="817"/>
      <c r="DK121" s="817"/>
      <c r="DL121" s="817" t="s">
        <v>441</v>
      </c>
      <c r="DM121" s="817"/>
      <c r="DN121" s="817"/>
      <c r="DO121" s="817"/>
      <c r="DP121" s="817"/>
      <c r="DQ121" s="817" t="s">
        <v>439</v>
      </c>
      <c r="DR121" s="817"/>
      <c r="DS121" s="817"/>
      <c r="DT121" s="817"/>
      <c r="DU121" s="817"/>
      <c r="DV121" s="794" t="s">
        <v>438</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130</v>
      </c>
      <c r="AG122" s="780"/>
      <c r="AH122" s="780"/>
      <c r="AI122" s="780"/>
      <c r="AJ122" s="781"/>
      <c r="AK122" s="782" t="s">
        <v>439</v>
      </c>
      <c r="AL122" s="780"/>
      <c r="AM122" s="780"/>
      <c r="AN122" s="780"/>
      <c r="AO122" s="781"/>
      <c r="AP122" s="824" t="s">
        <v>439</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5925186</v>
      </c>
      <c r="BR122" s="845"/>
      <c r="BS122" s="845"/>
      <c r="BT122" s="845"/>
      <c r="BU122" s="845"/>
      <c r="BV122" s="845">
        <v>5895538</v>
      </c>
      <c r="BW122" s="845"/>
      <c r="BX122" s="845"/>
      <c r="BY122" s="845"/>
      <c r="BZ122" s="845"/>
      <c r="CA122" s="845">
        <v>5587114</v>
      </c>
      <c r="CB122" s="845"/>
      <c r="CC122" s="845"/>
      <c r="CD122" s="845"/>
      <c r="CE122" s="845"/>
      <c r="CF122" s="846">
        <v>145.80000000000001</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439</v>
      </c>
      <c r="DM122" s="817"/>
      <c r="DN122" s="817"/>
      <c r="DO122" s="817"/>
      <c r="DP122" s="817"/>
      <c r="DQ122" s="817" t="s">
        <v>439</v>
      </c>
      <c r="DR122" s="817"/>
      <c r="DS122" s="817"/>
      <c r="DT122" s="817"/>
      <c r="DU122" s="817"/>
      <c r="DV122" s="794" t="s">
        <v>130</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439</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479</v>
      </c>
      <c r="BP123" s="878"/>
      <c r="BQ123" s="832">
        <v>8733583</v>
      </c>
      <c r="BR123" s="833"/>
      <c r="BS123" s="833"/>
      <c r="BT123" s="833"/>
      <c r="BU123" s="833"/>
      <c r="BV123" s="833">
        <v>9022838</v>
      </c>
      <c r="BW123" s="833"/>
      <c r="BX123" s="833"/>
      <c r="BY123" s="833"/>
      <c r="BZ123" s="833"/>
      <c r="CA123" s="833">
        <v>8921114</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15.9</v>
      </c>
      <c r="BR124" s="831"/>
      <c r="BS124" s="831"/>
      <c r="BT124" s="831"/>
      <c r="BU124" s="831"/>
      <c r="BV124" s="831" t="s">
        <v>438</v>
      </c>
      <c r="BW124" s="831"/>
      <c r="BX124" s="831"/>
      <c r="BY124" s="831"/>
      <c r="BZ124" s="831"/>
      <c r="CA124" s="831" t="s">
        <v>130</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v>205675</v>
      </c>
      <c r="DH124" s="764"/>
      <c r="DI124" s="764"/>
      <c r="DJ124" s="764"/>
      <c r="DK124" s="765"/>
      <c r="DL124" s="766" t="s">
        <v>130</v>
      </c>
      <c r="DM124" s="764"/>
      <c r="DN124" s="764"/>
      <c r="DO124" s="764"/>
      <c r="DP124" s="765"/>
      <c r="DQ124" s="766" t="s">
        <v>130</v>
      </c>
      <c r="DR124" s="764"/>
      <c r="DS124" s="764"/>
      <c r="DT124" s="764"/>
      <c r="DU124" s="765"/>
      <c r="DV124" s="848" t="s">
        <v>441</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441</v>
      </c>
      <c r="AL125" s="780"/>
      <c r="AM125" s="780"/>
      <c r="AN125" s="780"/>
      <c r="AO125" s="781"/>
      <c r="AP125" s="824" t="s">
        <v>441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130</v>
      </c>
      <c r="DM125" s="842"/>
      <c r="DN125" s="842"/>
      <c r="DO125" s="842"/>
      <c r="DP125" s="842"/>
      <c r="DQ125" s="842" t="s">
        <v>441</v>
      </c>
      <c r="DR125" s="842"/>
      <c r="DS125" s="842"/>
      <c r="DT125" s="842"/>
      <c r="DU125" s="842"/>
      <c r="DV125" s="843" t="s">
        <v>130</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130</v>
      </c>
      <c r="AB126" s="780"/>
      <c r="AC126" s="780"/>
      <c r="AD126" s="780"/>
      <c r="AE126" s="781"/>
      <c r="AF126" s="782" t="s">
        <v>130</v>
      </c>
      <c r="AG126" s="780"/>
      <c r="AH126" s="780"/>
      <c r="AI126" s="780"/>
      <c r="AJ126" s="781"/>
      <c r="AK126" s="782" t="s">
        <v>130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441</v>
      </c>
      <c r="DH126" s="817"/>
      <c r="DI126" s="817"/>
      <c r="DJ126" s="817"/>
      <c r="DK126" s="817"/>
      <c r="DL126" s="817" t="s">
        <v>130</v>
      </c>
      <c r="DM126" s="817"/>
      <c r="DN126" s="817"/>
      <c r="DO126" s="817"/>
      <c r="DP126" s="817"/>
      <c r="DQ126" s="817" t="s">
        <v>130</v>
      </c>
      <c r="DR126" s="817"/>
      <c r="DS126" s="817"/>
      <c r="DT126" s="817"/>
      <c r="DU126" s="817"/>
      <c r="DV126" s="794" t="s">
        <v>130</v>
      </c>
      <c r="DW126" s="794"/>
      <c r="DX126" s="794"/>
      <c r="DY126" s="794"/>
      <c r="DZ126" s="795"/>
    </row>
    <row r="127" spans="1:130" s="230" customFormat="1" ht="26.25" customHeight="1" x14ac:dyDescent="0.2">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130</v>
      </c>
      <c r="DM127" s="817"/>
      <c r="DN127" s="817"/>
      <c r="DO127" s="817"/>
      <c r="DP127" s="817"/>
      <c r="DQ127" s="817" t="s">
        <v>130</v>
      </c>
      <c r="DR127" s="817"/>
      <c r="DS127" s="817"/>
      <c r="DT127" s="817"/>
      <c r="DU127" s="817"/>
      <c r="DV127" s="794" t="s">
        <v>130</v>
      </c>
      <c r="DW127" s="794"/>
      <c r="DX127" s="794"/>
      <c r="DY127" s="794"/>
      <c r="DZ127" s="795"/>
    </row>
    <row r="128" spans="1:130" s="230" customFormat="1" ht="26.25" customHeight="1" thickBot="1" x14ac:dyDescent="0.25">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t="s">
        <v>130</v>
      </c>
      <c r="AB128" s="801"/>
      <c r="AC128" s="801"/>
      <c r="AD128" s="801"/>
      <c r="AE128" s="802"/>
      <c r="AF128" s="803" t="s">
        <v>441</v>
      </c>
      <c r="AG128" s="801"/>
      <c r="AH128" s="801"/>
      <c r="AI128" s="801"/>
      <c r="AJ128" s="802"/>
      <c r="AK128" s="803" t="s">
        <v>441</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130</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438</v>
      </c>
      <c r="DH128" s="791"/>
      <c r="DI128" s="791"/>
      <c r="DJ128" s="791"/>
      <c r="DK128" s="791"/>
      <c r="DL128" s="791" t="s">
        <v>438</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4114263</v>
      </c>
      <c r="AB129" s="780"/>
      <c r="AC129" s="780"/>
      <c r="AD129" s="780"/>
      <c r="AE129" s="781"/>
      <c r="AF129" s="782">
        <v>4395026</v>
      </c>
      <c r="AG129" s="780"/>
      <c r="AH129" s="780"/>
      <c r="AI129" s="780"/>
      <c r="AJ129" s="781"/>
      <c r="AK129" s="782">
        <v>4302094</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438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466200</v>
      </c>
      <c r="AB130" s="780"/>
      <c r="AC130" s="780"/>
      <c r="AD130" s="780"/>
      <c r="AE130" s="781"/>
      <c r="AF130" s="782">
        <v>470494</v>
      </c>
      <c r="AG130" s="780"/>
      <c r="AH130" s="780"/>
      <c r="AI130" s="780"/>
      <c r="AJ130" s="781"/>
      <c r="AK130" s="782">
        <v>469524</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6.6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3648063</v>
      </c>
      <c r="AB131" s="764"/>
      <c r="AC131" s="764"/>
      <c r="AD131" s="764"/>
      <c r="AE131" s="765"/>
      <c r="AF131" s="766">
        <v>3924532</v>
      </c>
      <c r="AG131" s="764"/>
      <c r="AH131" s="764"/>
      <c r="AI131" s="764"/>
      <c r="AJ131" s="765"/>
      <c r="AK131" s="766">
        <v>3832570</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438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6.625296767</v>
      </c>
      <c r="AB132" s="745"/>
      <c r="AC132" s="745"/>
      <c r="AD132" s="745"/>
      <c r="AE132" s="746"/>
      <c r="AF132" s="747">
        <v>6.0504539140000002</v>
      </c>
      <c r="AG132" s="745"/>
      <c r="AH132" s="745"/>
      <c r="AI132" s="745"/>
      <c r="AJ132" s="746"/>
      <c r="AK132" s="747">
        <v>7.1491453519999997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5.9</v>
      </c>
      <c r="AB133" s="724"/>
      <c r="AC133" s="724"/>
      <c r="AD133" s="724"/>
      <c r="AE133" s="725"/>
      <c r="AF133" s="723">
        <v>6</v>
      </c>
      <c r="AG133" s="724"/>
      <c r="AH133" s="724"/>
      <c r="AI133" s="724"/>
      <c r="AJ133" s="725"/>
      <c r="AK133" s="723">
        <v>6.6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OA6TdNMAf/2Q4d3cTACBQmACxa02WYinF/5YFYldnLW324gxglaCJpT/geCPcayZKkdnsVevbv1a90ASHJ7qg==" saltValue="J1q5UG/yTSo9ONqx5pW6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HytBVmdWzzamdn2ihd5nvuJ5Qd9bCp5pDSyDxJ40gR2e6gMCEWQWjTCfTmlOgqB8XohCAnf6ZBiV6NiJ3YjIA==" saltValue="/HPhtamc1Bd1yOkhIAKP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ftwmDgac3Bllqt31LdjmGqAQ7++Oje8brBU9ZuA6ag6pnjbjOxtHGbFNBkv6/9FV4meTQCWrF4a6dZEZCjXBA==" saltValue="pDo82U3VxQPY2ixQowjb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1317607</v>
      </c>
      <c r="AP9" s="281">
        <v>87870</v>
      </c>
      <c r="AQ9" s="282">
        <v>91991</v>
      </c>
      <c r="AR9" s="283">
        <v>-4.5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16771</v>
      </c>
      <c r="AP10" s="284">
        <v>1118</v>
      </c>
      <c r="AQ10" s="285">
        <v>12405</v>
      </c>
      <c r="AR10" s="286">
        <v>-91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v>12365</v>
      </c>
      <c r="AP11" s="284">
        <v>825</v>
      </c>
      <c r="AQ11" s="285">
        <v>395</v>
      </c>
      <c r="AR11" s="286">
        <v>108.9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518</v>
      </c>
      <c r="AP12" s="284" t="s">
        <v>518</v>
      </c>
      <c r="AQ12" s="285">
        <v>19</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53510</v>
      </c>
      <c r="AP13" s="284">
        <v>3569</v>
      </c>
      <c r="AQ13" s="285">
        <v>3751</v>
      </c>
      <c r="AR13" s="286">
        <v>-4.9000000000000004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6308</v>
      </c>
      <c r="AP14" s="284">
        <v>421</v>
      </c>
      <c r="AQ14" s="285">
        <v>1672</v>
      </c>
      <c r="AR14" s="286">
        <v>-74.8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-63396</v>
      </c>
      <c r="AP15" s="284">
        <v>-4228</v>
      </c>
      <c r="AQ15" s="285">
        <v>-6358</v>
      </c>
      <c r="AR15" s="286">
        <v>-33.5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1343165</v>
      </c>
      <c r="AP16" s="284">
        <v>89574</v>
      </c>
      <c r="AQ16" s="285">
        <v>103876</v>
      </c>
      <c r="AR16" s="286">
        <v>-13.8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7.94</v>
      </c>
      <c r="AP21" s="298">
        <v>9.2899999999999991</v>
      </c>
      <c r="AQ21" s="299">
        <v>-1.35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100.9</v>
      </c>
      <c r="AP22" s="303">
        <v>96.9</v>
      </c>
      <c r="AQ22" s="304">
        <v>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583746</v>
      </c>
      <c r="AP32" s="312">
        <v>38929</v>
      </c>
      <c r="AQ32" s="313">
        <v>51927</v>
      </c>
      <c r="AR32" s="314">
        <v>-25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133128</v>
      </c>
      <c r="AP35" s="312">
        <v>8878</v>
      </c>
      <c r="AQ35" s="313">
        <v>15337</v>
      </c>
      <c r="AR35" s="314">
        <v>-42.1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26646</v>
      </c>
      <c r="AP36" s="312">
        <v>1777</v>
      </c>
      <c r="AQ36" s="313">
        <v>2347</v>
      </c>
      <c r="AR36" s="314">
        <v>-24.3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t="s">
        <v>518</v>
      </c>
      <c r="AP37" s="312" t="s">
        <v>518</v>
      </c>
      <c r="AQ37" s="313">
        <v>463</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518</v>
      </c>
      <c r="AP38" s="315" t="s">
        <v>518</v>
      </c>
      <c r="AQ38" s="316">
        <v>1</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t="s">
        <v>518</v>
      </c>
      <c r="AP39" s="312" t="s">
        <v>518</v>
      </c>
      <c r="AQ39" s="313">
        <v>-3326</v>
      </c>
      <c r="AR39" s="314" t="s">
        <v>518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-469524</v>
      </c>
      <c r="AP40" s="312">
        <v>-31312</v>
      </c>
      <c r="AQ40" s="313">
        <v>-45680</v>
      </c>
      <c r="AR40" s="314">
        <v>-31.5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273996</v>
      </c>
      <c r="AP41" s="312">
        <v>18272</v>
      </c>
      <c r="AQ41" s="313">
        <v>21069</v>
      </c>
      <c r="AR41" s="314">
        <v>-13.3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790571</v>
      </c>
      <c r="AN51" s="334">
        <v>50564</v>
      </c>
      <c r="AO51" s="335">
        <v>12.8</v>
      </c>
      <c r="AP51" s="336">
        <v>73475</v>
      </c>
      <c r="AQ51" s="337">
        <v>9.1</v>
      </c>
      <c r="AR51" s="338">
        <v>3.7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413230</v>
      </c>
      <c r="AN52" s="342">
        <v>26430</v>
      </c>
      <c r="AO52" s="343">
        <v>-21.4</v>
      </c>
      <c r="AP52" s="344">
        <v>43072</v>
      </c>
      <c r="AQ52" s="345">
        <v>31.1</v>
      </c>
      <c r="AR52" s="346">
        <v>-52.5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1189143</v>
      </c>
      <c r="AN53" s="334">
        <v>76664</v>
      </c>
      <c r="AO53" s="335">
        <v>51.6</v>
      </c>
      <c r="AP53" s="336">
        <v>87464</v>
      </c>
      <c r="AQ53" s="337">
        <v>19</v>
      </c>
      <c r="AR53" s="338">
        <v>32.6</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987642</v>
      </c>
      <c r="AN54" s="342">
        <v>63674</v>
      </c>
      <c r="AO54" s="343">
        <v>140.9</v>
      </c>
      <c r="AP54" s="344">
        <v>47479</v>
      </c>
      <c r="AQ54" s="345">
        <v>10.199999999999999</v>
      </c>
      <c r="AR54" s="346">
        <v>130.69999999999999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404955</v>
      </c>
      <c r="AN55" s="334">
        <v>26388</v>
      </c>
      <c r="AO55" s="335">
        <v>-65.599999999999994</v>
      </c>
      <c r="AP55" s="336">
        <v>96248</v>
      </c>
      <c r="AQ55" s="337">
        <v>10</v>
      </c>
      <c r="AR55" s="338">
        <v>-75.599999999999994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218231</v>
      </c>
      <c r="AN56" s="342">
        <v>14221</v>
      </c>
      <c r="AO56" s="343">
        <v>-77.7</v>
      </c>
      <c r="AP56" s="344">
        <v>55768</v>
      </c>
      <c r="AQ56" s="345">
        <v>17.5</v>
      </c>
      <c r="AR56" s="346">
        <v>-95.2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492346</v>
      </c>
      <c r="AN57" s="334">
        <v>32505</v>
      </c>
      <c r="AO57" s="335">
        <v>23.2</v>
      </c>
      <c r="AP57" s="336">
        <v>76413</v>
      </c>
      <c r="AQ57" s="337">
        <v>-20.6</v>
      </c>
      <c r="AR57" s="338">
        <v>43.8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367418</v>
      </c>
      <c r="AN58" s="342">
        <v>24257</v>
      </c>
      <c r="AO58" s="343">
        <v>70.599999999999994</v>
      </c>
      <c r="AP58" s="344">
        <v>39658</v>
      </c>
      <c r="AQ58" s="345">
        <v>-28.9</v>
      </c>
      <c r="AR58" s="346">
        <v>99.5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207127</v>
      </c>
      <c r="AN59" s="334">
        <v>13813</v>
      </c>
      <c r="AO59" s="335">
        <v>-57.5</v>
      </c>
      <c r="AP59" s="336">
        <v>66481</v>
      </c>
      <c r="AQ59" s="337">
        <v>-13</v>
      </c>
      <c r="AR59" s="338">
        <v>-44.5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169309</v>
      </c>
      <c r="AN60" s="342">
        <v>11291</v>
      </c>
      <c r="AO60" s="343">
        <v>-53.5</v>
      </c>
      <c r="AP60" s="344">
        <v>36120</v>
      </c>
      <c r="AQ60" s="345">
        <v>-8.9</v>
      </c>
      <c r="AR60" s="346">
        <v>-44.6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616828</v>
      </c>
      <c r="AN61" s="349">
        <v>39987</v>
      </c>
      <c r="AO61" s="350">
        <v>-7.1</v>
      </c>
      <c r="AP61" s="351">
        <v>80016</v>
      </c>
      <c r="AQ61" s="352">
        <v>0.9</v>
      </c>
      <c r="AR61" s="338">
        <v>-8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431166</v>
      </c>
      <c r="AN62" s="342">
        <v>27975</v>
      </c>
      <c r="AO62" s="343">
        <v>11.8</v>
      </c>
      <c r="AP62" s="344">
        <v>44419</v>
      </c>
      <c r="AQ62" s="345">
        <v>4.2</v>
      </c>
      <c r="AR62" s="346">
        <v>7.6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Hnb30n2ugrCN8af+XwbZXr2v6M0jM5F33sg6Tp1ehjXRcauh+TkosjB3Rh1Lx3F+xl0/8/Y+qSdDJcTPkpywcw==" saltValue="PSxI9qfG4LHuA8KC804z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TvUCvIH/iVfHW56VTEHTCA5UcfcDD/qjO3QSwRmhJf+2/MtE6+tWUEEIFrvr7Mbr1mRxElJ2YYc6Y8CVnLRnCw==" saltValue="IJMP72ft+ZbSoZlP0R5u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DeqrbW5QehKcP3DBYZg3AH1wkZjMq/f9zXpPS4Us8jJvMBes2xYOnMltQJz/9Jgeb8bGDjZ4YYf6umHD6IpXMQ==" saltValue="cJp1RViRSZcT1IwJT4Zx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30.05</v>
      </c>
      <c r="G47" s="12">
        <v>29.11</v>
      </c>
      <c r="H47" s="12">
        <v>27.66</v>
      </c>
      <c r="I47" s="12">
        <v>27.38</v>
      </c>
      <c r="J47" s="13">
        <v>30.08</v>
      </c>
    </row>
    <row r="48" spans="2:10" ht="57.75" customHeight="1" x14ac:dyDescent="0.2">
      <c r="B48" s="14"/>
      <c r="C48" s="1141" t="s">
        <v>4</v>
      </c>
      <c r="D48" s="1141"/>
      <c r="E48" s="1142"/>
      <c r="F48" s="15">
        <v>3.5</v>
      </c>
      <c r="G48" s="16">
        <v>1.91</v>
      </c>
      <c r="H48" s="16">
        <v>2.94</v>
      </c>
      <c r="I48" s="16">
        <v>4.0199999999999996</v>
      </c>
      <c r="J48" s="17">
        <v>6.4</v>
      </c>
    </row>
    <row r="49" spans="2:10" ht="57.75" customHeight="1" thickBot="1" x14ac:dyDescent="0.25">
      <c r="B49" s="18"/>
      <c r="C49" s="1143" t="s">
        <v>5</v>
      </c>
      <c r="D49" s="1143"/>
      <c r="E49" s="1144"/>
      <c r="F49" s="19" t="s">
        <v>564</v>
      </c>
      <c r="G49" s="20" t="s">
        <v>565</v>
      </c>
      <c r="H49" s="20" t="s">
        <v>566</v>
      </c>
      <c r="I49" s="20">
        <v>1.28</v>
      </c>
      <c r="J49" s="21">
        <v>2.2999999999999998</v>
      </c>
    </row>
    <row r="50" spans="2:10" ht="13.2" x14ac:dyDescent="0.2"/>
  </sheetData>
  <sheetProtection algorithmName="SHA-512" hashValue="FWwqWMSgCXQJTblKYV2CPSPjsrzloNBeRX+7AuaCeBGgO5ptWytD32Yb4e7Gmz1W3c3Dah9sya6+Yw54DmhqdQ==" saltValue="d14IoUF8fjp+2dSJyWEs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2024-03-12T08:13:44Z</cp:lastPrinted>
  <dcterms:created xsi:type="dcterms:W3CDTF">2024-02-05T02:17:14Z</dcterms:created>
  <dcterms:modified xsi:type="dcterms:W3CDTF">2024-03-27T01:24:07Z</dcterms:modified>
  <cp:category/>
</cp:coreProperties>
</file>