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akeuchiK\Desktop\【財政状況資料集完成版】\"/>
    </mc:Choice>
  </mc:AlternateContent>
  <xr:revisionPtr revIDLastSave="0" documentId="13_ncr:1_{DE48037E-EC7A-4771-A3E6-393954BC189E}"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P23" i="12" l="1"/>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BW34" i="10" s="1"/>
  <c r="BW35" i="10" s="1"/>
  <c r="BW36" i="10" s="1"/>
  <c r="BW37" i="10" s="1"/>
  <c r="BW38" i="10" s="1"/>
  <c r="BW39" i="10" s="1"/>
  <c r="BE34" i="10"/>
</calcChain>
</file>

<file path=xl/sharedStrings.xml><?xml version="1.0" encoding="utf-8"?>
<sst xmlns="http://schemas.openxmlformats.org/spreadsheetml/2006/main" count="1160" uniqueCount="590">
  <si>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</si>
  <si>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</si>
  <si>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</si>
  <si>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</si>
  <si>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</si>
  <si>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</si>
  <si>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</si>
  <si>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</si>
  <si>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</si>
  <si>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</si>
  <si>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</si>
  <si>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</si>
  <si>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</si>
  <si>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</si>
  <si>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</si>
  <si>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</si>
  <si>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</si>
  <si>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</si>
  <si>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</si>
  <si>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</si>
  <si>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</si>
  <si>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</si>
  <si>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</si>
  <si>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</si>
  <si>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</si>
  <si>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</si>
  <si>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</si>
  <si>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</si>
  <si>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</si>
  <si>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</si>
  <si>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</si>
  <si>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</si>
  <si>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</si>
  <si>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</si>
  <si>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</si>
  <si>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</si>
  <si>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</si>
  <si>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</si>
  <si>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</si>
  <si>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</si>
  <si>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</si>
  <si>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</si>
  <si>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</si>
  <si>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</si>
  <si>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</si>
  <si>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</si>
  <si>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</si>
  <si>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</si>
  <si>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</si>
  <si>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</si>
  <si>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</si>
  <si>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</si>
  <si>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</si>
  <si>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</si>
  <si>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</si>
  <si>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</si>
  <si>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</si>
  <si>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</si>
  <si>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</si>
  <si>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</si>
  <si>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</si>
  <si>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</si>
  <si>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</si>
  <si>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</si>
  <si>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</si>
  <si>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</si>
  <si>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</si>
  <si>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</si>
  <si>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</si>
  <si>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</si>
  <si>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</si>
  <si>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</si>
  <si>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</si>
  <si>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</si>
  <si>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</si>
  <si>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</si>
  <si>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</si>
  <si>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</si>
  <si>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</si>
  <si>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</si>
  <si>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</si>
  <si>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</si>
  <si>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</si>
  <si>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</si>
  <si>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</si>
  <si>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</si>
  <si>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</si>
  <si>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</si>
  <si>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</si>
  <si>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</si>
  <si>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</si>
  <si>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</si>
  <si>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</si>
  <si>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</si>
  <si>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</si>
  <si>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</si>
  <si>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</si>
  <si>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</si>
  <si>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</si>
  <si>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</si>
  <si>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</si>
  <si>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</si>
  <si>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</si>
  <si>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</si>
  <si>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</si>
  <si>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</si>
  <si>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</si>
  <si>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</si>
  <si>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</si>
  <si>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</si>
  <si>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</si>
  <si>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</si>
  <si>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</si>
  <si>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</si>
  <si>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</si>
  <si>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</si>
  <si>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</si>
  <si>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</si>
  <si>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</si>
  <si>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</si>
  <si>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</si>
  <si>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</si>
  <si>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</si>
  <si>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</si>
  <si>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</si>
  <si>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</si>
  <si>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</si>
  <si>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</si>
  <si>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</si>
  <si>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</si>
  <si>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</si>
  <si>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</si>
  <si>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</si>
  <si>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</si>
  <si>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</si>
  <si>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</si>
  <si>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</si>
  <si>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</si>
  <si>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</si>
  <si>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</si>
  <si>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</si>
  <si>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</si>
  <si>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</si>
  <si>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</si>
  <si>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</si>
  <si>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</si>
  <si>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</si>
  <si>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</si>
  <si>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</si>
  <si>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</si>
  <si>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</si>
  <si>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</si>
  <si>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</si>
  <si>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</si>
  <si>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</si>
  <si>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</si>
  <si>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</si>
  <si>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</si>
  <si>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</si>
  <si>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</si>
  <si>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</si>
  <si>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</si>
  <si>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</si>
  <si>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</si>
  <si>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</si>
  <si>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</si>
  <si>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</si>
  <si>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</si>
  <si>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</si>
  <si>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</si>
  <si>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</si>
  <si>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</si>
  <si>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</si>
  <si>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</si>
  <si>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</si>
  <si>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</si>
  <si>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</si>
  <si>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</si>
  <si>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</si>
  <si>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</si>
  <si>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</si>
  <si>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</si>
  <si>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</si>
  <si>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</si>
  <si>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</si>
  <si>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</si>
  <si>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</si>
  <si>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</si>
  <si>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</si>
  <si>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</si>
  <si>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</si>
  <si>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</si>
  <si>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</si>
  <si>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</si>
  <si>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</si>
  <si>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</si>
  <si>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</si>
  <si>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</si>
  <si>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</si>
  <si>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</si>
  <si>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</si>
  <si>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</si>
  <si>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</si>
  <si>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</si>
  <si>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</si>
  <si>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</si>
  <si>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</si>
  <si>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</si>
  <si>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</si>
  <si>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</si>
  <si>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</si>
  <si>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</si>
  <si>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</si>
  <si>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</si>
  <si>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</si>
  <si>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</si>
  <si>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大阪府田尻町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</si>
  <si>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</si>
  <si>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</si>
  <si>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</si>
  <si>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</si>
  <si>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</si>
  <si>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</si>
  <si>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</si>
  <si>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</si>
  <si>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</si>
  <si>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</si>
  <si>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</si>
  <si>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</si>
  <si>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</si>
  <si>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</si>
  <si>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</si>
  <si>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</si>
  <si>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</si>
  <si>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</si>
  <si>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</si>
  <si>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</si>
  <si>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</si>
  <si>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</si>
  <si>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</si>
  <si>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</si>
  <si>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</si>
  <si>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</si>
  <si>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</si>
  <si>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</si>
  <si>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</si>
  <si>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</si>
  <si>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</si>
  <si>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</si>
  <si>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</si>
  <si>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</si>
  <si>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</si>
  <si>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</si>
  <si>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</si>
  <si>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</si>
  <si>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</si>
  <si>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</si>
  <si>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</si>
  <si>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</si>
  <si>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</si>
  <si>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</si>
  <si>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</si>
  <si>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</si>
  <si>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</si>
  <si>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</si>
  <si>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</si>
  <si>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</si>
  <si>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</si>
  <si>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</si>
  <si>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</si>
  <si>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</si>
  <si>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</si>
  <si>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</si>
  <si>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</si>
  <si>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</si>
  <si>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</si>
  <si>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</si>
  <si>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</si>
  <si>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</si>
  <si>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</si>
  <si>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</si>
  <si>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</si>
  <si>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</si>
  <si>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</si>
  <si>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</si>
  <si>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</si>
  <si>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</si>
  <si>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</si>
  <si>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</si>
  <si>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</si>
  <si>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</si>
  <si>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</si>
  <si>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</si>
  <si>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</si>
  <si>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</si>
  <si>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</si>
  <si>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</si>
  <si>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</si>
  <si>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</si>
  <si>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</si>
  <si>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</si>
  <si>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</si>
  <si>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</si>
  <si>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</si>
  <si>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</si>
  <si>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</si>
  <si>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</si>
  <si>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</si>
  <si>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</si>
  <si>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</si>
  <si>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</si>
  <si>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</si>
  <si>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</si>
  <si>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</si>
  <si>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</si>
  <si>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</si>
  <si>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</si>
  <si>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</si>
  <si>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</si>
  <si>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</si>
  <si>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</si>
  <si>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</si>
  <si>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</si>
  <si>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</si>
  <si>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</si>
  <si>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</si>
  <si>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</si>
  <si>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</si>
  <si>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</si>
  <si>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</si>
  <si>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</si>
  <si>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</si>
  <si>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</si>
  <si>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</si>
  <si>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</si>
  <si>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</si>
  <si>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</si>
  <si>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</si>
  <si>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</si>
  <si>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</si>
  <si>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</si>
  <si>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</si>
  <si>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</si>
  <si>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</si>
  <si>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</si>
  <si>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</si>
  <si>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</si>
  <si>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</si>
  <si>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</si>
  <si>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</si>
  <si>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</si>
  <si>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</si>
  <si>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</si>
  <si>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</si>
  <si>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</si>
  <si>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</si>
  <si>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</si>
  <si>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</si>
  <si>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</si>
  <si>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</si>
  <si>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</si>
  <si>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</si>
  <si>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</si>
  <si>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</si>
  <si>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</si>
  <si>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</si>
  <si>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</si>
  <si>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</si>
  <si>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大阪府田尻町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</si>
  <si>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</si>
  <si>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</si>
  <si>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</si>
  <si>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</si>
  <si>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</si>
  <si>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</si>
  <si>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</si>
  <si>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</si>
  <si>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</si>
  <si>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</si>
  <si>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</si>
  <si>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</si>
  <si>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</si>
  <si>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</si>
  <si>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</si>
  <si>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</si>
  <si>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</si>
  <si>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</si>
  <si>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</si>
  <si>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</si>
  <si>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</si>
  <si>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</si>
  <si>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</si>
  <si>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</si>
  <si>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</si>
  <si>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</si>
  <si>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</si>
  <si>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</si>
  <si>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</si>
  <si>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</si>
  <si>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</si>
  <si>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</si>
  <si>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</si>
  <si>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</si>
  <si>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</si>
  <si>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</si>
  <si>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</si>
  <si>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</si>
  <si>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</si>
  <si>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</si>
  <si>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</si>
  <si>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</si>
  <si>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</si>
  <si>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</si>
  <si>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</si>
  <si>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</si>
  <si>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</si>
  <si>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</si>
  <si>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</si>
  <si>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</si>
  <si>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</si>
  <si>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</si>
  <si>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</si>
  <si>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</si>
  <si>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</si>
  <si>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</si>
  <si>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</si>
  <si>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</si>
  <si>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</si>
  <si>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</si>
  <si>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</si>
  <si>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</si>
  <si>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</si>
  <si>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</si>
  <si>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</si>
  <si>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</si>
  <si>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</si>
  <si>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</si>
  <si>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</si>
  <si>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</si>
  <si>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</si>
  <si>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</si>
  <si>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</si>
  <si>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</si>
  <si>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</si>
  <si>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</si>
  <si>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</si>
  <si>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</si>
  <si>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</si>
  <si>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</si>
  <si>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</si>
  <si>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</si>
  <si>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</si>
  <si>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</si>
  <si>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</si>
  <si>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</si>
  <si>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</si>
  <si>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</si>
  <si>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</si>
  <si>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</si>
  <si>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</si>
  <si>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</si>
  <si>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</si>
  <si>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</si>
  <si>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</si>
  <si>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</si>
  <si>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</si>
  <si>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</si>
  <si>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</si>
  <si>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</si>
  <si>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</si>
  <si>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</si>
  <si>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</si>
  <si>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</si>
  <si>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</si>
  <si>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</si>
  <si>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</si>
  <si>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</si>
  <si>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</si>
  <si>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</si>
  <si>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</si>
  <si>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</si>
  <si>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</si>
  <si>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</si>
  <si>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</si>
  <si>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</si>
  <si>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</si>
  <si>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</si>
  <si>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</si>
  <si>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</si>
  <si>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</si>
  <si>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</si>
  <si>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</si>
  <si>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</si>
  <si>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</si>
  <si>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</si>
  <si>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</si>
  <si>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</si>
  <si>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</si>
  <si>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</si>
  <si>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</si>
  <si>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</si>
  <si>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</si>
  <si>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</si>
  <si>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</si>
  <si>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</si>
  <si>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</si>
  <si>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</si>
  <si>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</si>
  <si>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</si>
  <si>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</si>
  <si>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</si>
  <si>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</si>
  <si>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</si>
  <si>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</si>
  <si>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</si>
  <si>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</si>
  <si>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</si>
  <si>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</si>
  <si>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</si>
  <si>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</si>
  <si>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</si>
  <si>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</si>
  <si>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</si>
  <si>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</si>
  <si>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</si>
  <si>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</si>
  <si>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</si>
  <si>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</si>
  <si>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</si>
  <si>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</si>
  <si>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</si>
  <si>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</si>
  <si>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</si>
  <si>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</si>
  <si>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</si>
  <si>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</si>
  <si>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</si>
  <si>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</si>
  <si>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</si>
  <si>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</si>
  <si>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</si>
  <si>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</si>
  <si>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</si>
  <si>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</si>
  <si>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</si>
  <si>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</si>
  <si>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</si>
  <si>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</si>
  <si>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</si>
  <si>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</si>
  <si>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</si>
  <si>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</si>
  <si>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</si>
  <si>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</si>
  <si>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</si>
  <si>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</si>
  <si>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</si>
  <si>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</si>
  <si>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</si>
  <si>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</si>
  <si>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</si>
  <si>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</si>
  <si>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</si>
  <si>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</si>
  <si>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</si>
  <si>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</si>
  <si>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介護保険特別会計</t>
  </si>
  <si>
    <t>後期高齢者医療特別会計</t>
  </si>
  <si>
    <t>国民健康保険特別会計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</si>
  <si>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</si>
  <si>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</si>
  <si>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</si>
  <si>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</si>
  <si>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</si>
  <si>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</si>
  <si>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</si>
  <si>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</si>
  <si>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</si>
  <si>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</si>
  <si>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大阪府後期高齢者医療広域連合（一般会計）</t>
    <rPh sb="0" eb="3">
      <t>オオサカフ</t>
    </rPh>
    <rPh sb="3" eb="10">
      <t>コウキコウレイシャイリョウ</t>
    </rPh>
    <rPh sb="10" eb="12">
      <t>コウイキ</t>
    </rPh>
    <rPh sb="12" eb="14">
      <t>レンゴウ</t>
    </rPh>
    <rPh sb="15" eb="19">
      <t>イッパンカイケイ</t>
    </rPh>
    <phoneticPr fontId="2"/>
  </si>
  <si>
    <t>大阪府後期高齢者医療広域連合（後期高齢者医療特別会計）</t>
    <rPh sb="0" eb="3">
      <t>オオサカフ</t>
    </rPh>
    <rPh sb="3" eb="10">
      <t>コウキコウレイシャイリョウ</t>
    </rPh>
    <rPh sb="10" eb="12">
      <t>コウイキ</t>
    </rPh>
    <rPh sb="12" eb="14">
      <t>レンゴウ</t>
    </rPh>
    <rPh sb="15" eb="22">
      <t>コウキコウレイシャイリョウ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</si>
  <si>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</si>
  <si>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</si>
  <si>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泉佐野市田尻町清掃施設組合</t>
    <rPh sb="0" eb="4">
      <t>イズミサノシ</t>
    </rPh>
    <rPh sb="4" eb="7">
      <t>タジリチョウ</t>
    </rPh>
    <rPh sb="7" eb="11">
      <t>セイソウシセツ</t>
    </rPh>
    <rPh sb="11" eb="13">
      <t>クミアイ</t>
    </rPh>
    <phoneticPr fontId="2"/>
  </si>
  <si>
    <t>泉州南消防組合</t>
    <rPh sb="0" eb="3">
      <t>センシュウミナミ</t>
    </rPh>
    <rPh sb="3" eb="5">
      <t>ショウボウ</t>
    </rPh>
    <rPh sb="5" eb="7">
      <t>クミアイ</t>
    </rPh>
    <phoneticPr fontId="2"/>
  </si>
  <si>
    <t>公共施設維持整備基金</t>
    <rPh sb="0" eb="10">
      <t>コウキョウシセツイジセイビキキン</t>
    </rPh>
    <phoneticPr fontId="5"/>
  </si>
  <si>
    <t>職員退職手当基金</t>
    <rPh sb="0" eb="2">
      <t>ショクイン</t>
    </rPh>
    <rPh sb="2" eb="8">
      <t>タイショクテアテキキン</t>
    </rPh>
    <phoneticPr fontId="2"/>
  </si>
  <si>
    <t>福祉基金</t>
    <rPh sb="0" eb="2">
      <t>フクシ</t>
    </rPh>
    <rPh sb="2" eb="4">
      <t>キキン</t>
    </rPh>
    <phoneticPr fontId="2"/>
  </si>
  <si>
    <t>都市環境創造基金</t>
    <rPh sb="0" eb="2">
      <t>トシ</t>
    </rPh>
    <rPh sb="2" eb="4">
      <t>カンキョウ</t>
    </rPh>
    <rPh sb="4" eb="6">
      <t>ソウゾウ</t>
    </rPh>
    <rPh sb="6" eb="8">
      <t>キキン</t>
    </rPh>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</si>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</sst>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145B-4550-91C9-E0CB6595A2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54170</c:v>
                </c:pt>
                <c:pt idx="1">
                  <c:v>65289</c:v>
                </c:pt>
                <c:pt idx="2">
                  <c:v>36743</c:v>
                </c:pt>
                <c:pt idx="3">
                  <c:v>94647</c:v>
                </c:pt>
                <c:pt idx="4">
                  <c:v>74493</c:v>
                </c:pt>
              </c:numCache>
            </c:numRef>
          </c:val>
          <c:smooth val="0"/>
          <c:extLst>
            <c:ext xmlns:c16="http://schemas.microsoft.com/office/drawing/2014/chart" uri="{C3380CC4-5D6E-409C-BE32-E72D297353CC}">
              <c16:uniqueId val="{00000001-145B-4550-91C9-E0CB6595A2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9.01</c:v>
                </c:pt>
                <c:pt idx="1">
                  <c:v>9.3000000000000007</c:v>
                </c:pt>
                <c:pt idx="2">
                  <c:v>9.4</c:v>
                </c:pt>
                <c:pt idx="3">
                  <c:v>13.77</c:v>
                </c:pt>
                <c:pt idx="4">
                  <c:v>13.35</c:v>
                </c:pt>
              </c:numCache>
            </c:numRef>
          </c:val>
          <c:extLst>
            <c:ext xmlns:c16="http://schemas.microsoft.com/office/drawing/2014/chart" uri="{C3380CC4-5D6E-409C-BE32-E72D297353CC}">
              <c16:uniqueId val="{00000000-D961-4B6F-B392-31C18C966B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69.55</c:v>
                </c:pt>
                <c:pt idx="1">
                  <c:v>78.3</c:v>
                </c:pt>
                <c:pt idx="2">
                  <c:v>93</c:v>
                </c:pt>
                <c:pt idx="3">
                  <c:v>112.18</c:v>
                </c:pt>
                <c:pt idx="4">
                  <c:v>118.38</c:v>
                </c:pt>
              </c:numCache>
            </c:numRef>
          </c:val>
          <c:extLst>
            <c:ext xmlns:c16="http://schemas.microsoft.com/office/drawing/2014/chart" uri="{C3380CC4-5D6E-409C-BE32-E72D297353CC}">
              <c16:uniqueId val="{00000001-D961-4B6F-B392-31C18C966B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22.33</c:v>
                </c:pt>
                <c:pt idx="1">
                  <c:v>16.68</c:v>
                </c:pt>
                <c:pt idx="2">
                  <c:v>6.19</c:v>
                </c:pt>
                <c:pt idx="3">
                  <c:v>16.37</c:v>
                </c:pt>
                <c:pt idx="4">
                  <c:v>6.51</c:v>
                </c:pt>
              </c:numCache>
            </c:numRef>
          </c:val>
          <c:smooth val="0"/>
          <c:extLst>
            <c:ext xmlns:c16="http://schemas.microsoft.com/office/drawing/2014/chart" uri="{C3380CC4-5D6E-409C-BE32-E72D297353CC}">
              <c16:uniqueId val="{00000002-D961-4B6F-B392-31C18C966B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7.65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7E-46C5-8C31-C9ABDE1D18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7E-46C5-8C31-C9ABDE1D18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7E-46C5-8C31-C9ABDE1D18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7E-46C5-8C31-C9ABDE1D18D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07E-46C5-8C31-C9ABDE1D18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07E-46C5-8C31-C9ABDE1D18D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0.24</c:v>
                </c:pt>
                <c:pt idx="4">
                  <c:v>#N/A</c:v>
                </c:pt>
                <c:pt idx="5">
                  <c:v>0.17</c:v>
                </c:pt>
                <c:pt idx="6">
                  <c:v>#N/A</c:v>
                </c:pt>
                <c:pt idx="7">
                  <c:v>0</c:v>
                </c:pt>
                <c:pt idx="8">
                  <c:v>#N/A</c:v>
                </c:pt>
                <c:pt idx="9">
                  <c:v>0.05</c:v>
                </c:pt>
              </c:numCache>
            </c:numRef>
          </c:val>
          <c:extLst>
            <c:ext xmlns:c16="http://schemas.microsoft.com/office/drawing/2014/chart" uri="{C3380CC4-5D6E-409C-BE32-E72D297353CC}">
              <c16:uniqueId val="{00000006-507E-46C5-8C31-C9ABDE1D18D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7-507E-46C5-8C31-C9ABDE1D18D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0.44</c:v>
                </c:pt>
                <c:pt idx="2">
                  <c:v>#N/A</c:v>
                </c:pt>
                <c:pt idx="3">
                  <c:v>0.19</c:v>
                </c:pt>
                <c:pt idx="4">
                  <c:v>#N/A</c:v>
                </c:pt>
                <c:pt idx="5">
                  <c:v>0.47</c:v>
                </c:pt>
                <c:pt idx="6">
                  <c:v>#N/A</c:v>
                </c:pt>
                <c:pt idx="7">
                  <c:v>0.22</c:v>
                </c:pt>
                <c:pt idx="8">
                  <c:v>#N/A</c:v>
                </c:pt>
                <c:pt idx="9">
                  <c:v>0.91</c:v>
                </c:pt>
              </c:numCache>
            </c:numRef>
          </c:val>
          <c:extLst>
            <c:ext xmlns:c16="http://schemas.microsoft.com/office/drawing/2014/chart" uri="{C3380CC4-5D6E-409C-BE32-E72D297353CC}">
              <c16:uniqueId val="{00000008-507E-46C5-8C31-C9ABDE1D18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9.01</c:v>
                </c:pt>
                <c:pt idx="2">
                  <c:v>#N/A</c:v>
                </c:pt>
                <c:pt idx="3">
                  <c:v>9.2899999999999991</c:v>
                </c:pt>
                <c:pt idx="4">
                  <c:v>#N/A</c:v>
                </c:pt>
                <c:pt idx="5">
                  <c:v>9.39</c:v>
                </c:pt>
                <c:pt idx="6">
                  <c:v>#N/A</c:v>
                </c:pt>
                <c:pt idx="7">
                  <c:v>13.77</c:v>
                </c:pt>
                <c:pt idx="8">
                  <c:v>#N/A</c:v>
                </c:pt>
                <c:pt idx="9">
                  <c:v>13.35</c:v>
                </c:pt>
              </c:numCache>
            </c:numRef>
          </c:val>
          <c:extLst>
            <c:ext xmlns:c16="http://schemas.microsoft.com/office/drawing/2014/chart" uri="{C3380CC4-5D6E-409C-BE32-E72D297353CC}">
              <c16:uniqueId val="{00000009-507E-46C5-8C31-C9ABDE1D18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310</c:v>
                </c:pt>
                <c:pt idx="5">
                  <c:v>291</c:v>
                </c:pt>
                <c:pt idx="8">
                  <c:v>275</c:v>
                </c:pt>
                <c:pt idx="11">
                  <c:v>261</c:v>
                </c:pt>
                <c:pt idx="14">
                  <c:v>243</c:v>
                </c:pt>
              </c:numCache>
            </c:numRef>
          </c:val>
          <c:extLst>
            <c:ext xmlns:c16="http://schemas.microsoft.com/office/drawing/2014/chart" uri="{C3380CC4-5D6E-409C-BE32-E72D297353CC}">
              <c16:uniqueId val="{00000000-4C90-4354-8233-A3124C14BE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90-4354-8233-A3124C14BE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90-4354-8233-A3124C14BE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21</c:v>
                </c:pt>
                <c:pt idx="6">
                  <c:v>17</c:v>
                </c:pt>
                <c:pt idx="9">
                  <c:v>18</c:v>
                </c:pt>
                <c:pt idx="12">
                  <c:v>17</c:v>
                </c:pt>
              </c:numCache>
            </c:numRef>
          </c:val>
          <c:extLst>
            <c:ext xmlns:c16="http://schemas.microsoft.com/office/drawing/2014/chart" uri="{C3380CC4-5D6E-409C-BE32-E72D297353CC}">
              <c16:uniqueId val="{00000003-4C90-4354-8233-A3124C14BE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481</c:v>
                </c:pt>
                <c:pt idx="3">
                  <c:v>374</c:v>
                </c:pt>
                <c:pt idx="6">
                  <c:v>351</c:v>
                </c:pt>
                <c:pt idx="9">
                  <c:v>325</c:v>
                </c:pt>
                <c:pt idx="12">
                  <c:v>293</c:v>
                </c:pt>
              </c:numCache>
            </c:numRef>
          </c:val>
          <c:extLst>
            <c:ext xmlns:c16="http://schemas.microsoft.com/office/drawing/2014/chart" uri="{C3380CC4-5D6E-409C-BE32-E72D297353CC}">
              <c16:uniqueId val="{00000004-4C90-4354-8233-A3124C14BE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90-4354-8233-A3124C14BE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90-4354-8233-A3124C14BE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c:v>
                </c:pt>
                <c:pt idx="3">
                  <c:v>77</c:v>
                </c:pt>
                <c:pt idx="6">
                  <c:v>69</c:v>
                </c:pt>
                <c:pt idx="9">
                  <c:v>69</c:v>
                </c:pt>
                <c:pt idx="12">
                  <c:v>63</c:v>
                </c:pt>
              </c:numCache>
            </c:numRef>
          </c:val>
          <c:extLst>
            <c:ext xmlns:c16="http://schemas.microsoft.com/office/drawing/2014/chart" uri="{C3380CC4-5D6E-409C-BE32-E72D297353CC}">
              <c16:uniqueId val="{00000007-4C90-4354-8233-A3124C14BE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270</c:v>
                </c:pt>
                <c:pt idx="2">
                  <c:v>#N/A</c:v>
                </c:pt>
                <c:pt idx="3">
                  <c:v>#N/A</c:v>
                </c:pt>
                <c:pt idx="4">
                  <c:v>181</c:v>
                </c:pt>
                <c:pt idx="5">
                  <c:v>#N/A</c:v>
                </c:pt>
                <c:pt idx="6">
                  <c:v>#N/A</c:v>
                </c:pt>
                <c:pt idx="7">
                  <c:v>162</c:v>
                </c:pt>
                <c:pt idx="8">
                  <c:v>#N/A</c:v>
                </c:pt>
                <c:pt idx="9">
                  <c:v>#N/A</c:v>
                </c:pt>
                <c:pt idx="10">
                  <c:v>151</c:v>
                </c:pt>
                <c:pt idx="11">
                  <c:v>#N/A</c:v>
                </c:pt>
                <c:pt idx="12">
                  <c:v>#N/A</c:v>
                </c:pt>
                <c:pt idx="13">
                  <c:v>130</c:v>
                </c:pt>
                <c:pt idx="14">
                  <c:v>#N/A</c:v>
                </c:pt>
              </c:numCache>
            </c:numRef>
          </c:val>
          <c:smooth val="0"/>
          <c:extLst>
            <c:ext xmlns:c16="http://schemas.microsoft.com/office/drawing/2014/chart" uri="{C3380CC4-5D6E-409C-BE32-E72D297353CC}">
              <c16:uniqueId val="{00000008-4C90-4354-8233-A3124C14BE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2182</c:v>
                </c:pt>
                <c:pt idx="5">
                  <c:v>1917</c:v>
                </c:pt>
                <c:pt idx="8">
                  <c:v>1629</c:v>
                </c:pt>
                <c:pt idx="11">
                  <c:v>1415</c:v>
                </c:pt>
                <c:pt idx="14">
                  <c:v>1186</c:v>
                </c:pt>
              </c:numCache>
            </c:numRef>
          </c:val>
          <c:extLst>
            <c:ext xmlns:c16="http://schemas.microsoft.com/office/drawing/2014/chart" uri="{C3380CC4-5D6E-409C-BE32-E72D297353CC}">
              <c16:uniqueId val="{00000000-FAC7-4618-BEE2-657D0EE754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AC7-4618-BEE2-657D0EE754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8883</c:v>
                </c:pt>
                <c:pt idx="5">
                  <c:v>9520</c:v>
                </c:pt>
                <c:pt idx="8">
                  <c:v>9894</c:v>
                </c:pt>
                <c:pt idx="11">
                  <c:v>9987</c:v>
                </c:pt>
                <c:pt idx="14">
                  <c:v>10199</c:v>
                </c:pt>
              </c:numCache>
            </c:numRef>
          </c:val>
          <c:extLst>
            <c:ext xmlns:c16="http://schemas.microsoft.com/office/drawing/2014/chart" uri="{C3380CC4-5D6E-409C-BE32-E72D297353CC}">
              <c16:uniqueId val="{00000002-FAC7-4618-BEE2-657D0EE754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C7-4618-BEE2-657D0EE754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C7-4618-BEE2-657D0EE754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7-4618-BEE2-657D0EE754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1099</c:v>
                </c:pt>
                <c:pt idx="3">
                  <c:v>1122</c:v>
                </c:pt>
                <c:pt idx="6">
                  <c:v>1157</c:v>
                </c:pt>
                <c:pt idx="9">
                  <c:v>1123</c:v>
                </c:pt>
                <c:pt idx="12">
                  <c:v>1100</c:v>
                </c:pt>
              </c:numCache>
            </c:numRef>
          </c:val>
          <c:extLst>
            <c:ext xmlns:c16="http://schemas.microsoft.com/office/drawing/2014/chart" uri="{C3380CC4-5D6E-409C-BE32-E72D297353CC}">
              <c16:uniqueId val="{00000006-FAC7-4618-BEE2-657D0EE754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162</c:v>
                </c:pt>
                <c:pt idx="3">
                  <c:v>151</c:v>
                </c:pt>
                <c:pt idx="6">
                  <c:v>129</c:v>
                </c:pt>
                <c:pt idx="9">
                  <c:v>106</c:v>
                </c:pt>
                <c:pt idx="12">
                  <c:v>93</c:v>
                </c:pt>
              </c:numCache>
            </c:numRef>
          </c:val>
          <c:extLst>
            <c:ext xmlns:c16="http://schemas.microsoft.com/office/drawing/2014/chart" uri="{C3380CC4-5D6E-409C-BE32-E72D297353CC}">
              <c16:uniqueId val="{00000007-FAC7-4618-BEE2-657D0EE754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2321</c:v>
                </c:pt>
                <c:pt idx="3">
                  <c:v>2086</c:v>
                </c:pt>
                <c:pt idx="6">
                  <c:v>1783</c:v>
                </c:pt>
                <c:pt idx="9">
                  <c:v>1504</c:v>
                </c:pt>
                <c:pt idx="12">
                  <c:v>1243</c:v>
                </c:pt>
              </c:numCache>
            </c:numRef>
          </c:val>
          <c:extLst>
            <c:ext xmlns:c16="http://schemas.microsoft.com/office/drawing/2014/chart" uri="{C3380CC4-5D6E-409C-BE32-E72D297353CC}">
              <c16:uniqueId val="{00000008-FAC7-4618-BEE2-657D0EE754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C7-4618-BEE2-657D0EE754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427</c:v>
                </c:pt>
                <c:pt idx="3">
                  <c:v>357</c:v>
                </c:pt>
                <c:pt idx="6">
                  <c:v>295</c:v>
                </c:pt>
                <c:pt idx="9">
                  <c:v>231</c:v>
                </c:pt>
                <c:pt idx="12">
                  <c:v>172</c:v>
                </c:pt>
              </c:numCache>
            </c:numRef>
          </c:val>
          <c:extLst>
            <c:ext xmlns:c16="http://schemas.microsoft.com/office/drawing/2014/chart" uri="{C3380CC4-5D6E-409C-BE32-E72D297353CC}">
              <c16:uniqueId val="{0000000A-FAC7-4618-BEE2-657D0EE754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C7-4618-BEE2-657D0EE754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3988</c:v>
                </c:pt>
                <c:pt idx="1">
                  <c:v>4495</c:v>
                </c:pt>
                <c:pt idx="2">
                  <c:v>4771</c:v>
                </c:pt>
              </c:numCache>
            </c:numRef>
          </c:val>
          <c:extLst>
            <c:ext xmlns:c16="http://schemas.microsoft.com/office/drawing/2014/chart" uri="{C3380CC4-5D6E-409C-BE32-E72D297353CC}">
              <c16:uniqueId val="{00000000-2BAD-41E1-96AF-721B06EF0E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BAD-41E1-96AF-721B06EF0E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5795</c:v>
                </c:pt>
                <c:pt idx="1">
                  <c:v>5374</c:v>
                </c:pt>
                <c:pt idx="2">
                  <c:v>5311</c:v>
                </c:pt>
              </c:numCache>
            </c:numRef>
          </c:val>
          <c:extLst>
            <c:ext xmlns:c16="http://schemas.microsoft.com/office/drawing/2014/chart" uri="{C3380CC4-5D6E-409C-BE32-E72D297353CC}">
              <c16:uniqueId val="{00000002-2BAD-41E1-96AF-721B06EF0E7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起債の新規発行を抑制しているため、元利償還金は減少した。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下水道事業において、公営企業債の元利償還金に対する繰入金は、横ばいの状態が続くが、実質公債費比率の分子は、現在の収支状況が続く限り、減少していく見込みである。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起債の新規発行を抑制しているため、一般会計等に係る地方債の現在高は今後も減少する見込みである。また、充当可能基金は増加しているが、公共施設等総合管理計画に基づき、公共施設等維持整備基金を活用しながら計画的に公共施設の老朽化対策を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年度に、今後発生してくる公共施設の老朽化対策事業に充てるため、公共施設等維持整備基金を創設したため、財政調整基金が減少し、その他特定目的基金が増加している。令和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年度は、良好な収支状況により、全体で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基金の使途の明確化を図るため、平成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年度に財政調整基金を取り崩して公共施設等維持整備基金を創設しており、今後も財政調整基金が過剰な金額とならないよう使途について検討していく。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が今後の課題であり、公共施設等維持整備基金を充当して計画的に更新を行っていく。また、職員年齢に偏りがあることから、一時的に大量の職員が退職することが見込まれるため、職員退職手当基金へ一定額を積み立てる。福祉基金については、福祉計画の策定などに充てる予定で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ふるさと納税（応援寄付）の増加によるふるさと応援基金への積立が増加した。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年度以降、一時的に大量に退職していくことから、歳出の平準化を図るため、継続的に積み立てを実施していく。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公共施設等維持整備基金へ積み替えを実施したことにより、財政調整基金残高は一時的に減少したが、関西国際空港関連税収及び歳出抑制により基金残高は増加した。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財政調整基金の残高が増加し過ぎないよう、財政規模に見合った適切な事業を実施し、住民サービスの向上を図っていく。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
8,363
5.62
6,165,576
5,562,234
538,004
4,029,988
171,779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主たる税収である関西国際空港関連の固定資産税は回復傾向にあるが、法人住民税は税制改正による税率の引下げ及び新型コロナウイルス感染症拡大による経済活動の急激な落ち込みにより減少傾向にある。その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年度以降の単年度の基準財政収入額が減少し、令和４年度の財政力指数は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ポイント低下した。しかし、類似団体と比べると依然として良好な状態が続いている。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31448</xdr:rowOff>
    </xdr:from>
    <xdr:to>
      <xdr:col>23</xdr:col>
      <xdr:colOff>133350</xdr:colOff>
      <xdr:row>37</xdr:row>
      <xdr:rowOff>9374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203648"/>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110974</xdr:rowOff>
    </xdr:from>
    <xdr:to>
      <xdr:col>19</xdr:col>
      <xdr:colOff>133350</xdr:colOff>
      <xdr:row>36</xdr:row>
      <xdr:rowOff>31448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11172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30540</xdr:rowOff>
    </xdr:from>
    <xdr:to>
      <xdr:col>15</xdr:col>
      <xdr:colOff>82550</xdr:colOff>
      <xdr:row>35</xdr:row>
      <xdr:rowOff>110974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03129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30540</xdr:rowOff>
    </xdr:from>
    <xdr:to>
      <xdr:col>11</xdr:col>
      <xdr:colOff>31750</xdr:colOff>
      <xdr:row>35</xdr:row>
      <xdr:rowOff>133955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03129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130024</xdr:rowOff>
    </xdr:from>
    <xdr:to>
      <xdr:col>23</xdr:col>
      <xdr:colOff>184150</xdr:colOff>
      <xdr:row>37</xdr:row>
      <xdr:rowOff>60174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51301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152098</xdr:rowOff>
    </xdr:from>
    <xdr:to>
      <xdr:col>19</xdr:col>
      <xdr:colOff>184150</xdr:colOff>
      <xdr:row>36</xdr:row>
      <xdr:rowOff>82248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92425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60174</xdr:rowOff>
    </xdr:from>
    <xdr:to>
      <xdr:col>15</xdr:col>
      <xdr:colOff>133350</xdr:colOff>
      <xdr:row>35</xdr:row>
      <xdr:rowOff>161774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501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34</xdr:row>
      <xdr:rowOff>151190</xdr:rowOff>
    </xdr:from>
    <xdr:to>
      <xdr:col>11</xdr:col>
      <xdr:colOff>82550</xdr:colOff>
      <xdr:row>35</xdr:row>
      <xdr:rowOff>81340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59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91517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7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83155</xdr:rowOff>
    </xdr:from>
    <xdr:to>
      <xdr:col>7</xdr:col>
      <xdr:colOff>31750</xdr:colOff>
      <xdr:row>36</xdr:row>
      <xdr:rowOff>13305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23482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税収等の減収（昨年度は新型コロナウイルス感染症の影響により徴収猶予していた関西国際空港関連税が一括納付されたため通常より税収が増大していた）により経常一般財源収入が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ポイント減少したのに対し、人件費、扶助費、公債費等に充当した経常経費充当一般財源支出は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ポイントの増加だったため、経常収支比率は増加した。定員管理計画の策定や事務事業評価の実施により、経常経費の削減を図っており、今後も引き続き適正な財政運営に努める。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6773</xdr:rowOff>
    </xdr:from>
    <xdr:to>
      <xdr:col>23</xdr:col>
      <xdr:colOff>133350</xdr:colOff>
      <xdr:row>67</xdr:row>
      <xdr:rowOff>23706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465223"/>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167233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23706</xdr:rowOff>
    </xdr:from>
    <xdr:to>
      <xdr:col>24</xdr:col>
      <xdr:colOff>12700</xdr:colOff>
      <xdr:row>67</xdr:row>
      <xdr:rowOff>23706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93150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20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6773</xdr:rowOff>
    </xdr:from>
    <xdr:to>
      <xdr:col>24</xdr:col>
      <xdr:colOff>12700</xdr:colOff>
      <xdr:row>61</xdr:row>
      <xdr:rowOff>6773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46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103294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96855"/>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20972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119380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39685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61</xdr:row>
      <xdr:rowOff>119380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10160</xdr:rowOff>
    </xdr:from>
    <xdr:to>
      <xdr:col>15</xdr:col>
      <xdr:colOff>133350</xdr:colOff>
      <xdr:row>65</xdr:row>
      <xdr:rowOff>111760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41487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1756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50377</xdr:rowOff>
    </xdr:from>
    <xdr:to>
      <xdr:col>11</xdr:col>
      <xdr:colOff>82550</xdr:colOff>
      <xdr:row>65</xdr:row>
      <xdr:rowOff>151977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145221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3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59055</xdr:rowOff>
    </xdr:from>
    <xdr:to>
      <xdr:col>19</xdr:col>
      <xdr:colOff>184150</xdr:colOff>
      <xdr:row>60</xdr:row>
      <xdr:rowOff>160655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170832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[265,236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人当たり人件費・物件費は、類似団体内平均値を下回っているが、光熱水費の増加等により物件費が</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ポイント上昇したため昨年度より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5,899</a:t>
          </a:r>
          <a:r>
            <a:rPr kumimoji="1" lang="ja-JP" altLang="en-US" sz="1300">
              <a:latin typeface="ＭＳ Ｐゴシック" panose="020B0600070205080204" pitchFamily="50" charset="-128"/>
              <a:ea typeface="ＭＳ Ｐゴシック" panose="020B0600070205080204" pitchFamily="50" charset="-128"/>
            </a:rPr>
            <a:t>円上昇した。今後も、引き続き総人件費の適正水準の維持に努めるとともに、指定管理者制度の導入や民間委託などにより、コストの削減を図っていく方針である。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32533</xdr:rowOff>
    </xdr:from>
    <xdr:to>
      <xdr:col>23</xdr:col>
      <xdr:colOff>133350</xdr:colOff>
      <xdr:row>81</xdr:row>
      <xdr:rowOff>44396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9983"/>
          <a:ext cx="838200" cy="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136944</xdr:rowOff>
    </xdr:from>
    <xdr:to>
      <xdr:col>19</xdr:col>
      <xdr:colOff>133350</xdr:colOff>
      <xdr:row>81</xdr:row>
      <xdr:rowOff>32533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52944"/>
          <a:ext cx="889000" cy="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122031</xdr:rowOff>
    </xdr:from>
    <xdr:to>
      <xdr:col>15</xdr:col>
      <xdr:colOff>82550</xdr:colOff>
      <xdr:row>80</xdr:row>
      <xdr:rowOff>136944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38031"/>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82486</xdr:rowOff>
    </xdr:from>
    <xdr:to>
      <xdr:col>11</xdr:col>
      <xdr:colOff>31750</xdr:colOff>
      <xdr:row>80</xdr:row>
      <xdr:rowOff>122031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98486"/>
          <a:ext cx="8890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165046</xdr:rowOff>
    </xdr:from>
    <xdr:to>
      <xdr:col>23</xdr:col>
      <xdr:colOff>184150</xdr:colOff>
      <xdr:row>81</xdr:row>
      <xdr:rowOff>95196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8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153183</xdr:rowOff>
    </xdr:from>
    <xdr:to>
      <xdr:col>19</xdr:col>
      <xdr:colOff>184150</xdr:colOff>
      <xdr:row>81</xdr:row>
      <xdr:rowOff>83333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93510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86144</xdr:rowOff>
    </xdr:from>
    <xdr:to>
      <xdr:col>15</xdr:col>
      <xdr:colOff>133350</xdr:colOff>
      <xdr:row>81</xdr:row>
      <xdr:rowOff>16294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26471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7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71231</xdr:rowOff>
    </xdr:from>
    <xdr:to>
      <xdr:col>11</xdr:col>
      <xdr:colOff>82550</xdr:colOff>
      <xdr:row>81</xdr:row>
      <xdr:rowOff>1381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5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31686</xdr:rowOff>
    </xdr:from>
    <xdr:to>
      <xdr:col>7</xdr:col>
      <xdr:colOff>31750</xdr:colOff>
      <xdr:row>80</xdr:row>
      <xdr:rowOff>133286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143463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多くの類似団体においては、財政的事情から給与の削減措置を実施しているが、本町では実施していないため、本町の給与水準が高い位置づけとなっている。</a:t>
          </a:r>
        </a:p>
        <a:p>
          <a:r>
            <a:rPr kumimoji="1" lang="ja-JP" altLang="en-US" sz="1300">
              <a:latin typeface="ＭＳ Ｐゴシック" panose="020B0600070205080204" pitchFamily="50" charset="-128"/>
              <a:ea typeface="ＭＳ Ｐゴシック" panose="020B0600070205080204" pitchFamily="50" charset="-128"/>
            </a:rPr>
            <a:t>　地域の民間企業の平均給与等の状況を積極的に入手・分析する等、給与の適正化に努めたい。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907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254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35379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2254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126395</xdr:rowOff>
    </xdr:from>
    <xdr:to>
      <xdr:col>72</xdr:col>
      <xdr:colOff>203200</xdr:colOff>
      <xdr:row>89</xdr:row>
      <xdr:rowOff>35379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139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149377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2139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人当たり職員数は、類似団体内平均値と同程度で推移している。今後の目標として、年齢構成の適正化を視野に入れながら、類似団体と同水準を保つことができるよう、定員管理を実施する。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18711</xdr:rowOff>
    </xdr:from>
    <xdr:to>
      <xdr:col>81</xdr:col>
      <xdr:colOff>44450</xdr:colOff>
      <xdr:row>62</xdr:row>
      <xdr:rowOff>29168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648611"/>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10668</xdr:rowOff>
    </xdr:from>
    <xdr:to>
      <xdr:col>77</xdr:col>
      <xdr:colOff>44450</xdr:colOff>
      <xdr:row>62</xdr:row>
      <xdr:rowOff>29168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40568"/>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10668</xdr:rowOff>
    </xdr:from>
    <xdr:to>
      <xdr:col>72</xdr:col>
      <xdr:colOff>203200</xdr:colOff>
      <xdr:row>62</xdr:row>
      <xdr:rowOff>16298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64056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16298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381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139361</xdr:rowOff>
    </xdr:from>
    <xdr:to>
      <xdr:col>81</xdr:col>
      <xdr:colOff>95250</xdr:colOff>
      <xdr:row>62</xdr:row>
      <xdr:rowOff>69511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155888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149818</xdr:rowOff>
    </xdr:from>
    <xdr:to>
      <xdr:col>77</xdr:col>
      <xdr:colOff>95250</xdr:colOff>
      <xdr:row>62</xdr:row>
      <xdr:rowOff>79968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90145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7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131318</xdr:rowOff>
    </xdr:from>
    <xdr:to>
      <xdr:col>73</xdr:col>
      <xdr:colOff>44450</xdr:colOff>
      <xdr:row>62</xdr:row>
      <xdr:rowOff>61468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71645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136948</xdr:rowOff>
    </xdr:from>
    <xdr:to>
      <xdr:col>68</xdr:col>
      <xdr:colOff>203200</xdr:colOff>
      <xdr:row>62</xdr:row>
      <xdr:rowOff>67098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77275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金や下水道事業に係る起債の元利償還金に伴う繰出金が減少し、類似団体内平均値を下回った。新規の起債発行を抑制しているため、今後は減少傾向が続く見込みで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278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47498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64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134366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40</xdr:row>
      <xdr:rowOff>69088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新規の起債発行の抑制による起債残高の減少や、近年の良好な決算に伴う充当可能基金額の増加に伴い、将来負担比率は昨年度に引き続き</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％であり、類似団体平均値を大きく下回った。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
8,363
5.62
6,165,576
5,562,234
538,004
4,029,988
171,779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値を上回っており、本町の経常収支比率全体に占める割合は高いため、コストの低減を図ることを目標に、民間でも実施可能な事業等の洗い出しを行い、指定管理者制度の導入等による委託化を積極的に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7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物件費に係る経常収支比率は、類似団体内平均値を下回っているが、光熱水費の上昇等により昨年度より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ポイント上昇した。今後の事業予定において大幅に増減する要素はないが、人件費の抑制を考慮した場合に委託料が増加する可能性があるため、注視していく必要がある。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14986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4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16</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781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167403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現在は、関西国際空港関連の従業者数や警察学校の生徒等、若年層の転入割合が高く、高齢化率は横ばいである。今後は高齢者人口の増加により、上昇していくものと予想される。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これは、これまでに整備してきた下水道施設の維持管理経費として、公営企業会計への繰出金が必要となっているためである。今後、下水道事業については経費を削減するとともに、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73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35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88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80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公債費に係る経常収支比率は、類似団体内平均値を大きく下回っている。起債の新規発行を抑制しているため、今後はより一層低下する見込みである。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50800</xdr:rowOff>
    </xdr:from>
    <xdr:to>
      <xdr:col>24</xdr:col>
      <xdr:colOff>25400</xdr:colOff>
      <xdr:row>73</xdr:row>
      <xdr:rowOff>54610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566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54610</xdr:rowOff>
    </xdr:from>
    <xdr:to>
      <xdr:col>19</xdr:col>
      <xdr:colOff>187325</xdr:colOff>
      <xdr:row>73</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570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58420</xdr:rowOff>
    </xdr:from>
    <xdr:to>
      <xdr:col>15</xdr:col>
      <xdr:colOff>98425</xdr:colOff>
      <xdr:row>73</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574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58420</xdr:rowOff>
    </xdr:from>
    <xdr:to>
      <xdr:col>11</xdr:col>
      <xdr:colOff>9525</xdr:colOff>
      <xdr:row>73</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574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0</xdr:rowOff>
    </xdr:from>
    <xdr:to>
      <xdr:col>24</xdr:col>
      <xdr:colOff>76200</xdr:colOff>
      <xdr:row>73</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80027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3810</xdr:rowOff>
    </xdr:from>
    <xdr:to>
      <xdr:col>20</xdr:col>
      <xdr:colOff>38100</xdr:colOff>
      <xdr:row>73</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115587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28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xdr:rowOff>
    </xdr:from>
    <xdr:to>
      <xdr:col>15</xdr:col>
      <xdr:colOff>149225</xdr:colOff>
      <xdr:row>73</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7620</xdr:rowOff>
    </xdr:from>
    <xdr:to>
      <xdr:col>11</xdr:col>
      <xdr:colOff>60325</xdr:colOff>
      <xdr:row>73</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7620</xdr:rowOff>
    </xdr:from>
    <xdr:to>
      <xdr:col>6</xdr:col>
      <xdr:colOff>171450</xdr:colOff>
      <xdr:row>73</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119397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公債費以外に係る経常収支比率は、人件費及び下水道事業特別会計への繰出金の影響などにより類似団体内平均値を上回っている。</a:t>
          </a:r>
        </a:p>
        <a:p>
          <a:r>
            <a:rPr kumimoji="1" lang="ja-JP" altLang="en-US" sz="1200">
              <a:latin typeface="ＭＳ Ｐゴシック" panose="020B0600070205080204" pitchFamily="50" charset="-128"/>
              <a:ea typeface="ＭＳ Ｐゴシック" panose="020B0600070205080204" pitchFamily="50" charset="-128"/>
            </a:rPr>
            <a:t>　今後は、人件費の低減を図ることを目標に、民間でも実施可能な事業等の洗い出しを行い、指定管理者制度の導入等による委託化を積極的に検討するとともに、下水道事業については、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1435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78</xdr:row>
      <xdr:rowOff>5080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43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78</xdr:row>
      <xdr:rowOff>5080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457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48277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125730</xdr:rowOff>
    </xdr:from>
    <xdr:to>
      <xdr:col>74</xdr:col>
      <xdr:colOff>31750</xdr:colOff>
      <xdr:row>78</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88450</xdr:rowOff>
    </xdr:from>
    <xdr:to>
      <xdr:col>29</xdr:col>
      <xdr:colOff>127000</xdr:colOff>
      <xdr:row>14</xdr:row>
      <xdr:rowOff>96954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36375"/>
          <a:ext cx="647700" cy="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88450</xdr:rowOff>
    </xdr:from>
    <xdr:to>
      <xdr:col>26</xdr:col>
      <xdr:colOff>50800</xdr:colOff>
      <xdr:row>14</xdr:row>
      <xdr:rowOff>167668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36375"/>
          <a:ext cx="698500" cy="7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167668</xdr:rowOff>
    </xdr:from>
    <xdr:to>
      <xdr:col>22</xdr:col>
      <xdr:colOff>114300</xdr:colOff>
      <xdr:row>15</xdr:row>
      <xdr:rowOff>11412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15593"/>
          <a:ext cx="698500" cy="1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11412</xdr:rowOff>
    </xdr:from>
    <xdr:to>
      <xdr:col>18</xdr:col>
      <xdr:colOff>177800</xdr:colOff>
      <xdr:row>15</xdr:row>
      <xdr:rowOff>32672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0787"/>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46154</xdr:rowOff>
    </xdr:from>
    <xdr:to>
      <xdr:col>29</xdr:col>
      <xdr:colOff>177800</xdr:colOff>
      <xdr:row>14</xdr:row>
      <xdr:rowOff>147754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9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62681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37650</xdr:rowOff>
    </xdr:from>
    <xdr:to>
      <xdr:col>26</xdr:col>
      <xdr:colOff>101600</xdr:colOff>
      <xdr:row>14</xdr:row>
      <xdr:rowOff>139250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8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149427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5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116868</xdr:rowOff>
    </xdr:from>
    <xdr:to>
      <xdr:col>22</xdr:col>
      <xdr:colOff>165100</xdr:colOff>
      <xdr:row>15</xdr:row>
      <xdr:rowOff>47018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6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57195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132062</xdr:rowOff>
    </xdr:from>
    <xdr:to>
      <xdr:col>19</xdr:col>
      <xdr:colOff>38100</xdr:colOff>
      <xdr:row>15</xdr:row>
      <xdr:rowOff>62212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72389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4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153322</xdr:rowOff>
    </xdr:from>
    <xdr:to>
      <xdr:col>15</xdr:col>
      <xdr:colOff>101600</xdr:colOff>
      <xdr:row>15</xdr:row>
      <xdr:rowOff>83472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0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93649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7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198324</xdr:rowOff>
    </xdr:from>
    <xdr:to>
      <xdr:col>29</xdr:col>
      <xdr:colOff>127000</xdr:colOff>
      <xdr:row>37</xdr:row>
      <xdr:rowOff>237087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23024"/>
          <a:ext cx="647700" cy="3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179251</xdr:rowOff>
    </xdr:from>
    <xdr:to>
      <xdr:col>26</xdr:col>
      <xdr:colOff>50800</xdr:colOff>
      <xdr:row>37</xdr:row>
      <xdr:rowOff>198324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03951"/>
          <a:ext cx="698500" cy="1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146529</xdr:rowOff>
    </xdr:from>
    <xdr:to>
      <xdr:col>22</xdr:col>
      <xdr:colOff>114300</xdr:colOff>
      <xdr:row>37</xdr:row>
      <xdr:rowOff>179251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71229"/>
          <a:ext cx="6985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159592</xdr:rowOff>
    </xdr:from>
    <xdr:to>
      <xdr:col>18</xdr:col>
      <xdr:colOff>177800</xdr:colOff>
      <xdr:row>37</xdr:row>
      <xdr:rowOff>146529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12842"/>
          <a:ext cx="698500" cy="15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186287</xdr:rowOff>
    </xdr:from>
    <xdr:to>
      <xdr:col>29</xdr:col>
      <xdr:colOff>177800</xdr:colOff>
      <xdr:row>37</xdr:row>
      <xdr:rowOff>287887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1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158364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8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147524</xdr:rowOff>
    </xdr:from>
    <xdr:to>
      <xdr:col>26</xdr:col>
      <xdr:colOff>101600</xdr:colOff>
      <xdr:row>37</xdr:row>
      <xdr:rowOff>249124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7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233901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5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128451</xdr:rowOff>
    </xdr:from>
    <xdr:to>
      <xdr:col>22</xdr:col>
      <xdr:colOff>165100</xdr:colOff>
      <xdr:row>37</xdr:row>
      <xdr:rowOff>230051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5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214828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3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95729</xdr:rowOff>
    </xdr:from>
    <xdr:to>
      <xdr:col>19</xdr:col>
      <xdr:colOff>38100</xdr:colOff>
      <xdr:row>37</xdr:row>
      <xdr:rowOff>197329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182106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0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108792</xdr:rowOff>
    </xdr:from>
    <xdr:to>
      <xdr:col>15</xdr:col>
      <xdr:colOff>101600</xdr:colOff>
      <xdr:row>37</xdr:row>
      <xdr:rowOff>38942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6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
8,363
5.62
6,165,576
5,562,234
538,004
4,029,988
171,779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33729</xdr:rowOff>
    </xdr:from>
    <xdr:to>
      <xdr:col>24</xdr:col>
      <xdr:colOff>63500</xdr:colOff>
      <xdr:row>34</xdr:row>
      <xdr:rowOff>35588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63029"/>
          <a:ext cx="8382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33729</xdr:rowOff>
    </xdr:from>
    <xdr:to>
      <xdr:col>19</xdr:col>
      <xdr:colOff>177800</xdr:colOff>
      <xdr:row>35</xdr:row>
      <xdr:rowOff>8240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3029"/>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8240</xdr:rowOff>
    </xdr:from>
    <xdr:to>
      <xdr:col>15</xdr:col>
      <xdr:colOff>50800</xdr:colOff>
      <xdr:row>35</xdr:row>
      <xdr:rowOff>9947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8990"/>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9947</xdr:rowOff>
    </xdr:from>
    <xdr:to>
      <xdr:col>10</xdr:col>
      <xdr:colOff>114300</xdr:colOff>
      <xdr:row>35</xdr:row>
      <xdr:rowOff>62921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0697"/>
          <a:ext cx="8890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156238</xdr:rowOff>
    </xdr:from>
    <xdr:to>
      <xdr:col>24</xdr:col>
      <xdr:colOff>114300</xdr:colOff>
      <xdr:row>34</xdr:row>
      <xdr:rowOff>86388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154379</xdr:rowOff>
    </xdr:from>
    <xdr:to>
      <xdr:col>20</xdr:col>
      <xdr:colOff>38100</xdr:colOff>
      <xdr:row>34</xdr:row>
      <xdr:rowOff>84529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101056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8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128890</xdr:rowOff>
    </xdr:from>
    <xdr:to>
      <xdr:col>15</xdr:col>
      <xdr:colOff>101600</xdr:colOff>
      <xdr:row>35</xdr:row>
      <xdr:rowOff>59040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75567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130597</xdr:rowOff>
    </xdr:from>
    <xdr:to>
      <xdr:col>10</xdr:col>
      <xdr:colOff>165100</xdr:colOff>
      <xdr:row>35</xdr:row>
      <xdr:rowOff>60747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77274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12121</xdr:rowOff>
    </xdr:from>
    <xdr:to>
      <xdr:col>6</xdr:col>
      <xdr:colOff>38100</xdr:colOff>
      <xdr:row>35</xdr:row>
      <xdr:rowOff>113721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130248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1313</xdr:rowOff>
    </xdr:from>
    <xdr:to>
      <xdr:col>24</xdr:col>
      <xdr:colOff>63500</xdr:colOff>
      <xdr:row>58</xdr:row>
      <xdr:rowOff>14377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5413"/>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14377</xdr:rowOff>
    </xdr:from>
    <xdr:to>
      <xdr:col>19</xdr:col>
      <xdr:colOff>177800</xdr:colOff>
      <xdr:row>58</xdr:row>
      <xdr:rowOff>59328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8477"/>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59328</xdr:rowOff>
    </xdr:from>
    <xdr:to>
      <xdr:col>15</xdr:col>
      <xdr:colOff>50800</xdr:colOff>
      <xdr:row>58</xdr:row>
      <xdr:rowOff>64671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3428"/>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64671</xdr:rowOff>
    </xdr:from>
    <xdr:to>
      <xdr:col>10</xdr:col>
      <xdr:colOff>114300</xdr:colOff>
      <xdr:row>58</xdr:row>
      <xdr:rowOff>95950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08771"/>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121963</xdr:rowOff>
    </xdr:from>
    <xdr:to>
      <xdr:col>24</xdr:col>
      <xdr:colOff>114300</xdr:colOff>
      <xdr:row>58</xdr:row>
      <xdr:rowOff>52113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135027</xdr:rowOff>
    </xdr:from>
    <xdr:to>
      <xdr:col>20</xdr:col>
      <xdr:colOff>38100</xdr:colOff>
      <xdr:row>58</xdr:row>
      <xdr:rowOff>65177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56304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8528</xdr:rowOff>
    </xdr:from>
    <xdr:to>
      <xdr:col>15</xdr:col>
      <xdr:colOff>101600</xdr:colOff>
      <xdr:row>58</xdr:row>
      <xdr:rowOff>110128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101255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13871</xdr:rowOff>
    </xdr:from>
    <xdr:to>
      <xdr:col>10</xdr:col>
      <xdr:colOff>165100</xdr:colOff>
      <xdr:row>58</xdr:row>
      <xdr:rowOff>115471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106598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45150</xdr:rowOff>
    </xdr:from>
    <xdr:to>
      <xdr:col>6</xdr:col>
      <xdr:colOff>38100</xdr:colOff>
      <xdr:row>58</xdr:row>
      <xdr:rowOff>146750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137877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1836</xdr:rowOff>
    </xdr:from>
    <xdr:to>
      <xdr:col>24</xdr:col>
      <xdr:colOff>63500</xdr:colOff>
      <xdr:row>79</xdr:row>
      <xdr:rowOff>10864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46386"/>
          <a:ext cx="8382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1836</xdr:rowOff>
    </xdr:from>
    <xdr:to>
      <xdr:col>19</xdr:col>
      <xdr:colOff>177800</xdr:colOff>
      <xdr:row>79</xdr:row>
      <xdr:rowOff>8846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46386"/>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8846</xdr:rowOff>
    </xdr:from>
    <xdr:to>
      <xdr:col>15</xdr:col>
      <xdr:colOff>50800</xdr:colOff>
      <xdr:row>79</xdr:row>
      <xdr:rowOff>11437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339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9189</xdr:rowOff>
    </xdr:from>
    <xdr:to>
      <xdr:col>10</xdr:col>
      <xdr:colOff>114300</xdr:colOff>
      <xdr:row>79</xdr:row>
      <xdr:rowOff>11437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37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131514</xdr:rowOff>
    </xdr:from>
    <xdr:to>
      <xdr:col>24</xdr:col>
      <xdr:colOff>114300</xdr:colOff>
      <xdr:row>79</xdr:row>
      <xdr:rowOff>61664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46441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122486</xdr:rowOff>
    </xdr:from>
    <xdr:to>
      <xdr:col>20</xdr:col>
      <xdr:colOff>38100</xdr:colOff>
      <xdr:row>79</xdr:row>
      <xdr:rowOff>52636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43763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129496</xdr:rowOff>
    </xdr:from>
    <xdr:to>
      <xdr:col>15</xdr:col>
      <xdr:colOff>101600</xdr:colOff>
      <xdr:row>79</xdr:row>
      <xdr:rowOff>59646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50773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132087</xdr:rowOff>
    </xdr:from>
    <xdr:to>
      <xdr:col>10</xdr:col>
      <xdr:colOff>165100</xdr:colOff>
      <xdr:row>79</xdr:row>
      <xdr:rowOff>62237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53364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129839</xdr:rowOff>
    </xdr:from>
    <xdr:to>
      <xdr:col>6</xdr:col>
      <xdr:colOff>38100</xdr:colOff>
      <xdr:row>79</xdr:row>
      <xdr:rowOff>59989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51116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120769</xdr:rowOff>
    </xdr:from>
    <xdr:to>
      <xdr:col>24</xdr:col>
      <xdr:colOff>63500</xdr:colOff>
      <xdr:row>96</xdr:row>
      <xdr:rowOff>137077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08519"/>
          <a:ext cx="838200" cy="18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120769</xdr:rowOff>
    </xdr:from>
    <xdr:to>
      <xdr:col>19</xdr:col>
      <xdr:colOff>177800</xdr:colOff>
      <xdr:row>97</xdr:row>
      <xdr:rowOff>65056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08519"/>
          <a:ext cx="889000" cy="2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65056</xdr:rowOff>
    </xdr:from>
    <xdr:to>
      <xdr:col>15</xdr:col>
      <xdr:colOff>50800</xdr:colOff>
      <xdr:row>97</xdr:row>
      <xdr:rowOff>101240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95706"/>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101240</xdr:rowOff>
    </xdr:from>
    <xdr:to>
      <xdr:col>10</xdr:col>
      <xdr:colOff>114300</xdr:colOff>
      <xdr:row>97</xdr:row>
      <xdr:rowOff>149964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31890"/>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86277</xdr:rowOff>
    </xdr:from>
    <xdr:to>
      <xdr:col>24</xdr:col>
      <xdr:colOff>114300</xdr:colOff>
      <xdr:row>97</xdr:row>
      <xdr:rowOff>16427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64704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69969</xdr:rowOff>
    </xdr:from>
    <xdr:to>
      <xdr:col>20</xdr:col>
      <xdr:colOff>38100</xdr:colOff>
      <xdr:row>96</xdr:row>
      <xdr:rowOff>119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162696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4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14256</xdr:rowOff>
    </xdr:from>
    <xdr:to>
      <xdr:col>15</xdr:col>
      <xdr:colOff>101600</xdr:colOff>
      <xdr:row>97</xdr:row>
      <xdr:rowOff>115856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106983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50440</xdr:rowOff>
    </xdr:from>
    <xdr:to>
      <xdr:col>10</xdr:col>
      <xdr:colOff>165100</xdr:colOff>
      <xdr:row>97</xdr:row>
      <xdr:rowOff>152040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99164</xdr:rowOff>
    </xdr:from>
    <xdr:to>
      <xdr:col>6</xdr:col>
      <xdr:colOff>38100</xdr:colOff>
      <xdr:row>98</xdr:row>
      <xdr:rowOff>29314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20441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157606</xdr:rowOff>
    </xdr:from>
    <xdr:to>
      <xdr:col>55</xdr:col>
      <xdr:colOff>0</xdr:colOff>
      <xdr:row>38</xdr:row>
      <xdr:rowOff>2230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501256"/>
          <a:ext cx="838200" cy="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5385</xdr:rowOff>
    </xdr:from>
    <xdr:to>
      <xdr:col>50</xdr:col>
      <xdr:colOff>114300</xdr:colOff>
      <xdr:row>37</xdr:row>
      <xdr:rowOff>157606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77585"/>
          <a:ext cx="889000" cy="3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5385</xdr:rowOff>
    </xdr:from>
    <xdr:to>
      <xdr:col>45</xdr:col>
      <xdr:colOff>177800</xdr:colOff>
      <xdr:row>38</xdr:row>
      <xdr:rowOff>33633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77585"/>
          <a:ext cx="889000" cy="37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164245</xdr:rowOff>
    </xdr:from>
    <xdr:to>
      <xdr:col>41</xdr:col>
      <xdr:colOff>50800</xdr:colOff>
      <xdr:row>38</xdr:row>
      <xdr:rowOff>33633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507895"/>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122880</xdr:rowOff>
    </xdr:from>
    <xdr:to>
      <xdr:col>55</xdr:col>
      <xdr:colOff>50800</xdr:colOff>
      <xdr:row>38</xdr:row>
      <xdr:rowOff>53029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66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37807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106806</xdr:rowOff>
    </xdr:from>
    <xdr:to>
      <xdr:col>50</xdr:col>
      <xdr:colOff>165100</xdr:colOff>
      <xdr:row>38</xdr:row>
      <xdr:rowOff>36956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28083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126035</xdr:rowOff>
    </xdr:from>
    <xdr:to>
      <xdr:col>46</xdr:col>
      <xdr:colOff>38100</xdr:colOff>
      <xdr:row>36</xdr:row>
      <xdr:rowOff>56185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47312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154283</xdr:rowOff>
    </xdr:from>
    <xdr:to>
      <xdr:col>41</xdr:col>
      <xdr:colOff>101600</xdr:colOff>
      <xdr:row>38</xdr:row>
      <xdr:rowOff>84433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75560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9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113445</xdr:rowOff>
    </xdr:from>
    <xdr:to>
      <xdr:col>36</xdr:col>
      <xdr:colOff>165100</xdr:colOff>
      <xdr:row>38</xdr:row>
      <xdr:rowOff>43595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34722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95698</xdr:rowOff>
    </xdr:from>
    <xdr:to>
      <xdr:col>55</xdr:col>
      <xdr:colOff>0</xdr:colOff>
      <xdr:row>58</xdr:row>
      <xdr:rowOff>121294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39798"/>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95698</xdr:rowOff>
    </xdr:from>
    <xdr:to>
      <xdr:col>50</xdr:col>
      <xdr:colOff>114300</xdr:colOff>
      <xdr:row>58</xdr:row>
      <xdr:rowOff>169236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39798"/>
          <a:ext cx="889000" cy="7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132983</xdr:rowOff>
    </xdr:from>
    <xdr:to>
      <xdr:col>45</xdr:col>
      <xdr:colOff>177800</xdr:colOff>
      <xdr:row>58</xdr:row>
      <xdr:rowOff>169236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77083"/>
          <a:ext cx="8890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132983</xdr:rowOff>
    </xdr:from>
    <xdr:to>
      <xdr:col>41</xdr:col>
      <xdr:colOff>50800</xdr:colOff>
      <xdr:row>58</xdr:row>
      <xdr:rowOff>147104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77083"/>
          <a:ext cx="8890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70494</xdr:rowOff>
    </xdr:from>
    <xdr:to>
      <xdr:col>55</xdr:col>
      <xdr:colOff>50800</xdr:colOff>
      <xdr:row>59</xdr:row>
      <xdr:rowOff>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156871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44898</xdr:rowOff>
    </xdr:from>
    <xdr:to>
      <xdr:col>50</xdr:col>
      <xdr:colOff>165100</xdr:colOff>
      <xdr:row>58</xdr:row>
      <xdr:rowOff>146498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137625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118436</xdr:rowOff>
    </xdr:from>
    <xdr:to>
      <xdr:col>46</xdr:col>
      <xdr:colOff>38100</xdr:colOff>
      <xdr:row>59</xdr:row>
      <xdr:rowOff>48586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39713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82183</xdr:rowOff>
    </xdr:from>
    <xdr:to>
      <xdr:col>41</xdr:col>
      <xdr:colOff>101600</xdr:colOff>
      <xdr:row>59</xdr:row>
      <xdr:rowOff>12333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1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96304</xdr:rowOff>
    </xdr:from>
    <xdr:to>
      <xdr:col>36</xdr:col>
      <xdr:colOff>165100</xdr:colOff>
      <xdr:row>59</xdr:row>
      <xdr:rowOff>26454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17581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164649</xdr:rowOff>
    </xdr:from>
    <xdr:to>
      <xdr:col>55</xdr:col>
      <xdr:colOff>0</xdr:colOff>
      <xdr:row>79</xdr:row>
      <xdr:rowOff>4302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37749"/>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4302</xdr:rowOff>
    </xdr:from>
    <xdr:to>
      <xdr:col>50</xdr:col>
      <xdr:colOff>114300</xdr:colOff>
      <xdr:row>79</xdr:row>
      <xdr:rowOff>40844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8852"/>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170729</xdr:rowOff>
    </xdr:from>
    <xdr:to>
      <xdr:col>45</xdr:col>
      <xdr:colOff>177800</xdr:colOff>
      <xdr:row>79</xdr:row>
      <xdr:rowOff>40844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43829"/>
          <a:ext cx="889000" cy="4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170729</xdr:rowOff>
    </xdr:from>
    <xdr:to>
      <xdr:col>41</xdr:col>
      <xdr:colOff>50800</xdr:colOff>
      <xdr:row>79</xdr:row>
      <xdr:rowOff>43231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43829"/>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113849</xdr:rowOff>
    </xdr:from>
    <xdr:to>
      <xdr:col>55</xdr:col>
      <xdr:colOff>50800</xdr:colOff>
      <xdr:row>79</xdr:row>
      <xdr:rowOff>43999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124952</xdr:rowOff>
    </xdr:from>
    <xdr:to>
      <xdr:col>50</xdr:col>
      <xdr:colOff>165100</xdr:colOff>
      <xdr:row>79</xdr:row>
      <xdr:rowOff>55102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46229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161494</xdr:rowOff>
    </xdr:from>
    <xdr:to>
      <xdr:col>46</xdr:col>
      <xdr:colOff>38100</xdr:colOff>
      <xdr:row>79</xdr:row>
      <xdr:rowOff>91644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82771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119929</xdr:rowOff>
    </xdr:from>
    <xdr:to>
      <xdr:col>41</xdr:col>
      <xdr:colOff>101600</xdr:colOff>
      <xdr:row>79</xdr:row>
      <xdr:rowOff>50079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41206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163881</xdr:rowOff>
    </xdr:from>
    <xdr:to>
      <xdr:col>36</xdr:col>
      <xdr:colOff>165100</xdr:colOff>
      <xdr:row>79</xdr:row>
      <xdr:rowOff>94031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85158</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629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27091</xdr:rowOff>
    </xdr:from>
    <xdr:to>
      <xdr:col>55</xdr:col>
      <xdr:colOff>0</xdr:colOff>
      <xdr:row>98</xdr:row>
      <xdr:rowOff>91142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29191"/>
          <a:ext cx="8382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27091</xdr:rowOff>
    </xdr:from>
    <xdr:to>
      <xdr:col>50</xdr:col>
      <xdr:colOff>114300</xdr:colOff>
      <xdr:row>98</xdr:row>
      <xdr:rowOff>86730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29191"/>
          <a:ext cx="889000" cy="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86730</xdr:rowOff>
    </xdr:from>
    <xdr:to>
      <xdr:col>45</xdr:col>
      <xdr:colOff>177800</xdr:colOff>
      <xdr:row>98</xdr:row>
      <xdr:rowOff>103189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8883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103189</xdr:rowOff>
    </xdr:from>
    <xdr:to>
      <xdr:col>41</xdr:col>
      <xdr:colOff>50800</xdr:colOff>
      <xdr:row>98</xdr:row>
      <xdr:rowOff>155522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05289"/>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40342</xdr:rowOff>
    </xdr:from>
    <xdr:to>
      <xdr:col>55</xdr:col>
      <xdr:colOff>50800</xdr:colOff>
      <xdr:row>98</xdr:row>
      <xdr:rowOff>141942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126719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147741</xdr:rowOff>
    </xdr:from>
    <xdr:to>
      <xdr:col>50</xdr:col>
      <xdr:colOff>165100</xdr:colOff>
      <xdr:row>98</xdr:row>
      <xdr:rowOff>77891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35930</xdr:rowOff>
    </xdr:from>
    <xdr:to>
      <xdr:col>46</xdr:col>
      <xdr:colOff>38100</xdr:colOff>
      <xdr:row>98</xdr:row>
      <xdr:rowOff>137530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128657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52389</xdr:rowOff>
    </xdr:from>
    <xdr:to>
      <xdr:col>41</xdr:col>
      <xdr:colOff>101600</xdr:colOff>
      <xdr:row>98</xdr:row>
      <xdr:rowOff>153989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104722</xdr:rowOff>
    </xdr:from>
    <xdr:to>
      <xdr:col>36</xdr:col>
      <xdr:colOff>165100</xdr:colOff>
      <xdr:row>99</xdr:row>
      <xdr:rowOff>34872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0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25999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9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38209</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4759"/>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23152</xdr:rowOff>
    </xdr:from>
    <xdr:to>
      <xdr:col>71</xdr:col>
      <xdr:colOff>177800</xdr:colOff>
      <xdr:row>39</xdr:row>
      <xdr:rowOff>38209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09702"/>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158859</xdr:rowOff>
    </xdr:from>
    <xdr:to>
      <xdr:col>72</xdr:col>
      <xdr:colOff>38100</xdr:colOff>
      <xdr:row>39</xdr:row>
      <xdr:rowOff>89009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80136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6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143802</xdr:rowOff>
    </xdr:from>
    <xdr:to>
      <xdr:col>67</xdr:col>
      <xdr:colOff>101600</xdr:colOff>
      <xdr:row>39</xdr:row>
      <xdr:rowOff>73952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65079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13582</xdr:rowOff>
    </xdr:from>
    <xdr:to>
      <xdr:col>85</xdr:col>
      <xdr:colOff>127000</xdr:colOff>
      <xdr:row>79</xdr:row>
      <xdr:rowOff>16042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558132"/>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13582</xdr:rowOff>
    </xdr:from>
    <xdr:to>
      <xdr:col>81</xdr:col>
      <xdr:colOff>50800</xdr:colOff>
      <xdr:row>79</xdr:row>
      <xdr:rowOff>14119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5813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10483</xdr:rowOff>
    </xdr:from>
    <xdr:to>
      <xdr:col>76</xdr:col>
      <xdr:colOff>114300</xdr:colOff>
      <xdr:row>79</xdr:row>
      <xdr:rowOff>14119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55033"/>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10483</xdr:rowOff>
    </xdr:from>
    <xdr:to>
      <xdr:col>71</xdr:col>
      <xdr:colOff>177800</xdr:colOff>
      <xdr:row>79</xdr:row>
      <xdr:rowOff>10744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5503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136692</xdr:rowOff>
    </xdr:from>
    <xdr:to>
      <xdr:col>85</xdr:col>
      <xdr:colOff>177800</xdr:colOff>
      <xdr:row>79</xdr:row>
      <xdr:rowOff>66842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51619</xdr:rowOff>
    </xdr:from>
    <xdr:ext cx="469744"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134232</xdr:rowOff>
    </xdr:from>
    <xdr:to>
      <xdr:col>81</xdr:col>
      <xdr:colOff>101600</xdr:colOff>
      <xdr:row>79</xdr:row>
      <xdr:rowOff>64382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55509</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46428" y="1360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134769</xdr:rowOff>
    </xdr:from>
    <xdr:to>
      <xdr:col>76</xdr:col>
      <xdr:colOff>165100</xdr:colOff>
      <xdr:row>79</xdr:row>
      <xdr:rowOff>64919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56046</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57428" y="136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131133</xdr:rowOff>
    </xdr:from>
    <xdr:to>
      <xdr:col>72</xdr:col>
      <xdr:colOff>38100</xdr:colOff>
      <xdr:row>79</xdr:row>
      <xdr:rowOff>61283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52410</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68428" y="13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131394</xdr:rowOff>
    </xdr:from>
    <xdr:to>
      <xdr:col>67</xdr:col>
      <xdr:colOff>101600</xdr:colOff>
      <xdr:row>79</xdr:row>
      <xdr:rowOff>61544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52671</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79428" y="135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81851</xdr:rowOff>
    </xdr:from>
    <xdr:to>
      <xdr:col>85</xdr:col>
      <xdr:colOff>127000</xdr:colOff>
      <xdr:row>98</xdr:row>
      <xdr:rowOff>131651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83951"/>
          <a:ext cx="8382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81851</xdr:rowOff>
    </xdr:from>
    <xdr:to>
      <xdr:col>81</xdr:col>
      <xdr:colOff>50800</xdr:colOff>
      <xdr:row>98</xdr:row>
      <xdr:rowOff>135378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83951"/>
          <a:ext cx="8890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40227</xdr:rowOff>
    </xdr:from>
    <xdr:to>
      <xdr:col>76</xdr:col>
      <xdr:colOff>114300</xdr:colOff>
      <xdr:row>98</xdr:row>
      <xdr:rowOff>135378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42327"/>
          <a:ext cx="889000" cy="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12396</xdr:rowOff>
    </xdr:from>
    <xdr:to>
      <xdr:col>71</xdr:col>
      <xdr:colOff>177800</xdr:colOff>
      <xdr:row>98</xdr:row>
      <xdr:rowOff>40227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14496"/>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164568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80851</xdr:rowOff>
    </xdr:from>
    <xdr:to>
      <xdr:col>85</xdr:col>
      <xdr:colOff>177800</xdr:colOff>
      <xdr:row>99</xdr:row>
      <xdr:rowOff>11001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31051</xdr:rowOff>
    </xdr:from>
    <xdr:to>
      <xdr:col>81</xdr:col>
      <xdr:colOff>101600</xdr:colOff>
      <xdr:row>98</xdr:row>
      <xdr:rowOff>132651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123778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84578</xdr:rowOff>
    </xdr:from>
    <xdr:to>
      <xdr:col>76</xdr:col>
      <xdr:colOff>165100</xdr:colOff>
      <xdr:row>99</xdr:row>
      <xdr:rowOff>14728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5855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160877</xdr:rowOff>
    </xdr:from>
    <xdr:to>
      <xdr:col>72</xdr:col>
      <xdr:colOff>38100</xdr:colOff>
      <xdr:row>98</xdr:row>
      <xdr:rowOff>91027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107554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6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133046</xdr:rowOff>
    </xdr:from>
    <xdr:to>
      <xdr:col>67</xdr:col>
      <xdr:colOff>101600</xdr:colOff>
      <xdr:row>98</xdr:row>
      <xdr:rowOff>63196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79723</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3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37732</xdr:rowOff>
    </xdr:from>
    <xdr:to>
      <xdr:col>116</xdr:col>
      <xdr:colOff>63500</xdr:colOff>
      <xdr:row>72</xdr:row>
      <xdr:rowOff>45021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382132"/>
          <a:ext cx="8382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125133</xdr:rowOff>
    </xdr:from>
    <xdr:to>
      <xdr:col>111</xdr:col>
      <xdr:colOff>177800</xdr:colOff>
      <xdr:row>72</xdr:row>
      <xdr:rowOff>37732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298083"/>
          <a:ext cx="8890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125133</xdr:rowOff>
    </xdr:from>
    <xdr:to>
      <xdr:col>107</xdr:col>
      <xdr:colOff>50800</xdr:colOff>
      <xdr:row>71</xdr:row>
      <xdr:rowOff>133642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298083"/>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35141</xdr:rowOff>
    </xdr:from>
    <xdr:to>
      <xdr:col>102</xdr:col>
      <xdr:colOff>114300</xdr:colOff>
      <xdr:row>71</xdr:row>
      <xdr:rowOff>133642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08091"/>
          <a:ext cx="889000" cy="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165671</xdr:rowOff>
    </xdr:from>
    <xdr:to>
      <xdr:col>116</xdr:col>
      <xdr:colOff>114300</xdr:colOff>
      <xdr:row>72</xdr:row>
      <xdr:rowOff>95821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3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1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158382</xdr:rowOff>
    </xdr:from>
    <xdr:to>
      <xdr:col>112</xdr:col>
      <xdr:colOff>38100</xdr:colOff>
      <xdr:row>72</xdr:row>
      <xdr:rowOff>88532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105059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74333</xdr:rowOff>
    </xdr:from>
    <xdr:to>
      <xdr:col>107</xdr:col>
      <xdr:colOff>101600</xdr:colOff>
      <xdr:row>72</xdr:row>
      <xdr:rowOff>4483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21010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0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82842</xdr:rowOff>
    </xdr:from>
    <xdr:to>
      <xdr:col>102</xdr:col>
      <xdr:colOff>165100</xdr:colOff>
      <xdr:row>72</xdr:row>
      <xdr:rowOff>12992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29519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03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155791</xdr:rowOff>
    </xdr:from>
    <xdr:to>
      <xdr:col>98</xdr:col>
      <xdr:colOff>38100</xdr:colOff>
      <xdr:row>71</xdr:row>
      <xdr:rowOff>85941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102468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3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内平均値を上回っているが、これは、過去に関西国際空港開港関連の職員採用数が多大であったことが主な要因である。今後は、民間委託や指定管理者制度の導入等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　扶助費については、 子育て世帯等臨時特別支援事業、 住民税非課税世帯等に対する臨時特別給付事業等により減少した。</a:t>
          </a:r>
        </a:p>
        <a:p>
          <a:r>
            <a:rPr kumimoji="1" lang="ja-JP" altLang="en-US" sz="1300">
              <a:latin typeface="ＭＳ Ｐゴシック" panose="020B0600070205080204" pitchFamily="50" charset="-128"/>
              <a:ea typeface="ＭＳ Ｐゴシック" panose="020B0600070205080204" pitchFamily="50" charset="-128"/>
            </a:rPr>
            <a:t>　補助費については、吉見ノ里駅前周辺整備事業等により減少した。</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普通建設事業費（うち新規整備）については、吉見ノ里駅前周辺整備工事等により増加した。</a:t>
          </a:r>
        </a:p>
        <a:p>
          <a:r>
            <a:rPr kumimoji="1" lang="ja-JP" altLang="en-US" sz="1300">
              <a:latin typeface="ＭＳ Ｐゴシック" panose="020B0600070205080204" pitchFamily="50" charset="-128"/>
              <a:ea typeface="ＭＳ Ｐゴシック" panose="020B0600070205080204" pitchFamily="50" charset="-128"/>
            </a:rPr>
            <a:t>　公債費については、繰上償還により平成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積立金は、　税収の減収（昨年度は新型コロナウイルス感染症の影響により徴収猶予していた関西国際空港関連税が一括納付されたため通常より税収が増大していた）等により減少した。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8,498
8,363
5.62
6,165,576
5,562,234
538,004
4,029,988
171,779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125984</xdr:rowOff>
    </xdr:from>
    <xdr:to>
      <xdr:col>24</xdr:col>
      <xdr:colOff>63500</xdr:colOff>
      <xdr:row>35</xdr:row>
      <xdr:rowOff>109410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83834"/>
          <a:ext cx="8382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125984</xdr:rowOff>
    </xdr:from>
    <xdr:to>
      <xdr:col>19</xdr:col>
      <xdr:colOff>177800</xdr:colOff>
      <xdr:row>35</xdr:row>
      <xdr:rowOff>94361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3834"/>
          <a:ext cx="8890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78168</xdr:rowOff>
    </xdr:from>
    <xdr:to>
      <xdr:col>15</xdr:col>
      <xdr:colOff>50800</xdr:colOff>
      <xdr:row>35</xdr:row>
      <xdr:rowOff>94361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891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48070</xdr:rowOff>
    </xdr:from>
    <xdr:to>
      <xdr:col>10</xdr:col>
      <xdr:colOff>114300</xdr:colOff>
      <xdr:row>35</xdr:row>
      <xdr:rowOff>78168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8820"/>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58610</xdr:rowOff>
    </xdr:from>
    <xdr:to>
      <xdr:col>24</xdr:col>
      <xdr:colOff>114300</xdr:colOff>
      <xdr:row>35</xdr:row>
      <xdr:rowOff>160210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37037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75184</xdr:rowOff>
    </xdr:from>
    <xdr:to>
      <xdr:col>20</xdr:col>
      <xdr:colOff>38100</xdr:colOff>
      <xdr:row>34</xdr:row>
      <xdr:rowOff>5334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21861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43561</xdr:rowOff>
    </xdr:from>
    <xdr:to>
      <xdr:col>15</xdr:col>
      <xdr:colOff>101600</xdr:colOff>
      <xdr:row>35</xdr:row>
      <xdr:rowOff>145161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161688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27368</xdr:rowOff>
    </xdr:from>
    <xdr:to>
      <xdr:col>10</xdr:col>
      <xdr:colOff>165100</xdr:colOff>
      <xdr:row>35</xdr:row>
      <xdr:rowOff>128968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120095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168720</xdr:rowOff>
    </xdr:from>
    <xdr:to>
      <xdr:col>6</xdr:col>
      <xdr:colOff>38100</xdr:colOff>
      <xdr:row>35</xdr:row>
      <xdr:rowOff>98870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106739</xdr:rowOff>
    </xdr:from>
    <xdr:to>
      <xdr:col>24</xdr:col>
      <xdr:colOff>63500</xdr:colOff>
      <xdr:row>58</xdr:row>
      <xdr:rowOff>124700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5083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45272</xdr:rowOff>
    </xdr:from>
    <xdr:to>
      <xdr:col>19</xdr:col>
      <xdr:colOff>177800</xdr:colOff>
      <xdr:row>58</xdr:row>
      <xdr:rowOff>106739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89372"/>
          <a:ext cx="889000" cy="6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45272</xdr:rowOff>
    </xdr:from>
    <xdr:to>
      <xdr:col>15</xdr:col>
      <xdr:colOff>50800</xdr:colOff>
      <xdr:row>58</xdr:row>
      <xdr:rowOff>85492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9372"/>
          <a:ext cx="8890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85492</xdr:rowOff>
    </xdr:from>
    <xdr:to>
      <xdr:col>10</xdr:col>
      <xdr:colOff>114300</xdr:colOff>
      <xdr:row>58</xdr:row>
      <xdr:rowOff>88960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9592"/>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132564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73900</xdr:rowOff>
    </xdr:from>
    <xdr:to>
      <xdr:col>24</xdr:col>
      <xdr:colOff>114300</xdr:colOff>
      <xdr:row>59</xdr:row>
      <xdr:rowOff>4050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160277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55939</xdr:rowOff>
    </xdr:from>
    <xdr:to>
      <xdr:col>20</xdr:col>
      <xdr:colOff>38100</xdr:colOff>
      <xdr:row>58</xdr:row>
      <xdr:rowOff>157539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148666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165922</xdr:rowOff>
    </xdr:from>
    <xdr:to>
      <xdr:col>15</xdr:col>
      <xdr:colOff>101600</xdr:colOff>
      <xdr:row>58</xdr:row>
      <xdr:rowOff>96072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87199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3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34692</xdr:rowOff>
    </xdr:from>
    <xdr:to>
      <xdr:col>10</xdr:col>
      <xdr:colOff>165100</xdr:colOff>
      <xdr:row>58</xdr:row>
      <xdr:rowOff>136292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152819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38160</xdr:rowOff>
    </xdr:from>
    <xdr:to>
      <xdr:col>6</xdr:col>
      <xdr:colOff>38100</xdr:colOff>
      <xdr:row>58</xdr:row>
      <xdr:rowOff>139760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156287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5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100133</xdr:rowOff>
    </xdr:from>
    <xdr:to>
      <xdr:col>24</xdr:col>
      <xdr:colOff>63500</xdr:colOff>
      <xdr:row>76</xdr:row>
      <xdr:rowOff>10502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8883"/>
          <a:ext cx="8382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100133</xdr:rowOff>
    </xdr:from>
    <xdr:to>
      <xdr:col>19</xdr:col>
      <xdr:colOff>177800</xdr:colOff>
      <xdr:row>77</xdr:row>
      <xdr:rowOff>18352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8883"/>
          <a:ext cx="889000" cy="2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167360</xdr:rowOff>
    </xdr:from>
    <xdr:to>
      <xdr:col>15</xdr:col>
      <xdr:colOff>50800</xdr:colOff>
      <xdr:row>77</xdr:row>
      <xdr:rowOff>18352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9756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167360</xdr:rowOff>
    </xdr:from>
    <xdr:to>
      <xdr:col>10</xdr:col>
      <xdr:colOff>114300</xdr:colOff>
      <xdr:row>77</xdr:row>
      <xdr:rowOff>126336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97560"/>
          <a:ext cx="889000" cy="1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131152</xdr:rowOff>
    </xdr:from>
    <xdr:to>
      <xdr:col>24</xdr:col>
      <xdr:colOff>114300</xdr:colOff>
      <xdr:row>76</xdr:row>
      <xdr:rowOff>61302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109579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49333</xdr:rowOff>
    </xdr:from>
    <xdr:to>
      <xdr:col>20</xdr:col>
      <xdr:colOff>38100</xdr:colOff>
      <xdr:row>75</xdr:row>
      <xdr:rowOff>150933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167460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8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139002</xdr:rowOff>
    </xdr:from>
    <xdr:to>
      <xdr:col>15</xdr:col>
      <xdr:colOff>101600</xdr:colOff>
      <xdr:row>77</xdr:row>
      <xdr:rowOff>69152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60279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116560</xdr:rowOff>
    </xdr:from>
    <xdr:to>
      <xdr:col>10</xdr:col>
      <xdr:colOff>165100</xdr:colOff>
      <xdr:row>77</xdr:row>
      <xdr:rowOff>46710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75536</xdr:rowOff>
    </xdr:from>
    <xdr:to>
      <xdr:col>6</xdr:col>
      <xdr:colOff>38100</xdr:colOff>
      <xdr:row>78</xdr:row>
      <xdr:rowOff>5686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168263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130662</xdr:rowOff>
    </xdr:from>
    <xdr:to>
      <xdr:col>24</xdr:col>
      <xdr:colOff>63500</xdr:colOff>
      <xdr:row>98</xdr:row>
      <xdr:rowOff>135099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2762"/>
          <a:ext cx="8382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130662</xdr:rowOff>
    </xdr:from>
    <xdr:to>
      <xdr:col>19</xdr:col>
      <xdr:colOff>177800</xdr:colOff>
      <xdr:row>98</xdr:row>
      <xdr:rowOff>158697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2762"/>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158697</xdr:rowOff>
    </xdr:from>
    <xdr:to>
      <xdr:col>15</xdr:col>
      <xdr:colOff>50800</xdr:colOff>
      <xdr:row>98</xdr:row>
      <xdr:rowOff>164423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079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159792</xdr:rowOff>
    </xdr:from>
    <xdr:to>
      <xdr:col>10</xdr:col>
      <xdr:colOff>114300</xdr:colOff>
      <xdr:row>98</xdr:row>
      <xdr:rowOff>164423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61892"/>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84299</xdr:rowOff>
    </xdr:from>
    <xdr:to>
      <xdr:col>24</xdr:col>
      <xdr:colOff>114300</xdr:colOff>
      <xdr:row>99</xdr:row>
      <xdr:rowOff>14449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79862</xdr:rowOff>
    </xdr:from>
    <xdr:to>
      <xdr:col>20</xdr:col>
      <xdr:colOff>38100</xdr:colOff>
      <xdr:row>99</xdr:row>
      <xdr:rowOff>10012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107897</xdr:rowOff>
    </xdr:from>
    <xdr:to>
      <xdr:col>15</xdr:col>
      <xdr:colOff>101600</xdr:colOff>
      <xdr:row>99</xdr:row>
      <xdr:rowOff>38047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29174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113623</xdr:rowOff>
    </xdr:from>
    <xdr:to>
      <xdr:col>10</xdr:col>
      <xdr:colOff>165100</xdr:colOff>
      <xdr:row>99</xdr:row>
      <xdr:rowOff>43773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34900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108992</xdr:rowOff>
    </xdr:from>
    <xdr:to>
      <xdr:col>6</xdr:col>
      <xdr:colOff>38100</xdr:colOff>
      <xdr:row>99</xdr:row>
      <xdr:rowOff>39142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30269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126898</xdr:rowOff>
    </xdr:from>
    <xdr:to>
      <xdr:col>55</xdr:col>
      <xdr:colOff>0</xdr:colOff>
      <xdr:row>38</xdr:row>
      <xdr:rowOff>127173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4199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126898</xdr:rowOff>
    </xdr:from>
    <xdr:to>
      <xdr:col>50</xdr:col>
      <xdr:colOff>114300</xdr:colOff>
      <xdr:row>38</xdr:row>
      <xdr:rowOff>128270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41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128270</xdr:rowOff>
    </xdr:from>
    <xdr:to>
      <xdr:col>45</xdr:col>
      <xdr:colOff>177800</xdr:colOff>
      <xdr:row>38</xdr:row>
      <xdr:rowOff>132019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4337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122007</xdr:rowOff>
    </xdr:from>
    <xdr:to>
      <xdr:col>41</xdr:col>
      <xdr:colOff>50800</xdr:colOff>
      <xdr:row>38</xdr:row>
      <xdr:rowOff>132019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7107"/>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76373</xdr:rowOff>
    </xdr:from>
    <xdr:to>
      <xdr:col>55</xdr:col>
      <xdr:colOff>50800</xdr:colOff>
      <xdr:row>39</xdr:row>
      <xdr:rowOff>6523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76098</xdr:rowOff>
    </xdr:from>
    <xdr:to>
      <xdr:col>50</xdr:col>
      <xdr:colOff>165100</xdr:colOff>
      <xdr:row>39</xdr:row>
      <xdr:rowOff>6248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168825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170197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81219</xdr:rowOff>
    </xdr:from>
    <xdr:to>
      <xdr:col>41</xdr:col>
      <xdr:colOff>101600</xdr:colOff>
      <xdr:row>39</xdr:row>
      <xdr:rowOff>11369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2496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8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71207</xdr:rowOff>
    </xdr:from>
    <xdr:to>
      <xdr:col>36</xdr:col>
      <xdr:colOff>165100</xdr:colOff>
      <xdr:row>39</xdr:row>
      <xdr:rowOff>1357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163934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14039</xdr:rowOff>
    </xdr:from>
    <xdr:to>
      <xdr:col>55</xdr:col>
      <xdr:colOff>0</xdr:colOff>
      <xdr:row>59</xdr:row>
      <xdr:rowOff>20832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9589"/>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20832</xdr:rowOff>
    </xdr:from>
    <xdr:to>
      <xdr:col>50</xdr:col>
      <xdr:colOff>114300</xdr:colOff>
      <xdr:row>59</xdr:row>
      <xdr:rowOff>26242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36382"/>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22786</xdr:rowOff>
    </xdr:from>
    <xdr:to>
      <xdr:col>45</xdr:col>
      <xdr:colOff>177800</xdr:colOff>
      <xdr:row>59</xdr:row>
      <xdr:rowOff>26242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38336"/>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22786</xdr:rowOff>
    </xdr:from>
    <xdr:to>
      <xdr:col>41</xdr:col>
      <xdr:colOff>50800</xdr:colOff>
      <xdr:row>59</xdr:row>
      <xdr:rowOff>22840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3833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134689</xdr:rowOff>
    </xdr:from>
    <xdr:to>
      <xdr:col>55</xdr:col>
      <xdr:colOff>50800</xdr:colOff>
      <xdr:row>59</xdr:row>
      <xdr:rowOff>64839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49616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141482</xdr:rowOff>
    </xdr:from>
    <xdr:to>
      <xdr:col>50</xdr:col>
      <xdr:colOff>165100</xdr:colOff>
      <xdr:row>59</xdr:row>
      <xdr:rowOff>71632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62759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146892</xdr:rowOff>
    </xdr:from>
    <xdr:to>
      <xdr:col>46</xdr:col>
      <xdr:colOff>38100</xdr:colOff>
      <xdr:row>59</xdr:row>
      <xdr:rowOff>77042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68169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8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143436</xdr:rowOff>
    </xdr:from>
    <xdr:to>
      <xdr:col>41</xdr:col>
      <xdr:colOff>101600</xdr:colOff>
      <xdr:row>59</xdr:row>
      <xdr:rowOff>73586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64713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8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143490</xdr:rowOff>
    </xdr:from>
    <xdr:to>
      <xdr:col>36</xdr:col>
      <xdr:colOff>165100</xdr:colOff>
      <xdr:row>59</xdr:row>
      <xdr:rowOff>73640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64767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143827</xdr:rowOff>
    </xdr:from>
    <xdr:to>
      <xdr:col>55</xdr:col>
      <xdr:colOff>0</xdr:colOff>
      <xdr:row>79</xdr:row>
      <xdr:rowOff>8004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6927"/>
          <a:ext cx="838200" cy="3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164647</xdr:rowOff>
    </xdr:from>
    <xdr:to>
      <xdr:col>50</xdr:col>
      <xdr:colOff>114300</xdr:colOff>
      <xdr:row>79</xdr:row>
      <xdr:rowOff>8004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7747"/>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164647</xdr:rowOff>
    </xdr:from>
    <xdr:to>
      <xdr:col>45</xdr:col>
      <xdr:colOff>177800</xdr:colOff>
      <xdr:row>79</xdr:row>
      <xdr:rowOff>31080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7747"/>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31080</xdr:rowOff>
    </xdr:from>
    <xdr:to>
      <xdr:col>41</xdr:col>
      <xdr:colOff>50800</xdr:colOff>
      <xdr:row>79</xdr:row>
      <xdr:rowOff>36300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563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93027</xdr:rowOff>
    </xdr:from>
    <xdr:to>
      <xdr:col>55</xdr:col>
      <xdr:colOff>50800</xdr:colOff>
      <xdr:row>79</xdr:row>
      <xdr:rowOff>23177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7954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128654</xdr:rowOff>
    </xdr:from>
    <xdr:to>
      <xdr:col>50</xdr:col>
      <xdr:colOff>165100</xdr:colOff>
      <xdr:row>79</xdr:row>
      <xdr:rowOff>58804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49931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9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113847</xdr:rowOff>
    </xdr:from>
    <xdr:to>
      <xdr:col>46</xdr:col>
      <xdr:colOff>38100</xdr:colOff>
      <xdr:row>79</xdr:row>
      <xdr:rowOff>43997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35124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151730</xdr:rowOff>
    </xdr:from>
    <xdr:to>
      <xdr:col>41</xdr:col>
      <xdr:colOff>101600</xdr:colOff>
      <xdr:row>79</xdr:row>
      <xdr:rowOff>81880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73007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156950</xdr:rowOff>
    </xdr:from>
    <xdr:to>
      <xdr:col>36</xdr:col>
      <xdr:colOff>165100</xdr:colOff>
      <xdr:row>79</xdr:row>
      <xdr:rowOff>87100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78227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104710</xdr:rowOff>
    </xdr:from>
    <xdr:to>
      <xdr:col>55</xdr:col>
      <xdr:colOff>0</xdr:colOff>
      <xdr:row>96</xdr:row>
      <xdr:rowOff>37877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92460"/>
          <a:ext cx="838200" cy="10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37877</xdr:rowOff>
    </xdr:from>
    <xdr:to>
      <xdr:col>50</xdr:col>
      <xdr:colOff>114300</xdr:colOff>
      <xdr:row>96</xdr:row>
      <xdr:rowOff>110696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7077"/>
          <a:ext cx="889000" cy="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117827</xdr:rowOff>
    </xdr:from>
    <xdr:to>
      <xdr:col>45</xdr:col>
      <xdr:colOff>177800</xdr:colOff>
      <xdr:row>96</xdr:row>
      <xdr:rowOff>110696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05577"/>
          <a:ext cx="889000" cy="16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64043</xdr:rowOff>
    </xdr:from>
    <xdr:to>
      <xdr:col>41</xdr:col>
      <xdr:colOff>50800</xdr:colOff>
      <xdr:row>95</xdr:row>
      <xdr:rowOff>117827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351793"/>
          <a:ext cx="889000" cy="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53910</xdr:rowOff>
    </xdr:from>
    <xdr:to>
      <xdr:col>55</xdr:col>
      <xdr:colOff>50800</xdr:colOff>
      <xdr:row>95</xdr:row>
      <xdr:rowOff>155510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76787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9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158527</xdr:rowOff>
    </xdr:from>
    <xdr:to>
      <xdr:col>50</xdr:col>
      <xdr:colOff>165100</xdr:colOff>
      <xdr:row>96</xdr:row>
      <xdr:rowOff>88677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105204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59896</xdr:rowOff>
    </xdr:from>
    <xdr:to>
      <xdr:col>46</xdr:col>
      <xdr:colOff>38100</xdr:colOff>
      <xdr:row>96</xdr:row>
      <xdr:rowOff>161496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67027</xdr:rowOff>
    </xdr:from>
    <xdr:to>
      <xdr:col>41</xdr:col>
      <xdr:colOff>101600</xdr:colOff>
      <xdr:row>95</xdr:row>
      <xdr:rowOff>168627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13704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61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13243</xdr:rowOff>
    </xdr:from>
    <xdr:to>
      <xdr:col>36</xdr:col>
      <xdr:colOff>165100</xdr:colOff>
      <xdr:row>95</xdr:row>
      <xdr:rowOff>114843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131370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124174</xdr:rowOff>
    </xdr:from>
    <xdr:to>
      <xdr:col>85</xdr:col>
      <xdr:colOff>127000</xdr:colOff>
      <xdr:row>37</xdr:row>
      <xdr:rowOff>141948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67824"/>
          <a:ext cx="8382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113583</xdr:rowOff>
    </xdr:from>
    <xdr:to>
      <xdr:col>81</xdr:col>
      <xdr:colOff>50800</xdr:colOff>
      <xdr:row>37</xdr:row>
      <xdr:rowOff>141948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57233"/>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77159</xdr:rowOff>
    </xdr:from>
    <xdr:to>
      <xdr:col>76</xdr:col>
      <xdr:colOff>114300</xdr:colOff>
      <xdr:row>37</xdr:row>
      <xdr:rowOff>113583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20809"/>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42031</xdr:rowOff>
    </xdr:from>
    <xdr:to>
      <xdr:col>71</xdr:col>
      <xdr:colOff>177800</xdr:colOff>
      <xdr:row>37</xdr:row>
      <xdr:rowOff>77159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85681"/>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73374</xdr:rowOff>
    </xdr:from>
    <xdr:to>
      <xdr:col>85</xdr:col>
      <xdr:colOff>177800</xdr:colOff>
      <xdr:row>38</xdr:row>
      <xdr:rowOff>3524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51801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91148</xdr:rowOff>
    </xdr:from>
    <xdr:to>
      <xdr:col>81</xdr:col>
      <xdr:colOff>101600</xdr:colOff>
      <xdr:row>38</xdr:row>
      <xdr:rowOff>21298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62783</xdr:rowOff>
    </xdr:from>
    <xdr:to>
      <xdr:col>76</xdr:col>
      <xdr:colOff>165100</xdr:colOff>
      <xdr:row>37</xdr:row>
      <xdr:rowOff>164382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06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155509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26359</xdr:rowOff>
    </xdr:from>
    <xdr:to>
      <xdr:col>72</xdr:col>
      <xdr:colOff>38100</xdr:colOff>
      <xdr:row>37</xdr:row>
      <xdr:rowOff>127959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119086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162681</xdr:rowOff>
    </xdr:from>
    <xdr:to>
      <xdr:col>67</xdr:col>
      <xdr:colOff>101600</xdr:colOff>
      <xdr:row>37</xdr:row>
      <xdr:rowOff>92831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109358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43638</xdr:rowOff>
    </xdr:from>
    <xdr:to>
      <xdr:col>85</xdr:col>
      <xdr:colOff>127000</xdr:colOff>
      <xdr:row>57</xdr:row>
      <xdr:rowOff>78405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44838"/>
          <a:ext cx="838200" cy="2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43638</xdr:rowOff>
    </xdr:from>
    <xdr:to>
      <xdr:col>81</xdr:col>
      <xdr:colOff>50800</xdr:colOff>
      <xdr:row>57</xdr:row>
      <xdr:rowOff>88192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44838"/>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88192</xdr:rowOff>
    </xdr:from>
    <xdr:to>
      <xdr:col>76</xdr:col>
      <xdr:colOff>114300</xdr:colOff>
      <xdr:row>57</xdr:row>
      <xdr:rowOff>153564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60842"/>
          <a:ext cx="889000" cy="6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153564</xdr:rowOff>
    </xdr:from>
    <xdr:to>
      <xdr:col>71</xdr:col>
      <xdr:colOff>177800</xdr:colOff>
      <xdr:row>57</xdr:row>
      <xdr:rowOff>160038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6214"/>
          <a:ext cx="8890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27605</xdr:rowOff>
    </xdr:from>
    <xdr:to>
      <xdr:col>85</xdr:col>
      <xdr:colOff>177800</xdr:colOff>
      <xdr:row>57</xdr:row>
      <xdr:rowOff>129205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6032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164288</xdr:rowOff>
    </xdr:from>
    <xdr:to>
      <xdr:col>81</xdr:col>
      <xdr:colOff>101600</xdr:colOff>
      <xdr:row>56</xdr:row>
      <xdr:rowOff>94438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110965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37392</xdr:rowOff>
    </xdr:from>
    <xdr:to>
      <xdr:col>76</xdr:col>
      <xdr:colOff>165100</xdr:colOff>
      <xdr:row>57</xdr:row>
      <xdr:rowOff>138992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130119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0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102764</xdr:rowOff>
    </xdr:from>
    <xdr:to>
      <xdr:col>72</xdr:col>
      <xdr:colOff>38100</xdr:colOff>
      <xdr:row>58</xdr:row>
      <xdr:rowOff>32914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7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24041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109238</xdr:rowOff>
    </xdr:from>
    <xdr:to>
      <xdr:col>67</xdr:col>
      <xdr:colOff>101600</xdr:colOff>
      <xdr:row>58</xdr:row>
      <xdr:rowOff>39388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30515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38209</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2759"/>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23152</xdr:rowOff>
    </xdr:from>
    <xdr:to>
      <xdr:col>71</xdr:col>
      <xdr:colOff>177800</xdr:colOff>
      <xdr:row>79</xdr:row>
      <xdr:rowOff>38209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67702"/>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158859</xdr:rowOff>
    </xdr:from>
    <xdr:to>
      <xdr:col>72</xdr:col>
      <xdr:colOff>38100</xdr:colOff>
      <xdr:row>79</xdr:row>
      <xdr:rowOff>89009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80136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4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143802</xdr:rowOff>
    </xdr:from>
    <xdr:to>
      <xdr:col>67</xdr:col>
      <xdr:colOff>101600</xdr:colOff>
      <xdr:row>79</xdr:row>
      <xdr:rowOff>73952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65079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13582</xdr:rowOff>
    </xdr:from>
    <xdr:to>
      <xdr:col>85</xdr:col>
      <xdr:colOff>127000</xdr:colOff>
      <xdr:row>99</xdr:row>
      <xdr:rowOff>16042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987132"/>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13582</xdr:rowOff>
    </xdr:from>
    <xdr:to>
      <xdr:col>81</xdr:col>
      <xdr:colOff>50800</xdr:colOff>
      <xdr:row>99</xdr:row>
      <xdr:rowOff>14119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987132"/>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10483</xdr:rowOff>
    </xdr:from>
    <xdr:to>
      <xdr:col>76</xdr:col>
      <xdr:colOff>114300</xdr:colOff>
      <xdr:row>99</xdr:row>
      <xdr:rowOff>14119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84033"/>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10483</xdr:rowOff>
    </xdr:from>
    <xdr:to>
      <xdr:col>71</xdr:col>
      <xdr:colOff>177800</xdr:colOff>
      <xdr:row>99</xdr:row>
      <xdr:rowOff>10744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98403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136692</xdr:rowOff>
    </xdr:from>
    <xdr:to>
      <xdr:col>85</xdr:col>
      <xdr:colOff>177800</xdr:colOff>
      <xdr:row>99</xdr:row>
      <xdr:rowOff>66842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9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51619</xdr:rowOff>
    </xdr:from>
    <xdr:ext cx="469744"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85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134232</xdr:rowOff>
    </xdr:from>
    <xdr:to>
      <xdr:col>81</xdr:col>
      <xdr:colOff>101600</xdr:colOff>
      <xdr:row>99</xdr:row>
      <xdr:rowOff>64382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9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55509</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46428" y="1702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134769</xdr:rowOff>
    </xdr:from>
    <xdr:to>
      <xdr:col>76</xdr:col>
      <xdr:colOff>165100</xdr:colOff>
      <xdr:row>99</xdr:row>
      <xdr:rowOff>64919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56046</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57428" y="170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131133</xdr:rowOff>
    </xdr:from>
    <xdr:to>
      <xdr:col>72</xdr:col>
      <xdr:colOff>38100</xdr:colOff>
      <xdr:row>99</xdr:row>
      <xdr:rowOff>61283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9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52410</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68428" y="1702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131394</xdr:rowOff>
    </xdr:from>
    <xdr:to>
      <xdr:col>67</xdr:col>
      <xdr:colOff>101600</xdr:colOff>
      <xdr:row>99</xdr:row>
      <xdr:rowOff>61544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9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52671</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79428" y="1702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155575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70525"/>
          <a:ext cx="1269" cy="126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102252</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155575</xdr:rowOff>
    </xdr:from>
    <xdr:to>
      <xdr:col>116</xdr:col>
      <xdr:colOff>152400</xdr:colOff>
      <xdr:row>31</xdr:row>
      <xdr:rowOff>155575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7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80645</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424295"/>
          <a:ext cx="8382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4445</xdr:rowOff>
    </xdr:from>
    <xdr:to>
      <xdr:col>111</xdr:col>
      <xdr:colOff>177800</xdr:colOff>
      <xdr:row>37</xdr:row>
      <xdr:rowOff>80645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17664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81153</xdr:rowOff>
    </xdr:from>
    <xdr:to>
      <xdr:col>112</xdr:col>
      <xdr:colOff>38100</xdr:colOff>
      <xdr:row>39</xdr:row>
      <xdr:rowOff>11303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2430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6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4445</xdr:rowOff>
    </xdr:from>
    <xdr:to>
      <xdr:col>107</xdr:col>
      <xdr:colOff>50800</xdr:colOff>
      <xdr:row>36</xdr:row>
      <xdr:rowOff>20320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17664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123444</xdr:rowOff>
    </xdr:from>
    <xdr:to>
      <xdr:col>107</xdr:col>
      <xdr:colOff>101600</xdr:colOff>
      <xdr:row>39</xdr:row>
      <xdr:rowOff>53594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44721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116459</xdr:rowOff>
    </xdr:from>
    <xdr:to>
      <xdr:col>102</xdr:col>
      <xdr:colOff>114300</xdr:colOff>
      <xdr:row>36</xdr:row>
      <xdr:rowOff>20320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431409"/>
          <a:ext cx="889000" cy="76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121539</xdr:rowOff>
    </xdr:from>
    <xdr:to>
      <xdr:col>102</xdr:col>
      <xdr:colOff>165100</xdr:colOff>
      <xdr:row>39</xdr:row>
      <xdr:rowOff>51689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42816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119888</xdr:rowOff>
    </xdr:from>
    <xdr:to>
      <xdr:col>98</xdr:col>
      <xdr:colOff>38100</xdr:colOff>
      <xdr:row>39</xdr:row>
      <xdr:rowOff>50038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41165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72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29845</xdr:rowOff>
    </xdr:from>
    <xdr:to>
      <xdr:col>112</xdr:col>
      <xdr:colOff>38100</xdr:colOff>
      <xdr:row>37</xdr:row>
      <xdr:rowOff>131445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147972</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8" y="614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125095</xdr:rowOff>
    </xdr:from>
    <xdr:to>
      <xdr:col>107</xdr:col>
      <xdr:colOff>101600</xdr:colOff>
      <xdr:row>36</xdr:row>
      <xdr:rowOff>55245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71772</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140970</xdr:rowOff>
    </xdr:from>
    <xdr:to>
      <xdr:col>102</xdr:col>
      <xdr:colOff>165100</xdr:colOff>
      <xdr:row>36</xdr:row>
      <xdr:rowOff>71120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87647</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65659</xdr:rowOff>
    </xdr:from>
    <xdr:to>
      <xdr:col>98</xdr:col>
      <xdr:colOff>38100</xdr:colOff>
      <xdr:row>31</xdr:row>
      <xdr:rowOff>167259</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53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12336</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51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総務費については、財政調整基金積立金等により減少した。</a:t>
          </a:r>
        </a:p>
        <a:p>
          <a:r>
            <a:rPr kumimoji="1" lang="ja-JP" altLang="en-US" sz="1300">
              <a:latin typeface="ＭＳ Ｐゴシック" panose="020B0600070205080204" pitchFamily="50" charset="-128"/>
              <a:ea typeface="ＭＳ Ｐゴシック" panose="020B0600070205080204" pitchFamily="50" charset="-128"/>
            </a:rPr>
            <a:t>　商工費については、プレミアム付き振興券事業等により増加した。　</a:t>
          </a:r>
        </a:p>
        <a:p>
          <a:r>
            <a:rPr kumimoji="1" lang="ja-JP" altLang="en-US" sz="1300">
              <a:latin typeface="ＭＳ Ｐゴシック" panose="020B0600070205080204" pitchFamily="50" charset="-128"/>
              <a:ea typeface="ＭＳ Ｐゴシック" panose="020B0600070205080204" pitchFamily="50" charset="-128"/>
            </a:rPr>
            <a:t>　土木費については、吉見ノ里駅前周辺整備事業や町道嘉祥寺岡本線ボックスカルバート補修工事等により増加した。</a:t>
          </a:r>
        </a:p>
        <a:p>
          <a:r>
            <a:rPr kumimoji="1" lang="ja-JP" altLang="en-US" sz="1300">
              <a:latin typeface="ＭＳ Ｐゴシック" panose="020B0600070205080204" pitchFamily="50" charset="-128"/>
              <a:ea typeface="ＭＳ Ｐゴシック" panose="020B0600070205080204" pitchFamily="50" charset="-128"/>
            </a:rPr>
            <a:t>　教育費については、教育センターの新築や田尻歴史館の耐震改修工事等により減少した。</a:t>
          </a:r>
        </a:p>
        <a:p>
          <a:r>
            <a:rPr kumimoji="1" lang="ja-JP" altLang="en-US" sz="1300">
              <a:latin typeface="ＭＳ Ｐゴシック" panose="020B0600070205080204" pitchFamily="50" charset="-128"/>
              <a:ea typeface="ＭＳ Ｐゴシック" panose="020B0600070205080204" pitchFamily="50" charset="-128"/>
            </a:rPr>
            <a:t>　諸支出金については、たばこ税収入の減少に伴いたばこ税大阪府交付金の支出がなくなったため皆減した。</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公債費については、類似団体内でも下位となっている。これは、地方債の新規発行を抑制しているためである。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については、中期的な見通しのもとに、決算剰余金を中心に積み立てるとともに、最低水準の取り崩しに努めている。近年は関西国際空港関連税収等により決算状況が良好であることから、増加傾向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一般会計の実質収支比率については、概ね</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％前後で推移しており、今後においても、同様に推移するものと見込んでいる。</a:t>
          </a:r>
        </a:p>
        <a:p>
          <a:r>
            <a:rPr kumimoji="1" lang="ja-JP" altLang="en-US" sz="1400">
              <a:latin typeface="ＭＳ Ｐゴシック" panose="020B0600070205080204" pitchFamily="50" charset="-128"/>
              <a:ea typeface="ＭＳ Ｐゴシック" panose="020B0600070205080204" pitchFamily="50" charset="-128"/>
            </a:rPr>
            <a:t>　国民健康保険、介護保険及び後期高齢者医療の各特別会計については、適正な保険料設定に伴い、概ね収支が均衡する会計運営が続いており、今後も同様に推移するものと見込んでいる。</a:t>
          </a:r>
        </a:p>
        <a:p>
          <a:r>
            <a:rPr kumimoji="1" lang="ja-JP" altLang="en-US" sz="1400">
              <a:latin typeface="ＭＳ Ｐゴシック" panose="020B0600070205080204" pitchFamily="50" charset="-128"/>
              <a:ea typeface="ＭＳ Ｐゴシック" panose="020B0600070205080204" pitchFamily="50" charset="-128"/>
            </a:rPr>
            <a:t>　下水道事業特別会計については、一般会計からの繰出金により収支調整を図っているため、実質収支は常に</a:t>
          </a:r>
          <a:r>
            <a:rPr kumimoji="1" lang="en-US" altLang="ja-JP" sz="1400">
              <a:latin typeface="ＭＳ Ｐゴシック" panose="020B0600070205080204" pitchFamily="50" charset="-128"/>
              <a:ea typeface="ＭＳ Ｐゴシック" panose="020B0600070205080204" pitchFamily="50" charset="-128"/>
            </a:rPr>
            <a:t>0</a:t>
          </a:r>
          <a:r>
            <a:rPr kumimoji="1" lang="ja-JP" altLang="en-US" sz="1400">
              <a:latin typeface="ＭＳ Ｐゴシック" panose="020B0600070205080204" pitchFamily="50" charset="-128"/>
              <a:ea typeface="ＭＳ Ｐゴシック" panose="020B0600070205080204" pitchFamily="50" charset="-128"/>
            </a:rPr>
            <a:t>で推移することとなる。</a:t>
          </a:r>
        </a:p>
        <a:p>
          <a:r>
            <a:rPr kumimoji="1" lang="ja-JP" altLang="en-US" sz="1400">
              <a:latin typeface="ＭＳ Ｐゴシック" panose="020B0600070205080204" pitchFamily="50" charset="-128"/>
              <a:ea typeface="ＭＳ Ｐゴシック" panose="020B0600070205080204" pitchFamily="50" charset="-128"/>
            </a:rPr>
            <a:t>　以上、全会計で黒字又は</a:t>
          </a:r>
          <a:r>
            <a:rPr kumimoji="1" lang="en-US" altLang="ja-JP" sz="1400">
              <a:latin typeface="ＭＳ Ｐゴシック" panose="020B0600070205080204" pitchFamily="50" charset="-128"/>
              <a:ea typeface="ＭＳ Ｐゴシック" panose="020B0600070205080204" pitchFamily="50" charset="-128"/>
            </a:rPr>
            <a:t>0</a:t>
          </a:r>
          <a:r>
            <a:rPr kumimoji="1" lang="ja-JP" altLang="en-US" sz="1400">
              <a:latin typeface="ＭＳ Ｐゴシック" panose="020B0600070205080204" pitchFamily="50" charset="-128"/>
              <a:ea typeface="ＭＳ Ｐゴシック" panose="020B0600070205080204" pitchFamily="50" charset="-128"/>
            </a:rPr>
            <a:t>となっており、今後においても赤字となることはなく、ほぼ同様の水準で推移するものと見込んでいる。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6165576</v>
      </c>
      <c r="BO4" s="449"/>
      <c r="BP4" s="449"/>
      <c r="BQ4" s="449"/>
      <c r="BR4" s="449"/>
      <c r="BS4" s="449"/>
      <c r="BT4" s="449"/>
      <c r="BU4" s="450"/>
      <c r="BV4" s="448">
        <v>6694441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13.4</v>
      </c>
      <c r="CU4" s="589"/>
      <c r="CV4" s="589"/>
      <c r="CW4" s="589"/>
      <c r="CX4" s="589"/>
      <c r="CY4" s="589"/>
      <c r="CZ4" s="589"/>
      <c r="DA4" s="590"/>
      <c r="DB4" s="588">
        <v>13.8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5562234</v>
      </c>
      <c r="BO5" s="420"/>
      <c r="BP5" s="420"/>
      <c r="BQ5" s="420"/>
      <c r="BR5" s="420"/>
      <c r="BS5" s="420"/>
      <c r="BT5" s="420"/>
      <c r="BU5" s="421"/>
      <c r="BV5" s="419">
        <v>6097947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74.2</v>
      </c>
      <c r="CU5" s="417"/>
      <c r="CV5" s="417"/>
      <c r="CW5" s="417"/>
      <c r="CX5" s="417"/>
      <c r="CY5" s="417"/>
      <c r="CZ5" s="417"/>
      <c r="DA5" s="418"/>
      <c r="DB5" s="416">
        <v>70.099999999999994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603342</v>
      </c>
      <c r="BO6" s="420"/>
      <c r="BP6" s="420"/>
      <c r="BQ6" s="420"/>
      <c r="BR6" s="420"/>
      <c r="BS6" s="420"/>
      <c r="BT6" s="420"/>
      <c r="BU6" s="421"/>
      <c r="BV6" s="419">
        <v>596494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74.2</v>
      </c>
      <c r="CU6" s="563"/>
      <c r="CV6" s="563"/>
      <c r="CW6" s="563"/>
      <c r="CX6" s="563"/>
      <c r="CY6" s="563"/>
      <c r="CZ6" s="563"/>
      <c r="DA6" s="564"/>
      <c r="DB6" s="562">
        <v>70.099999999999994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65338</v>
      </c>
      <c r="BO7" s="420"/>
      <c r="BP7" s="420"/>
      <c r="BQ7" s="420"/>
      <c r="BR7" s="420"/>
      <c r="BS7" s="420"/>
      <c r="BT7" s="420"/>
      <c r="BU7" s="421"/>
      <c r="BV7" s="419">
        <v>44709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4029988</v>
      </c>
      <c r="CU7" s="420"/>
      <c r="CV7" s="420"/>
      <c r="CW7" s="420"/>
      <c r="CX7" s="420"/>
      <c r="CY7" s="420"/>
      <c r="CZ7" s="420"/>
      <c r="DA7" s="421"/>
      <c r="DB7" s="419">
        <v>4006778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538004</v>
      </c>
      <c r="BO8" s="420"/>
      <c r="BP8" s="420"/>
      <c r="BQ8" s="420"/>
      <c r="BR8" s="420"/>
      <c r="BS8" s="420"/>
      <c r="BT8" s="420"/>
      <c r="BU8" s="421"/>
      <c r="BV8" s="419">
        <v>551785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1.3</v>
      </c>
      <c r="CU8" s="523"/>
      <c r="CV8" s="523"/>
      <c r="CW8" s="523"/>
      <c r="CX8" s="523"/>
      <c r="CY8" s="523"/>
      <c r="CZ8" s="523"/>
      <c r="DA8" s="524"/>
      <c r="DB8" s="522">
        <v>1.43</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8434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-13781</v>
      </c>
      <c r="BO9" s="420"/>
      <c r="BP9" s="420"/>
      <c r="BQ9" s="420"/>
      <c r="BR9" s="420"/>
      <c r="BS9" s="420"/>
      <c r="BT9" s="420"/>
      <c r="BU9" s="421"/>
      <c r="BV9" s="419">
        <v>148940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8417</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108</v>
      </c>
      <c r="AV10" s="478"/>
      <c r="AW10" s="478"/>
      <c r="AX10" s="478"/>
      <c r="AY10" s="433" t="s">
        <v>124</v>
      </c>
      <c r="AZ10" s="434"/>
      <c r="BA10" s="434"/>
      <c r="BB10" s="434"/>
      <c r="BC10" s="434"/>
      <c r="BD10" s="434"/>
      <c r="BE10" s="434"/>
      <c r="BF10" s="434"/>
      <c r="BG10" s="434"/>
      <c r="BH10" s="434"/>
      <c r="BI10" s="434"/>
      <c r="BJ10" s="434"/>
      <c r="BK10" s="434"/>
      <c r="BL10" s="434"/>
      <c r="BM10" s="435"/>
      <c r="BN10" s="419">
        <v>276083</v>
      </c>
      <c r="BO10" s="420"/>
      <c r="BP10" s="420"/>
      <c r="BQ10" s="420"/>
      <c r="BR10" s="420"/>
      <c r="BS10" s="420"/>
      <c r="BT10" s="420"/>
      <c r="BU10" s="421"/>
      <c r="BV10" s="419">
        <v>507073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8498</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108</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8363</v>
      </c>
      <c r="S13" s="507"/>
      <c r="T13" s="507"/>
      <c r="U13" s="507"/>
      <c r="V13" s="508"/>
      <c r="W13" s="509" t="s">
        <v>141</v>
      </c>
      <c r="X13" s="405"/>
      <c r="Y13" s="405"/>
      <c r="Z13" s="405"/>
      <c r="AA13" s="405"/>
      <c r="AB13" s="406"/>
      <c r="AC13" s="372">
        <v>52</v>
      </c>
      <c r="AD13" s="373"/>
      <c r="AE13" s="373"/>
      <c r="AF13" s="373"/>
      <c r="AG13" s="374"/>
      <c r="AH13" s="372">
        <v>71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262302</v>
      </c>
      <c r="BO13" s="420"/>
      <c r="BP13" s="420"/>
      <c r="BQ13" s="420"/>
      <c r="BR13" s="420"/>
      <c r="BS13" s="420"/>
      <c r="BT13" s="420"/>
      <c r="BU13" s="421"/>
      <c r="BV13" s="419">
        <v>656013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3.8</v>
      </c>
      <c r="CU13" s="417"/>
      <c r="CV13" s="417"/>
      <c r="CW13" s="417"/>
      <c r="CX13" s="417"/>
      <c r="CY13" s="417"/>
      <c r="CZ13" s="417"/>
      <c r="DA13" s="418"/>
      <c r="DB13" s="416">
        <v>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8492</v>
      </c>
      <c r="S14" s="507"/>
      <c r="T14" s="507"/>
      <c r="U14" s="507"/>
      <c r="V14" s="508"/>
      <c r="W14" s="510"/>
      <c r="X14" s="408"/>
      <c r="Y14" s="408"/>
      <c r="Z14" s="408"/>
      <c r="AA14" s="408"/>
      <c r="AB14" s="409"/>
      <c r="AC14" s="499">
        <v>1.3</v>
      </c>
      <c r="AD14" s="500"/>
      <c r="AE14" s="500"/>
      <c r="AF14" s="500"/>
      <c r="AG14" s="501"/>
      <c r="AH14" s="499">
        <v>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8386</v>
      </c>
      <c r="S15" s="507"/>
      <c r="T15" s="507"/>
      <c r="U15" s="507"/>
      <c r="V15" s="508"/>
      <c r="W15" s="509" t="s">
        <v>149</v>
      </c>
      <c r="X15" s="405"/>
      <c r="Y15" s="405"/>
      <c r="Z15" s="405"/>
      <c r="AA15" s="405"/>
      <c r="AB15" s="406"/>
      <c r="AC15" s="372">
        <v>651</v>
      </c>
      <c r="AD15" s="373"/>
      <c r="AE15" s="373"/>
      <c r="AF15" s="373"/>
      <c r="AG15" s="374"/>
      <c r="AH15" s="372">
        <v>588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3085964</v>
      </c>
      <c r="BO15" s="449"/>
      <c r="BP15" s="449"/>
      <c r="BQ15" s="449"/>
      <c r="BR15" s="449"/>
      <c r="BS15" s="449"/>
      <c r="BT15" s="449"/>
      <c r="BU15" s="450"/>
      <c r="BV15" s="448">
        <v>3063975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16.899999999999999</v>
      </c>
      <c r="AD16" s="500"/>
      <c r="AE16" s="500"/>
      <c r="AF16" s="500"/>
      <c r="AG16" s="501"/>
      <c r="AH16" s="499">
        <v>15.8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2491095</v>
      </c>
      <c r="BO16" s="420"/>
      <c r="BP16" s="420"/>
      <c r="BQ16" s="420"/>
      <c r="BR16" s="420"/>
      <c r="BS16" s="420"/>
      <c r="BT16" s="420"/>
      <c r="BU16" s="421"/>
      <c r="BV16" s="419">
        <v>2471761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3157</v>
      </c>
      <c r="AD17" s="373"/>
      <c r="AE17" s="373"/>
      <c r="AF17" s="373"/>
      <c r="AG17" s="374"/>
      <c r="AH17" s="372">
        <v>3069</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4029988</v>
      </c>
      <c r="BO17" s="420"/>
      <c r="BP17" s="420"/>
      <c r="BQ17" s="420"/>
      <c r="BR17" s="420"/>
      <c r="BS17" s="420"/>
      <c r="BT17" s="420"/>
      <c r="BU17" s="421"/>
      <c r="BV17" s="419">
        <v>4006778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5.62</v>
      </c>
      <c r="M18" s="472"/>
      <c r="N18" s="472"/>
      <c r="O18" s="472"/>
      <c r="P18" s="472"/>
      <c r="Q18" s="472"/>
      <c r="R18" s="473"/>
      <c r="S18" s="473"/>
      <c r="T18" s="473"/>
      <c r="U18" s="473"/>
      <c r="V18" s="474"/>
      <c r="W18" s="490"/>
      <c r="X18" s="491"/>
      <c r="Y18" s="491"/>
      <c r="Z18" s="491"/>
      <c r="AA18" s="491"/>
      <c r="AB18" s="515"/>
      <c r="AC18" s="389">
        <v>81.8</v>
      </c>
      <c r="AD18" s="390"/>
      <c r="AE18" s="390"/>
      <c r="AF18" s="390"/>
      <c r="AG18" s="475"/>
      <c r="AH18" s="389">
        <v>82.3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3106348</v>
      </c>
      <c r="BO18" s="420"/>
      <c r="BP18" s="420"/>
      <c r="BQ18" s="420"/>
      <c r="BR18" s="420"/>
      <c r="BS18" s="420"/>
      <c r="BT18" s="420"/>
      <c r="BU18" s="421"/>
      <c r="BV18" s="419">
        <v>3062797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1501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4845129</v>
      </c>
      <c r="BO19" s="420"/>
      <c r="BP19" s="420"/>
      <c r="BQ19" s="420"/>
      <c r="BR19" s="420"/>
      <c r="BS19" s="420"/>
      <c r="BT19" s="420"/>
      <c r="BU19" s="421"/>
      <c r="BV19" s="419">
        <v>4873988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3734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171779</v>
      </c>
      <c r="BO22" s="449"/>
      <c r="BP22" s="449"/>
      <c r="BQ22" s="449"/>
      <c r="BR22" s="449"/>
      <c r="BS22" s="449"/>
      <c r="BT22" s="449"/>
      <c r="BU22" s="450"/>
      <c r="BV22" s="448">
        <v>230938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171779</v>
      </c>
      <c r="BO23" s="420"/>
      <c r="BP23" s="420"/>
      <c r="BQ23" s="420"/>
      <c r="BR23" s="420"/>
      <c r="BS23" s="420"/>
      <c r="BT23" s="420"/>
      <c r="BU23" s="421"/>
      <c r="BV23" s="419">
        <v>230938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6520</v>
      </c>
      <c r="R24" s="373"/>
      <c r="S24" s="373"/>
      <c r="T24" s="373"/>
      <c r="U24" s="373"/>
      <c r="V24" s="374"/>
      <c r="W24" s="462"/>
      <c r="X24" s="399"/>
      <c r="Y24" s="400"/>
      <c r="Z24" s="375" t="s">
        <v>174</v>
      </c>
      <c r="AA24" s="376"/>
      <c r="AB24" s="376"/>
      <c r="AC24" s="376"/>
      <c r="AD24" s="376"/>
      <c r="AE24" s="376"/>
      <c r="AF24" s="376"/>
      <c r="AG24" s="377"/>
      <c r="AH24" s="372">
        <v>98</v>
      </c>
      <c r="AI24" s="373"/>
      <c r="AJ24" s="373"/>
      <c r="AK24" s="373"/>
      <c r="AL24" s="374"/>
      <c r="AM24" s="372">
        <v>329084</v>
      </c>
      <c r="AN24" s="373"/>
      <c r="AO24" s="373"/>
      <c r="AP24" s="373"/>
      <c r="AQ24" s="373"/>
      <c r="AR24" s="374"/>
      <c r="AS24" s="372">
        <v>3358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171779</v>
      </c>
      <c r="BO24" s="420"/>
      <c r="BP24" s="420"/>
      <c r="BQ24" s="420"/>
      <c r="BR24" s="420"/>
      <c r="BS24" s="420"/>
      <c r="BT24" s="420"/>
      <c r="BU24" s="421"/>
      <c r="BV24" s="419">
        <v>230938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6170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132</v>
      </c>
      <c r="AN25" s="373"/>
      <c r="AO25" s="373"/>
      <c r="AP25" s="373"/>
      <c r="AQ25" s="373"/>
      <c r="AR25" s="374"/>
      <c r="AS25" s="372" t="s">
        <v>132</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477474</v>
      </c>
      <c r="BO25" s="449"/>
      <c r="BP25" s="449"/>
      <c r="BQ25" s="449"/>
      <c r="BR25" s="449"/>
      <c r="BS25" s="449"/>
      <c r="BT25" s="449"/>
      <c r="BU25" s="450"/>
      <c r="BV25" s="448">
        <v>876483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5630</v>
      </c>
      <c r="R26" s="373"/>
      <c r="S26" s="373"/>
      <c r="T26" s="373"/>
      <c r="U26" s="373"/>
      <c r="V26" s="374"/>
      <c r="W26" s="462"/>
      <c r="X26" s="399"/>
      <c r="Y26" s="400"/>
      <c r="Z26" s="375" t="s">
        <v>181</v>
      </c>
      <c r="AA26" s="430"/>
      <c r="AB26" s="430"/>
      <c r="AC26" s="430"/>
      <c r="AD26" s="430"/>
      <c r="AE26" s="430"/>
      <c r="AF26" s="430"/>
      <c r="AG26" s="431"/>
      <c r="AH26" s="372">
        <v>3</v>
      </c>
      <c r="AI26" s="373"/>
      <c r="AJ26" s="373"/>
      <c r="AK26" s="373"/>
      <c r="AL26" s="374"/>
      <c r="AM26" s="372">
        <v>9870</v>
      </c>
      <c r="AN26" s="373"/>
      <c r="AO26" s="373"/>
      <c r="AP26" s="373"/>
      <c r="AQ26" s="373"/>
      <c r="AR26" s="374"/>
      <c r="AS26" s="372">
        <v>3290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3140</v>
      </c>
      <c r="R27" s="373"/>
      <c r="S27" s="373"/>
      <c r="T27" s="373"/>
      <c r="U27" s="373"/>
      <c r="V27" s="374"/>
      <c r="W27" s="462"/>
      <c r="X27" s="399"/>
      <c r="Y27" s="400"/>
      <c r="Z27" s="375" t="s">
        <v>184</v>
      </c>
      <c r="AA27" s="376"/>
      <c r="AB27" s="376"/>
      <c r="AC27" s="376"/>
      <c r="AD27" s="376"/>
      <c r="AE27" s="376"/>
      <c r="AF27" s="376"/>
      <c r="AG27" s="377"/>
      <c r="AH27" s="372">
        <v>14</v>
      </c>
      <c r="AI27" s="373"/>
      <c r="AJ27" s="373"/>
      <c r="AK27" s="373"/>
      <c r="AL27" s="374"/>
      <c r="AM27" s="372">
        <v>43681</v>
      </c>
      <c r="AN27" s="373"/>
      <c r="AO27" s="373"/>
      <c r="AP27" s="373"/>
      <c r="AQ27" s="373"/>
      <c r="AR27" s="374"/>
      <c r="AS27" s="372">
        <v>3120</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132</v>
      </c>
      <c r="BO27" s="454"/>
      <c r="BP27" s="454"/>
      <c r="BQ27" s="454"/>
      <c r="BR27" s="454"/>
      <c r="BS27" s="454"/>
      <c r="BT27" s="454"/>
      <c r="BU27" s="455"/>
      <c r="BV27" s="453" t="s">
        <v>178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2760</v>
      </c>
      <c r="R28" s="373"/>
      <c r="S28" s="373"/>
      <c r="T28" s="373"/>
      <c r="U28" s="373"/>
      <c r="V28" s="374"/>
      <c r="W28" s="462"/>
      <c r="X28" s="399"/>
      <c r="Y28" s="400"/>
      <c r="Z28" s="375" t="s">
        <v>187</v>
      </c>
      <c r="AA28" s="376"/>
      <c r="AB28" s="376"/>
      <c r="AC28" s="376"/>
      <c r="AD28" s="376"/>
      <c r="AE28" s="376"/>
      <c r="AF28" s="376"/>
      <c r="AG28" s="377"/>
      <c r="AH28" s="372" t="s">
        <v>178</v>
      </c>
      <c r="AI28" s="373"/>
      <c r="AJ28" s="373"/>
      <c r="AK28" s="373"/>
      <c r="AL28" s="374"/>
      <c r="AM28" s="372" t="s">
        <v>178</v>
      </c>
      <c r="AN28" s="373"/>
      <c r="AO28" s="373"/>
      <c r="AP28" s="373"/>
      <c r="AQ28" s="373"/>
      <c r="AR28" s="374"/>
      <c r="AS28" s="372" t="s">
        <v>132</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4770838</v>
      </c>
      <c r="BO28" s="449"/>
      <c r="BP28" s="449"/>
      <c r="BQ28" s="449"/>
      <c r="BR28" s="449"/>
      <c r="BS28" s="449"/>
      <c r="BT28" s="449"/>
      <c r="BU28" s="450"/>
      <c r="BV28" s="448">
        <v>4494755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8</v>
      </c>
      <c r="M29" s="373"/>
      <c r="N29" s="373"/>
      <c r="O29" s="373"/>
      <c r="P29" s="374"/>
      <c r="Q29" s="372">
        <v>2660</v>
      </c>
      <c r="R29" s="373"/>
      <c r="S29" s="373"/>
      <c r="T29" s="373"/>
      <c r="U29" s="373"/>
      <c r="V29" s="374"/>
      <c r="W29" s="463"/>
      <c r="X29" s="464"/>
      <c r="Y29" s="465"/>
      <c r="Z29" s="375" t="s">
        <v>190</v>
      </c>
      <c r="AA29" s="376"/>
      <c r="AB29" s="376"/>
      <c r="AC29" s="376"/>
      <c r="AD29" s="376"/>
      <c r="AE29" s="376"/>
      <c r="AF29" s="376"/>
      <c r="AG29" s="377"/>
      <c r="AH29" s="372">
        <v>112</v>
      </c>
      <c r="AI29" s="373"/>
      <c r="AJ29" s="373"/>
      <c r="AK29" s="373"/>
      <c r="AL29" s="374"/>
      <c r="AM29" s="372">
        <v>372765</v>
      </c>
      <c r="AN29" s="373"/>
      <c r="AO29" s="373"/>
      <c r="AP29" s="373"/>
      <c r="AQ29" s="373"/>
      <c r="AR29" s="374"/>
      <c r="AS29" s="372">
        <v>3328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178</v>
      </c>
      <c r="BO29" s="420"/>
      <c r="BP29" s="420"/>
      <c r="BQ29" s="420"/>
      <c r="BR29" s="420"/>
      <c r="BS29" s="420"/>
      <c r="BT29" s="420"/>
      <c r="BU29" s="421"/>
      <c r="BV29" s="419" t="s">
        <v>178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5310873</v>
      </c>
      <c r="BO30" s="454"/>
      <c r="BP30" s="454"/>
      <c r="BQ30" s="454"/>
      <c r="BR30" s="454"/>
      <c r="BS30" s="454"/>
      <c r="BT30" s="454"/>
      <c r="BU30" s="455"/>
      <c r="BV30" s="453">
        <v>5373553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大阪府後期高齢者医療広域連合（一般会計）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大阪府後期高齢者医療広域連合（後期高齢者医療特別会計）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大阪広域水道企業団（水道事業会計）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大阪広域水道企業団（工業用水道事業会計）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泉佐野市田尻町清掃施設組合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泉州南消防組合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Kre9nn9psJMeCXUqHak/oQa7UmwygFE8d0Y8sWPURoZgkRDCmhVpXUxvBOVPRw/fltelP+jskeVDd+h1zoFUg==" saltValue="94CmmThrlIRWMx/Z/La5A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1" t="s">
        <v>565</v>
      </c>
      <c r="D34" s="1151"/>
      <c r="E34" s="1152"/>
      <c r="F34" s="32">
        <v>9.01</v>
      </c>
      <c r="G34" s="33">
        <v>9.2899999999999991</v>
      </c>
      <c r="H34" s="33">
        <v>9.39</v>
      </c>
      <c r="I34" s="33">
        <v>13.77</v>
      </c>
      <c r="J34" s="34">
        <v>13.35</v>
      </c>
      <c r="K34" s="22"/>
      <c r="L34" s="22"/>
      <c r="M34" s="22"/>
      <c r="N34" s="22"/>
      <c r="O34" s="22"/>
      <c r="P34" s="22"/>
    </row>
    <row r="35" spans="1:16" ht="39" customHeight="1" x14ac:dyDescent="0.2">
      <c r="A35" s="22"/>
      <c r="B35" s="35"/>
      <c r="C35" s="1145" t="s">
        <v>566</v>
      </c>
      <c r="D35" s="1146"/>
      <c r="E35" s="1147"/>
      <c r="F35" s="36">
        <v>0.44</v>
      </c>
      <c r="G35" s="37">
        <v>0.19</v>
      </c>
      <c r="H35" s="37">
        <v>0.47</v>
      </c>
      <c r="I35" s="37">
        <v>0.22</v>
      </c>
      <c r="J35" s="38">
        <v>0.91</v>
      </c>
      <c r="K35" s="22"/>
      <c r="L35" s="22"/>
      <c r="M35" s="22"/>
      <c r="N35" s="22"/>
      <c r="O35" s="22"/>
      <c r="P35" s="22"/>
    </row>
    <row r="36" spans="1:16" ht="39" customHeight="1" x14ac:dyDescent="0.2">
      <c r="A36" s="22"/>
      <c r="B36" s="35"/>
      <c r="C36" s="1145" t="s">
        <v>567</v>
      </c>
      <c r="D36" s="1146"/>
      <c r="E36" s="1147"/>
      <c r="F36" s="36">
        <v>0</v>
      </c>
      <c r="G36" s="37">
        <v>0</v>
      </c>
      <c r="H36" s="37">
        <v>0</v>
      </c>
      <c r="I36" s="37">
        <v>0</v>
      </c>
      <c r="J36" s="38">
        <v>0.06</v>
      </c>
      <c r="K36" s="22"/>
      <c r="L36" s="22"/>
      <c r="M36" s="22"/>
      <c r="N36" s="22"/>
      <c r="O36" s="22"/>
      <c r="P36" s="22"/>
    </row>
    <row r="37" spans="1:16" ht="39" customHeight="1" x14ac:dyDescent="0.2">
      <c r="A37" s="22"/>
      <c r="B37" s="35"/>
      <c r="C37" s="1145" t="s">
        <v>568</v>
      </c>
      <c r="D37" s="1146"/>
      <c r="E37" s="1147"/>
      <c r="F37" s="36">
        <v>0.37</v>
      </c>
      <c r="G37" s="37">
        <v>0.24</v>
      </c>
      <c r="H37" s="37">
        <v>0.17</v>
      </c>
      <c r="I37" s="37">
        <v>0</v>
      </c>
      <c r="J37" s="38">
        <v>0.05</v>
      </c>
      <c r="K37" s="22"/>
      <c r="L37" s="22"/>
      <c r="M37" s="22"/>
      <c r="N37" s="22"/>
      <c r="O37" s="22"/>
      <c r="P37" s="22"/>
    </row>
    <row r="38" spans="1:16" ht="39" customHeight="1" x14ac:dyDescent="0.2">
      <c r="A38" s="22"/>
      <c r="B38" s="35"/>
      <c r="C38" s="1145" t="s">
        <v>569</v>
      </c>
      <c r="D38" s="1146"/>
      <c r="E38" s="1147"/>
      <c r="F38" s="36">
        <v>0</v>
      </c>
      <c r="G38" s="37">
        <v>0</v>
      </c>
      <c r="H38" s="37">
        <v>0</v>
      </c>
      <c r="I38" s="37">
        <v>0</v>
      </c>
      <c r="J38" s="38">
        <v>0</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571</v>
      </c>
      <c r="D43" s="1149"/>
      <c r="E43" s="1150"/>
      <c r="F43" s="41">
        <v>7.65</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hojWGDTPQtMGUAV6gQ4+65g0km9oXd+6WPhBw5NA/ak6SqGkpNfoXEB0kkQrFVwUYFppfKAOgT4FfvNZ1YjhQ==" saltValue="Q5McNALasaNIaFutkcqv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78</v>
      </c>
      <c r="L45" s="60">
        <v>77</v>
      </c>
      <c r="M45" s="60">
        <v>69</v>
      </c>
      <c r="N45" s="60">
        <v>69</v>
      </c>
      <c r="O45" s="61">
        <v>63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15</v>
      </c>
      <c r="F48" s="1155"/>
      <c r="G48" s="1155"/>
      <c r="H48" s="1155"/>
      <c r="I48" s="1155"/>
      <c r="J48" s="1156"/>
      <c r="K48" s="63">
        <v>481</v>
      </c>
      <c r="L48" s="64">
        <v>374</v>
      </c>
      <c r="M48" s="64">
        <v>351</v>
      </c>
      <c r="N48" s="64">
        <v>325</v>
      </c>
      <c r="O48" s="65">
        <v>293</v>
      </c>
      <c r="P48" s="48"/>
      <c r="Q48" s="48"/>
      <c r="R48" s="48"/>
      <c r="S48" s="48"/>
      <c r="T48" s="48"/>
      <c r="U48" s="48"/>
    </row>
    <row r="49" spans="1:21" ht="30.75" customHeight="1" x14ac:dyDescent="0.2">
      <c r="A49" s="48"/>
      <c r="B49" s="1178"/>
      <c r="C49" s="1179"/>
      <c r="D49" s="62"/>
      <c r="E49" s="1155" t="s">
        <v>16</v>
      </c>
      <c r="F49" s="1155"/>
      <c r="G49" s="1155"/>
      <c r="H49" s="1155"/>
      <c r="I49" s="1155"/>
      <c r="J49" s="1156"/>
      <c r="K49" s="63">
        <v>21</v>
      </c>
      <c r="L49" s="64">
        <v>21</v>
      </c>
      <c r="M49" s="64">
        <v>17</v>
      </c>
      <c r="N49" s="64">
        <v>18</v>
      </c>
      <c r="O49" s="65">
        <v>17</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518</v>
      </c>
      <c r="L50" s="64" t="s">
        <v>518</v>
      </c>
      <c r="M50" s="64" t="s">
        <v>518</v>
      </c>
      <c r="N50" s="64" t="s">
        <v>518</v>
      </c>
      <c r="O50" s="65" t="s">
        <v>518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310</v>
      </c>
      <c r="L52" s="64">
        <v>291</v>
      </c>
      <c r="M52" s="64">
        <v>275</v>
      </c>
      <c r="N52" s="64">
        <v>261</v>
      </c>
      <c r="O52" s="65">
        <v>243</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270</v>
      </c>
      <c r="L53" s="69">
        <v>181</v>
      </c>
      <c r="M53" s="69">
        <v>162</v>
      </c>
      <c r="N53" s="69">
        <v>151</v>
      </c>
      <c r="O53" s="70">
        <v>130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ISStwjQoDuliShqh12+I1naS895MHP6LmOuoh+Wy53A9yJbI/FVBcqzlUScekOtvgo2XKnCofUWXA9TyWgBVg==" saltValue="N6hV3EEwmgECKNuvRetN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6" t="s">
        <v>32</v>
      </c>
      <c r="C41" s="1197"/>
      <c r="D41" s="105"/>
      <c r="E41" s="1198" t="s">
        <v>33</v>
      </c>
      <c r="F41" s="1198"/>
      <c r="G41" s="1198"/>
      <c r="H41" s="1199"/>
      <c r="I41" s="355">
        <v>427</v>
      </c>
      <c r="J41" s="356">
        <v>357</v>
      </c>
      <c r="K41" s="356">
        <v>295</v>
      </c>
      <c r="L41" s="356">
        <v>231</v>
      </c>
      <c r="M41" s="357">
        <v>172</v>
      </c>
    </row>
    <row r="42" spans="2:13" ht="27.75" customHeight="1" x14ac:dyDescent="0.2">
      <c r="B42" s="1186"/>
      <c r="C42" s="1187"/>
      <c r="D42" s="106"/>
      <c r="E42" s="1190" t="s">
        <v>34</v>
      </c>
      <c r="F42" s="1190"/>
      <c r="G42" s="1190"/>
      <c r="H42" s="1191"/>
      <c r="I42" s="358" t="s">
        <v>518</v>
      </c>
      <c r="J42" s="359" t="s">
        <v>518</v>
      </c>
      <c r="K42" s="359" t="s">
        <v>518</v>
      </c>
      <c r="L42" s="359" t="s">
        <v>518</v>
      </c>
      <c r="M42" s="360" t="s">
        <v>518</v>
      </c>
    </row>
    <row r="43" spans="2:13" ht="27.75" customHeight="1" x14ac:dyDescent="0.2">
      <c r="B43" s="1186"/>
      <c r="C43" s="1187"/>
      <c r="D43" s="106"/>
      <c r="E43" s="1190" t="s">
        <v>35</v>
      </c>
      <c r="F43" s="1190"/>
      <c r="G43" s="1190"/>
      <c r="H43" s="1191"/>
      <c r="I43" s="358">
        <v>2321</v>
      </c>
      <c r="J43" s="359">
        <v>2086</v>
      </c>
      <c r="K43" s="359">
        <v>1783</v>
      </c>
      <c r="L43" s="359">
        <v>1504</v>
      </c>
      <c r="M43" s="360">
        <v>1243</v>
      </c>
    </row>
    <row r="44" spans="2:13" ht="27.75" customHeight="1" x14ac:dyDescent="0.2">
      <c r="B44" s="1186"/>
      <c r="C44" s="1187"/>
      <c r="D44" s="106"/>
      <c r="E44" s="1190" t="s">
        <v>36</v>
      </c>
      <c r="F44" s="1190"/>
      <c r="G44" s="1190"/>
      <c r="H44" s="1191"/>
      <c r="I44" s="358">
        <v>162</v>
      </c>
      <c r="J44" s="359">
        <v>151</v>
      </c>
      <c r="K44" s="359">
        <v>129</v>
      </c>
      <c r="L44" s="359">
        <v>106</v>
      </c>
      <c r="M44" s="360">
        <v>93</v>
      </c>
    </row>
    <row r="45" spans="2:13" ht="27.75" customHeight="1" x14ac:dyDescent="0.2">
      <c r="B45" s="1186"/>
      <c r="C45" s="1187"/>
      <c r="D45" s="106"/>
      <c r="E45" s="1190" t="s">
        <v>37</v>
      </c>
      <c r="F45" s="1190"/>
      <c r="G45" s="1190"/>
      <c r="H45" s="1191"/>
      <c r="I45" s="358">
        <v>1099</v>
      </c>
      <c r="J45" s="359">
        <v>1122</v>
      </c>
      <c r="K45" s="359">
        <v>1157</v>
      </c>
      <c r="L45" s="359">
        <v>1123</v>
      </c>
      <c r="M45" s="360">
        <v>1100</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8883</v>
      </c>
      <c r="J50" s="359">
        <v>9520</v>
      </c>
      <c r="K50" s="359">
        <v>9894</v>
      </c>
      <c r="L50" s="359">
        <v>9987</v>
      </c>
      <c r="M50" s="360">
        <v>10199</v>
      </c>
    </row>
    <row r="51" spans="2:13" ht="27.75" customHeight="1" x14ac:dyDescent="0.2">
      <c r="B51" s="1186"/>
      <c r="C51" s="1187"/>
      <c r="D51" s="106"/>
      <c r="E51" s="1190" t="s">
        <v>44</v>
      </c>
      <c r="F51" s="1190"/>
      <c r="G51" s="1190"/>
      <c r="H51" s="1191"/>
      <c r="I51" s="358" t="s">
        <v>518</v>
      </c>
      <c r="J51" s="359" t="s">
        <v>518</v>
      </c>
      <c r="K51" s="359" t="s">
        <v>518</v>
      </c>
      <c r="L51" s="359" t="s">
        <v>518</v>
      </c>
      <c r="M51" s="360" t="s">
        <v>518</v>
      </c>
    </row>
    <row r="52" spans="2:13" ht="27.75" customHeight="1" x14ac:dyDescent="0.2">
      <c r="B52" s="1188"/>
      <c r="C52" s="1189"/>
      <c r="D52" s="106"/>
      <c r="E52" s="1190" t="s">
        <v>45</v>
      </c>
      <c r="F52" s="1190"/>
      <c r="G52" s="1190"/>
      <c r="H52" s="1191"/>
      <c r="I52" s="358">
        <v>2182</v>
      </c>
      <c r="J52" s="359">
        <v>1917</v>
      </c>
      <c r="K52" s="359">
        <v>1629</v>
      </c>
      <c r="L52" s="359">
        <v>1415</v>
      </c>
      <c r="M52" s="360">
        <v>1186</v>
      </c>
    </row>
    <row r="53" spans="2:13" ht="27.75" customHeight="1" thickBot="1" x14ac:dyDescent="0.25">
      <c r="B53" s="1192" t="s">
        <v>46</v>
      </c>
      <c r="C53" s="1193"/>
      <c r="D53" s="110"/>
      <c r="E53" s="1194" t="s">
        <v>47</v>
      </c>
      <c r="F53" s="1194"/>
      <c r="G53" s="1194"/>
      <c r="H53" s="1195"/>
      <c r="I53" s="361">
        <v>-7055</v>
      </c>
      <c r="J53" s="362">
        <v>-7720</v>
      </c>
      <c r="K53" s="362">
        <v>-8159</v>
      </c>
      <c r="L53" s="362">
        <v>-8438</v>
      </c>
      <c r="M53" s="363">
        <v>-8778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l9bgtEqSH1DPDDRdU2ciCP/mc0qtivcEG8extXsPU68102lPfUoL1zEGv9QxsE6tpniRGd3zJVAO0fUEg/Iog==" saltValue="DXjQkD+cxArHxuTn4PWU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1" t="s">
        <v>50</v>
      </c>
      <c r="D55" s="1211"/>
      <c r="E55" s="1212"/>
      <c r="F55" s="122">
        <v>3988</v>
      </c>
      <c r="G55" s="122">
        <v>4495</v>
      </c>
      <c r="H55" s="123">
        <v>4771</v>
      </c>
    </row>
    <row r="56" spans="2:8" ht="52.5" customHeight="1" x14ac:dyDescent="0.2">
      <c r="B56" s="124"/>
      <c r="C56" s="1213" t="s">
        <v>51</v>
      </c>
      <c r="D56" s="1213"/>
      <c r="E56" s="1214"/>
      <c r="F56" s="125" t="s">
        <v>518</v>
      </c>
      <c r="G56" s="125" t="s">
        <v>518</v>
      </c>
      <c r="H56" s="126" t="s">
        <v>518</v>
      </c>
    </row>
    <row r="57" spans="2:8" ht="53.25" customHeight="1" x14ac:dyDescent="0.2">
      <c r="B57" s="124"/>
      <c r="C57" s="1215" t="s">
        <v>52</v>
      </c>
      <c r="D57" s="1215"/>
      <c r="E57" s="1216"/>
      <c r="F57" s="127">
        <v>5795</v>
      </c>
      <c r="G57" s="127">
        <v>5374</v>
      </c>
      <c r="H57" s="128">
        <v>5311</v>
      </c>
    </row>
    <row r="58" spans="2:8" ht="45.75" customHeight="1" x14ac:dyDescent="0.2">
      <c r="B58" s="129"/>
      <c r="C58" s="1203" t="s">
        <v>585</v>
      </c>
      <c r="D58" s="1204"/>
      <c r="E58" s="1205"/>
      <c r="F58" s="130">
        <v>5045</v>
      </c>
      <c r="G58" s="130">
        <v>4587</v>
      </c>
      <c r="H58" s="131">
        <v>4480</v>
      </c>
    </row>
    <row r="59" spans="2:8" ht="45.75" customHeight="1" x14ac:dyDescent="0.2">
      <c r="B59" s="129"/>
      <c r="C59" s="1203" t="s">
        <v>586</v>
      </c>
      <c r="D59" s="1204"/>
      <c r="E59" s="1205"/>
      <c r="F59" s="130">
        <v>303</v>
      </c>
      <c r="G59" s="130">
        <v>307</v>
      </c>
      <c r="H59" s="131">
        <v>309</v>
      </c>
    </row>
    <row r="60" spans="2:8" ht="45.75" customHeight="1" x14ac:dyDescent="0.2">
      <c r="B60" s="129"/>
      <c r="C60" s="1203" t="s">
        <v>587</v>
      </c>
      <c r="D60" s="1204"/>
      <c r="E60" s="1205"/>
      <c r="F60" s="130">
        <v>247</v>
      </c>
      <c r="G60" s="130">
        <v>247</v>
      </c>
      <c r="H60" s="131">
        <v>247</v>
      </c>
    </row>
    <row r="61" spans="2:8" ht="45.75" customHeight="1" x14ac:dyDescent="0.2">
      <c r="B61" s="129"/>
      <c r="C61" s="1203" t="s">
        <v>588</v>
      </c>
      <c r="D61" s="1204"/>
      <c r="E61" s="1205"/>
      <c r="F61" s="130">
        <v>157</v>
      </c>
      <c r="G61" s="130">
        <v>157</v>
      </c>
      <c r="H61" s="131">
        <v>157</v>
      </c>
    </row>
    <row r="62" spans="2:8" ht="45.75" customHeight="1" thickBot="1" x14ac:dyDescent="0.25">
      <c r="B62" s="132"/>
      <c r="C62" s="1206" t="s">
        <v>589</v>
      </c>
      <c r="D62" s="1207"/>
      <c r="E62" s="1208"/>
      <c r="F62" s="133">
        <v>25</v>
      </c>
      <c r="G62" s="133">
        <v>56</v>
      </c>
      <c r="H62" s="134">
        <v>98</v>
      </c>
    </row>
    <row r="63" spans="2:8" ht="52.5" customHeight="1" thickBot="1" x14ac:dyDescent="0.25">
      <c r="B63" s="135"/>
      <c r="C63" s="1209" t="s">
        <v>53</v>
      </c>
      <c r="D63" s="1209"/>
      <c r="E63" s="1210"/>
      <c r="F63" s="136">
        <v>9783</v>
      </c>
      <c r="G63" s="136">
        <v>9868</v>
      </c>
      <c r="H63" s="137">
        <v>10082</v>
      </c>
    </row>
    <row r="64" spans="2:8" ht="13.2" x14ac:dyDescent="0.2"/>
  </sheetData>
  <sheetProtection algorithmName="SHA-512" hashValue="vnjseaazc0fGbdhZzg1TVqbtsaYGooyflETI9Zm2LaeJQvIv2zvnq+lth+BywfviZtBuxRBhYrYk7YPksCbPeA==" saltValue="RLKHzC5bRUtZYHJtadog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557</v>
      </c>
      <c r="G2" s="151"/>
      <c r="H2" s="152"/>
    </row>
    <row r="3" spans="1:8" x14ac:dyDescent="0.2">
      <c r="A3" s="148" t="s">
        <v>550</v>
      </c>
      <c r="B3" s="153"/>
      <c r="C3" s="154"/>
      <c r="D3" s="155">
        <v>54170</v>
      </c>
      <c r="E3" s="156"/>
      <c r="F3" s="157">
        <v>121449</v>
      </c>
      <c r="G3" s="158"/>
      <c r="H3" s="159"/>
    </row>
    <row r="4" spans="1:8" x14ac:dyDescent="0.2">
      <c r="A4" s="160"/>
      <c r="B4" s="161"/>
      <c r="C4" s="162"/>
      <c r="D4" s="163">
        <v>9798</v>
      </c>
      <c r="E4" s="164"/>
      <c r="F4" s="165">
        <v>62922</v>
      </c>
      <c r="G4" s="166"/>
      <c r="H4" s="167"/>
    </row>
    <row r="5" spans="1:8" x14ac:dyDescent="0.2">
      <c r="A5" s="148" t="s">
        <v>552</v>
      </c>
      <c r="B5" s="153"/>
      <c r="C5" s="154"/>
      <c r="D5" s="155">
        <v>65289</v>
      </c>
      <c r="E5" s="156"/>
      <c r="F5" s="157">
        <v>145139</v>
      </c>
      <c r="G5" s="158"/>
      <c r="H5" s="159"/>
    </row>
    <row r="6" spans="1:8" x14ac:dyDescent="0.2">
      <c r="A6" s="160"/>
      <c r="B6" s="161"/>
      <c r="C6" s="162"/>
      <c r="D6" s="163">
        <v>29525</v>
      </c>
      <c r="E6" s="164"/>
      <c r="F6" s="165">
        <v>83762</v>
      </c>
      <c r="G6" s="166"/>
      <c r="H6" s="167"/>
    </row>
    <row r="7" spans="1:8" x14ac:dyDescent="0.2">
      <c r="A7" s="148" t="s">
        <v>553</v>
      </c>
      <c r="B7" s="153"/>
      <c r="C7" s="154"/>
      <c r="D7" s="155">
        <v>36743</v>
      </c>
      <c r="E7" s="156"/>
      <c r="F7" s="157">
        <v>125391</v>
      </c>
      <c r="G7" s="158"/>
      <c r="H7" s="159"/>
    </row>
    <row r="8" spans="1:8" x14ac:dyDescent="0.2">
      <c r="A8" s="160"/>
      <c r="B8" s="161"/>
      <c r="C8" s="162"/>
      <c r="D8" s="163">
        <v>30793</v>
      </c>
      <c r="E8" s="164"/>
      <c r="F8" s="165">
        <v>68516</v>
      </c>
      <c r="G8" s="166"/>
      <c r="H8" s="167"/>
    </row>
    <row r="9" spans="1:8" x14ac:dyDescent="0.2">
      <c r="A9" s="148" t="s">
        <v>554</v>
      </c>
      <c r="B9" s="153"/>
      <c r="C9" s="154"/>
      <c r="D9" s="155">
        <v>94647</v>
      </c>
      <c r="E9" s="156"/>
      <c r="F9" s="157">
        <v>138402</v>
      </c>
      <c r="G9" s="158"/>
      <c r="H9" s="159"/>
    </row>
    <row r="10" spans="1:8" x14ac:dyDescent="0.2">
      <c r="A10" s="160"/>
      <c r="B10" s="161"/>
      <c r="C10" s="162"/>
      <c r="D10" s="163">
        <v>66991</v>
      </c>
      <c r="E10" s="164"/>
      <c r="F10" s="165">
        <v>70652</v>
      </c>
      <c r="G10" s="166"/>
      <c r="H10" s="167"/>
    </row>
    <row r="11" spans="1:8" x14ac:dyDescent="0.2">
      <c r="A11" s="148" t="s">
        <v>555</v>
      </c>
      <c r="B11" s="153"/>
      <c r="C11" s="154"/>
      <c r="D11" s="155">
        <v>74493</v>
      </c>
      <c r="E11" s="156"/>
      <c r="F11" s="157">
        <v>146367</v>
      </c>
      <c r="G11" s="158"/>
      <c r="H11" s="159"/>
    </row>
    <row r="12" spans="1:8" x14ac:dyDescent="0.2">
      <c r="A12" s="160"/>
      <c r="B12" s="161"/>
      <c r="C12" s="168"/>
      <c r="D12" s="163">
        <v>21607</v>
      </c>
      <c r="E12" s="164"/>
      <c r="F12" s="165">
        <v>79441</v>
      </c>
      <c r="G12" s="166"/>
      <c r="H12" s="167"/>
    </row>
    <row r="13" spans="1:8" x14ac:dyDescent="0.2">
      <c r="A13" s="148"/>
      <c r="B13" s="153"/>
      <c r="C13" s="169"/>
      <c r="D13" s="170">
        <v>65068</v>
      </c>
      <c r="E13" s="171"/>
      <c r="F13" s="172">
        <v>135350</v>
      </c>
      <c r="G13" s="173"/>
      <c r="H13" s="159"/>
    </row>
    <row r="14" spans="1:8" x14ac:dyDescent="0.2">
      <c r="A14" s="160"/>
      <c r="B14" s="161"/>
      <c r="C14" s="162"/>
      <c r="D14" s="163">
        <v>31743</v>
      </c>
      <c r="E14" s="164"/>
      <c r="F14" s="165">
        <v>73059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9.01</v>
      </c>
      <c r="C19" s="174">
        <f>ROUND(VALUE(SUBSTITUTE(実質収支比率等に係る経年分析!G$48,"▲","-")),2)</f>
        <v>9.3000000000000007</v>
      </c>
      <c r="D19" s="174">
        <f>ROUND(VALUE(SUBSTITUTE(実質収支比率等に係る経年分析!H$48,"▲","-")),2)</f>
        <v>9.4</v>
      </c>
      <c r="E19" s="174">
        <f>ROUND(VALUE(SUBSTITUTE(実質収支比率等に係る経年分析!I$48,"▲","-")),2)</f>
        <v>13.77</v>
      </c>
      <c r="F19" s="174">
        <f>ROUND(VALUE(SUBSTITUTE(実質収支比率等に係る経年分析!J$48,"▲","-")),2)</f>
        <v>13.35</v>
      </c>
    </row>
    <row r="20" spans="1:11" x14ac:dyDescent="0.2">
      <c r="A20" s="174" t="s">
        <v>57</v>
      </c>
      <c r="B20" s="174">
        <f>ROUND(VALUE(SUBSTITUTE(実質収支比率等に係る経年分析!F$47,"▲","-")),2)</f>
        <v>69.55</v>
      </c>
      <c r="C20" s="174">
        <f>ROUND(VALUE(SUBSTITUTE(実質収支比率等に係る経年分析!G$47,"▲","-")),2)</f>
        <v>78.3</v>
      </c>
      <c r="D20" s="174">
        <f>ROUND(VALUE(SUBSTITUTE(実質収支比率等に係る経年分析!H$47,"▲","-")),2)</f>
        <v>93</v>
      </c>
      <c r="E20" s="174">
        <f>ROUND(VALUE(SUBSTITUTE(実質収支比率等に係る経年分析!I$47,"▲","-")),2)</f>
        <v>112.18</v>
      </c>
      <c r="F20" s="174">
        <f>ROUND(VALUE(SUBSTITUTE(実質収支比率等に係る経年分析!J$47,"▲","-")),2)</f>
        <v>118.38</v>
      </c>
    </row>
    <row r="21" spans="1:11" x14ac:dyDescent="0.2">
      <c r="A21" s="174" t="s">
        <v>58</v>
      </c>
      <c r="B21" s="174">
        <f>IF(ISNUMBER(VALUE(SUBSTITUTE(実質収支比率等に係る経年分析!F$49,"▲","-"))),ROUND(VALUE(SUBSTITUTE(実質収支比率等に係る経年分析!F$49,"▲","-")),2),NA())</f>
        <v>22.33</v>
      </c>
      <c r="C21" s="174">
        <f>IF(ISNUMBER(VALUE(SUBSTITUTE(実質収支比率等に係る経年分析!G$49,"▲","-"))),ROUND(VALUE(SUBSTITUTE(実質収支比率等に係る経年分析!G$49,"▲","-")),2),NA())</f>
        <v>16.68</v>
      </c>
      <c r="D21" s="174">
        <f>IF(ISNUMBER(VALUE(SUBSTITUTE(実質収支比率等に係る経年分析!H$49,"▲","-"))),ROUND(VALUE(SUBSTITUTE(実質収支比率等に係る経年分析!H$49,"▲","-")),2),NA())</f>
        <v>6.19</v>
      </c>
      <c r="E21" s="174">
        <f>IF(ISNUMBER(VALUE(SUBSTITUTE(実質収支比率等に係る経年分析!I$49,"▲","-"))),ROUND(VALUE(SUBSTITUTE(実質収支比率等に係る経年分析!I$49,"▲","-")),2),NA())</f>
        <v>16.37</v>
      </c>
      <c r="F21" s="174">
        <f>IF(ISNUMBER(VALUE(SUBSTITUTE(実質収支比率等に係る経年分析!J$49,"▲","-"))),ROUND(VALUE(SUBSTITUTE(実質収支比率等に係る経年分析!J$49,"▲","-")),2),NA())</f>
        <v>6.51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7.65</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0.05</v>
      </c>
    </row>
    <row r="34" spans="1:16" x14ac:dyDescent="0.2">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0.06</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9.2899999999999991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13.35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310</v>
      </c>
      <c r="E42" s="176"/>
      <c r="F42" s="176"/>
      <c r="G42" s="176">
        <f>'実質公債費比率（分子）の構造'!L$52</f>
        <v>291</v>
      </c>
      <c r="H42" s="176"/>
      <c r="I42" s="176"/>
      <c r="J42" s="176">
        <f>'実質公債費比率（分子）の構造'!M$52</f>
        <v>275</v>
      </c>
      <c r="K42" s="176"/>
      <c r="L42" s="176"/>
      <c r="M42" s="176">
        <f>'実質公債費比率（分子）の構造'!N$52</f>
        <v>261</v>
      </c>
      <c r="N42" s="176"/>
      <c r="O42" s="176"/>
      <c r="P42" s="176">
        <f>'実質公債費比率（分子）の構造'!O$52</f>
        <v>243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21</v>
      </c>
      <c r="C45" s="176"/>
      <c r="D45" s="176"/>
      <c r="E45" s="176">
        <f>'実質公債費比率（分子）の構造'!L$49</f>
        <v>21</v>
      </c>
      <c r="F45" s="176"/>
      <c r="G45" s="176"/>
      <c r="H45" s="176">
        <f>'実質公債費比率（分子）の構造'!M$49</f>
        <v>17</v>
      </c>
      <c r="I45" s="176"/>
      <c r="J45" s="176"/>
      <c r="K45" s="176">
        <f>'実質公債費比率（分子）の構造'!N$49</f>
        <v>18</v>
      </c>
      <c r="L45" s="176"/>
      <c r="M45" s="176"/>
      <c r="N45" s="176">
        <f>'実質公債費比率（分子）の構造'!O$49</f>
        <v>17</v>
      </c>
      <c r="O45" s="176"/>
      <c r="P45" s="176"/>
    </row>
    <row r="46" spans="1:16" x14ac:dyDescent="0.2">
      <c r="A46" s="176" t="s">
        <v>69</v>
      </c>
      <c r="B46" s="176">
        <f>'実質公債費比率（分子）の構造'!K$48</f>
        <v>481</v>
      </c>
      <c r="C46" s="176"/>
      <c r="D46" s="176"/>
      <c r="E46" s="176">
        <f>'実質公債費比率（分子）の構造'!L$48</f>
        <v>374</v>
      </c>
      <c r="F46" s="176"/>
      <c r="G46" s="176"/>
      <c r="H46" s="176">
        <f>'実質公債費比率（分子）の構造'!M$48</f>
        <v>351</v>
      </c>
      <c r="I46" s="176"/>
      <c r="J46" s="176"/>
      <c r="K46" s="176">
        <f>'実質公債費比率（分子）の構造'!N$48</f>
        <v>325</v>
      </c>
      <c r="L46" s="176"/>
      <c r="M46" s="176"/>
      <c r="N46" s="176">
        <f>'実質公債費比率（分子）の構造'!O$48</f>
        <v>293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78</v>
      </c>
      <c r="C49" s="176"/>
      <c r="D49" s="176"/>
      <c r="E49" s="176">
        <f>'実質公債費比率（分子）の構造'!L$45</f>
        <v>77</v>
      </c>
      <c r="F49" s="176"/>
      <c r="G49" s="176"/>
      <c r="H49" s="176">
        <f>'実質公債費比率（分子）の構造'!M$45</f>
        <v>69</v>
      </c>
      <c r="I49" s="176"/>
      <c r="J49" s="176"/>
      <c r="K49" s="176">
        <f>'実質公債費比率（分子）の構造'!N$45</f>
        <v>69</v>
      </c>
      <c r="L49" s="176"/>
      <c r="M49" s="176"/>
      <c r="N49" s="176">
        <f>'実質公債費比率（分子）の構造'!O$45</f>
        <v>63</v>
      </c>
      <c r="O49" s="176"/>
      <c r="P49" s="176"/>
    </row>
    <row r="50" spans="1:16" x14ac:dyDescent="0.2">
      <c r="A50" s="176" t="s">
        <v>73</v>
      </c>
      <c r="B50" s="176" t="e">
        <f>NA()</f>
        <v>#N/A</v>
      </c>
      <c r="C50" s="176">
        <f>IF(ISNUMBER('実質公債費比率（分子）の構造'!K$53),'実質公債費比率（分子）の構造'!K$53,NA())</f>
        <v>270</v>
      </c>
      <c r="D50" s="176" t="e">
        <f>NA()</f>
        <v>#N/A</v>
      </c>
      <c r="E50" s="176" t="e">
        <f>NA()</f>
        <v>#N/A</v>
      </c>
      <c r="F50" s="176">
        <f>IF(ISNUMBER('実質公債費比率（分子）の構造'!L$53),'実質公債費比率（分子）の構造'!L$53,NA())</f>
        <v>181</v>
      </c>
      <c r="G50" s="176" t="e">
        <f>NA()</f>
        <v>#N/A</v>
      </c>
      <c r="H50" s="176" t="e">
        <f>NA()</f>
        <v>#N/A</v>
      </c>
      <c r="I50" s="176">
        <f>IF(ISNUMBER('実質公債費比率（分子）の構造'!M$53),'実質公債費比率（分子）の構造'!M$53,NA())</f>
        <v>162</v>
      </c>
      <c r="J50" s="176" t="e">
        <f>NA()</f>
        <v>#N/A</v>
      </c>
      <c r="K50" s="176" t="e">
        <f>NA()</f>
        <v>#N/A</v>
      </c>
      <c r="L50" s="176">
        <f>IF(ISNUMBER('実質公債費比率（分子）の構造'!N$53),'実質公債費比率（分子）の構造'!N$53,NA())</f>
        <v>151</v>
      </c>
      <c r="M50" s="176" t="e">
        <f>NA()</f>
        <v>#N/A</v>
      </c>
      <c r="N50" s="176" t="e">
        <f>NA()</f>
        <v>#N/A</v>
      </c>
      <c r="O50" s="176">
        <f>IF(ISNUMBER('実質公債費比率（分子）の構造'!O$53),'実質公債費比率（分子）の構造'!O$53,NA())</f>
        <v>130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2182</v>
      </c>
      <c r="E56" s="175"/>
      <c r="F56" s="175"/>
      <c r="G56" s="175">
        <f>'将来負担比率（分子）の構造'!J$52</f>
        <v>1917</v>
      </c>
      <c r="H56" s="175"/>
      <c r="I56" s="175"/>
      <c r="J56" s="175">
        <f>'将来負担比率（分子）の構造'!K$52</f>
        <v>1629</v>
      </c>
      <c r="K56" s="175"/>
      <c r="L56" s="175"/>
      <c r="M56" s="175">
        <f>'将来負担比率（分子）の構造'!L$52</f>
        <v>1415</v>
      </c>
      <c r="N56" s="175"/>
      <c r="O56" s="175"/>
      <c r="P56" s="175">
        <f>'将来負担比率（分子）の構造'!M$52</f>
        <v>1186</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8883</v>
      </c>
      <c r="E58" s="175"/>
      <c r="F58" s="175"/>
      <c r="G58" s="175">
        <f>'将来負担比率（分子）の構造'!J$50</f>
        <v>9520</v>
      </c>
      <c r="H58" s="175"/>
      <c r="I58" s="175"/>
      <c r="J58" s="175">
        <f>'将来負担比率（分子）の構造'!K$50</f>
        <v>9894</v>
      </c>
      <c r="K58" s="175"/>
      <c r="L58" s="175"/>
      <c r="M58" s="175">
        <f>'将来負担比率（分子）の構造'!L$50</f>
        <v>9987</v>
      </c>
      <c r="N58" s="175"/>
      <c r="O58" s="175"/>
      <c r="P58" s="175">
        <f>'将来負担比率（分子）の構造'!M$50</f>
        <v>10199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1099</v>
      </c>
      <c r="C62" s="175"/>
      <c r="D62" s="175"/>
      <c r="E62" s="175">
        <f>'将来負担比率（分子）の構造'!J$45</f>
        <v>1122</v>
      </c>
      <c r="F62" s="175"/>
      <c r="G62" s="175"/>
      <c r="H62" s="175">
        <f>'将来負担比率（分子）の構造'!K$45</f>
        <v>1157</v>
      </c>
      <c r="I62" s="175"/>
      <c r="J62" s="175"/>
      <c r="K62" s="175">
        <f>'将来負担比率（分子）の構造'!L$45</f>
        <v>1123</v>
      </c>
      <c r="L62" s="175"/>
      <c r="M62" s="175"/>
      <c r="N62" s="175">
        <f>'将来負担比率（分子）の構造'!M$45</f>
        <v>1100</v>
      </c>
      <c r="O62" s="175"/>
      <c r="P62" s="175"/>
    </row>
    <row r="63" spans="1:16" x14ac:dyDescent="0.2">
      <c r="A63" s="175" t="s">
        <v>36</v>
      </c>
      <c r="B63" s="175">
        <f>'将来負担比率（分子）の構造'!I$44</f>
        <v>162</v>
      </c>
      <c r="C63" s="175"/>
      <c r="D63" s="175"/>
      <c r="E63" s="175">
        <f>'将来負担比率（分子）の構造'!J$44</f>
        <v>151</v>
      </c>
      <c r="F63" s="175"/>
      <c r="G63" s="175"/>
      <c r="H63" s="175">
        <f>'将来負担比率（分子）の構造'!K$44</f>
        <v>129</v>
      </c>
      <c r="I63" s="175"/>
      <c r="J63" s="175"/>
      <c r="K63" s="175">
        <f>'将来負担比率（分子）の構造'!L$44</f>
        <v>106</v>
      </c>
      <c r="L63" s="175"/>
      <c r="M63" s="175"/>
      <c r="N63" s="175">
        <f>'将来負担比率（分子）の構造'!M$44</f>
        <v>93</v>
      </c>
      <c r="O63" s="175"/>
      <c r="P63" s="175"/>
    </row>
    <row r="64" spans="1:16" x14ac:dyDescent="0.2">
      <c r="A64" s="175" t="s">
        <v>35</v>
      </c>
      <c r="B64" s="175">
        <f>'将来負担比率（分子）の構造'!I$43</f>
        <v>2321</v>
      </c>
      <c r="C64" s="175"/>
      <c r="D64" s="175"/>
      <c r="E64" s="175">
        <f>'将来負担比率（分子）の構造'!J$43</f>
        <v>2086</v>
      </c>
      <c r="F64" s="175"/>
      <c r="G64" s="175"/>
      <c r="H64" s="175">
        <f>'将来負担比率（分子）の構造'!K$43</f>
        <v>1783</v>
      </c>
      <c r="I64" s="175"/>
      <c r="J64" s="175"/>
      <c r="K64" s="175">
        <f>'将来負担比率（分子）の構造'!L$43</f>
        <v>1504</v>
      </c>
      <c r="L64" s="175"/>
      <c r="M64" s="175"/>
      <c r="N64" s="175">
        <f>'将来負担比率（分子）の構造'!M$43</f>
        <v>1243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427</v>
      </c>
      <c r="C66" s="175"/>
      <c r="D66" s="175"/>
      <c r="E66" s="175">
        <f>'将来負担比率（分子）の構造'!J$41</f>
        <v>357</v>
      </c>
      <c r="F66" s="175"/>
      <c r="G66" s="175"/>
      <c r="H66" s="175">
        <f>'将来負担比率（分子）の構造'!K$41</f>
        <v>295</v>
      </c>
      <c r="I66" s="175"/>
      <c r="J66" s="175"/>
      <c r="K66" s="175">
        <f>'将来負担比率（分子）の構造'!L$41</f>
        <v>231</v>
      </c>
      <c r="L66" s="175"/>
      <c r="M66" s="175"/>
      <c r="N66" s="175">
        <f>'将来負担比率（分子）の構造'!M$41</f>
        <v>172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3988</v>
      </c>
      <c r="C72" s="179">
        <f>基金残高に係る経年分析!G55</f>
        <v>4495</v>
      </c>
      <c r="D72" s="179">
        <f>基金残高に係る経年分析!H55</f>
        <v>4771</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5795</v>
      </c>
      <c r="C74" s="179">
        <f>基金残高に係る経年分析!G57</f>
        <v>5374</v>
      </c>
      <c r="D74" s="179">
        <f>基金残高に係る経年分析!H57</f>
        <v>5311</v>
      </c>
    </row>
  </sheetData>
  <sheetProtection algorithmName="SHA-512" hashValue="KbGhvSdhZjKiobU0gFQBEJLNWezSLCbZtd3zSBqlnWVq3VrGGcZVMsL/a9uapg0aHZR2XnM36bURTzPlkerJIg==" saltValue="6b40aQ9Mdu/5fFvlGA9g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3793298</v>
      </c>
      <c r="S5" s="674"/>
      <c r="T5" s="674"/>
      <c r="U5" s="674"/>
      <c r="V5" s="674"/>
      <c r="W5" s="674"/>
      <c r="X5" s="674"/>
      <c r="Y5" s="702"/>
      <c r="Z5" s="715">
        <v>61.5</v>
      </c>
      <c r="AA5" s="715"/>
      <c r="AB5" s="715"/>
      <c r="AC5" s="715"/>
      <c r="AD5" s="716">
        <v>3793298</v>
      </c>
      <c r="AE5" s="716"/>
      <c r="AF5" s="716"/>
      <c r="AG5" s="716"/>
      <c r="AH5" s="716"/>
      <c r="AI5" s="716"/>
      <c r="AJ5" s="716"/>
      <c r="AK5" s="716"/>
      <c r="AL5" s="703">
        <v>90.6</v>
      </c>
      <c r="AM5" s="685"/>
      <c r="AN5" s="685"/>
      <c r="AO5" s="704"/>
      <c r="AP5" s="676" t="s">
        <v>229</v>
      </c>
      <c r="AQ5" s="677"/>
      <c r="AR5" s="677"/>
      <c r="AS5" s="677"/>
      <c r="AT5" s="677"/>
      <c r="AU5" s="677"/>
      <c r="AV5" s="677"/>
      <c r="AW5" s="677"/>
      <c r="AX5" s="677"/>
      <c r="AY5" s="677"/>
      <c r="AZ5" s="677"/>
      <c r="BA5" s="677"/>
      <c r="BB5" s="677"/>
      <c r="BC5" s="677"/>
      <c r="BD5" s="677"/>
      <c r="BE5" s="677"/>
      <c r="BF5" s="678"/>
      <c r="BG5" s="621">
        <v>3793298</v>
      </c>
      <c r="BH5" s="622"/>
      <c r="BI5" s="622"/>
      <c r="BJ5" s="622"/>
      <c r="BK5" s="622"/>
      <c r="BL5" s="622"/>
      <c r="BM5" s="622"/>
      <c r="BN5" s="623"/>
      <c r="BO5" s="659">
        <v>100</v>
      </c>
      <c r="BP5" s="659"/>
      <c r="BQ5" s="659"/>
      <c r="BR5" s="659"/>
      <c r="BS5" s="660" t="s">
        <v>132</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18" t="s">
        <v>233</v>
      </c>
      <c r="C6" s="619"/>
      <c r="D6" s="619"/>
      <c r="E6" s="619"/>
      <c r="F6" s="619"/>
      <c r="G6" s="619"/>
      <c r="H6" s="619"/>
      <c r="I6" s="619"/>
      <c r="J6" s="619"/>
      <c r="K6" s="619"/>
      <c r="L6" s="619"/>
      <c r="M6" s="619"/>
      <c r="N6" s="619"/>
      <c r="O6" s="619"/>
      <c r="P6" s="619"/>
      <c r="Q6" s="620"/>
      <c r="R6" s="621">
        <v>57360</v>
      </c>
      <c r="S6" s="622"/>
      <c r="T6" s="622"/>
      <c r="U6" s="622"/>
      <c r="V6" s="622"/>
      <c r="W6" s="622"/>
      <c r="X6" s="622"/>
      <c r="Y6" s="623"/>
      <c r="Z6" s="659">
        <v>0.9</v>
      </c>
      <c r="AA6" s="659"/>
      <c r="AB6" s="659"/>
      <c r="AC6" s="659"/>
      <c r="AD6" s="660">
        <v>57360</v>
      </c>
      <c r="AE6" s="660"/>
      <c r="AF6" s="660"/>
      <c r="AG6" s="660"/>
      <c r="AH6" s="660"/>
      <c r="AI6" s="660"/>
      <c r="AJ6" s="660"/>
      <c r="AK6" s="660"/>
      <c r="AL6" s="624">
        <v>1.4</v>
      </c>
      <c r="AM6" s="625"/>
      <c r="AN6" s="625"/>
      <c r="AO6" s="661"/>
      <c r="AP6" s="618" t="s">
        <v>234</v>
      </c>
      <c r="AQ6" s="619"/>
      <c r="AR6" s="619"/>
      <c r="AS6" s="619"/>
      <c r="AT6" s="619"/>
      <c r="AU6" s="619"/>
      <c r="AV6" s="619"/>
      <c r="AW6" s="619"/>
      <c r="AX6" s="619"/>
      <c r="AY6" s="619"/>
      <c r="AZ6" s="619"/>
      <c r="BA6" s="619"/>
      <c r="BB6" s="619"/>
      <c r="BC6" s="619"/>
      <c r="BD6" s="619"/>
      <c r="BE6" s="619"/>
      <c r="BF6" s="620"/>
      <c r="BG6" s="621">
        <v>3793298</v>
      </c>
      <c r="BH6" s="622"/>
      <c r="BI6" s="622"/>
      <c r="BJ6" s="622"/>
      <c r="BK6" s="622"/>
      <c r="BL6" s="622"/>
      <c r="BM6" s="622"/>
      <c r="BN6" s="623"/>
      <c r="BO6" s="659">
        <v>100</v>
      </c>
      <c r="BP6" s="659"/>
      <c r="BQ6" s="659"/>
      <c r="BR6" s="659"/>
      <c r="BS6" s="660" t="s">
        <v>235</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78683</v>
      </c>
      <c r="CS6" s="622"/>
      <c r="CT6" s="622"/>
      <c r="CU6" s="622"/>
      <c r="CV6" s="622"/>
      <c r="CW6" s="622"/>
      <c r="CX6" s="622"/>
      <c r="CY6" s="623"/>
      <c r="CZ6" s="703">
        <v>1.4</v>
      </c>
      <c r="DA6" s="685"/>
      <c r="DB6" s="685"/>
      <c r="DC6" s="705"/>
      <c r="DD6" s="627" t="s">
        <v>235</v>
      </c>
      <c r="DE6" s="622"/>
      <c r="DF6" s="622"/>
      <c r="DG6" s="622"/>
      <c r="DH6" s="622"/>
      <c r="DI6" s="622"/>
      <c r="DJ6" s="622"/>
      <c r="DK6" s="622"/>
      <c r="DL6" s="622"/>
      <c r="DM6" s="622"/>
      <c r="DN6" s="622"/>
      <c r="DO6" s="622"/>
      <c r="DP6" s="623"/>
      <c r="DQ6" s="627">
        <v>78676</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1042</v>
      </c>
      <c r="S7" s="622"/>
      <c r="T7" s="622"/>
      <c r="U7" s="622"/>
      <c r="V7" s="622"/>
      <c r="W7" s="622"/>
      <c r="X7" s="622"/>
      <c r="Y7" s="623"/>
      <c r="Z7" s="659">
        <v>0</v>
      </c>
      <c r="AA7" s="659"/>
      <c r="AB7" s="659"/>
      <c r="AC7" s="659"/>
      <c r="AD7" s="660">
        <v>1042</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541414</v>
      </c>
      <c r="BH7" s="622"/>
      <c r="BI7" s="622"/>
      <c r="BJ7" s="622"/>
      <c r="BK7" s="622"/>
      <c r="BL7" s="622"/>
      <c r="BM7" s="622"/>
      <c r="BN7" s="623"/>
      <c r="BO7" s="659">
        <v>14.3</v>
      </c>
      <c r="BP7" s="659"/>
      <c r="BQ7" s="659"/>
      <c r="BR7" s="659"/>
      <c r="BS7" s="660" t="s">
        <v>132</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1017087</v>
      </c>
      <c r="CS7" s="622"/>
      <c r="CT7" s="622"/>
      <c r="CU7" s="622"/>
      <c r="CV7" s="622"/>
      <c r="CW7" s="622"/>
      <c r="CX7" s="622"/>
      <c r="CY7" s="623"/>
      <c r="CZ7" s="659">
        <v>18.3</v>
      </c>
      <c r="DA7" s="659"/>
      <c r="DB7" s="659"/>
      <c r="DC7" s="659"/>
      <c r="DD7" s="627">
        <v>13302</v>
      </c>
      <c r="DE7" s="622"/>
      <c r="DF7" s="622"/>
      <c r="DG7" s="622"/>
      <c r="DH7" s="622"/>
      <c r="DI7" s="622"/>
      <c r="DJ7" s="622"/>
      <c r="DK7" s="622"/>
      <c r="DL7" s="622"/>
      <c r="DM7" s="622"/>
      <c r="DN7" s="622"/>
      <c r="DO7" s="622"/>
      <c r="DP7" s="623"/>
      <c r="DQ7" s="627">
        <v>866576</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8712</v>
      </c>
      <c r="S8" s="622"/>
      <c r="T8" s="622"/>
      <c r="U8" s="622"/>
      <c r="V8" s="622"/>
      <c r="W8" s="622"/>
      <c r="X8" s="622"/>
      <c r="Y8" s="623"/>
      <c r="Z8" s="659">
        <v>0.1</v>
      </c>
      <c r="AA8" s="659"/>
      <c r="AB8" s="659"/>
      <c r="AC8" s="659"/>
      <c r="AD8" s="660">
        <v>8712</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12932</v>
      </c>
      <c r="BH8" s="622"/>
      <c r="BI8" s="622"/>
      <c r="BJ8" s="622"/>
      <c r="BK8" s="622"/>
      <c r="BL8" s="622"/>
      <c r="BM8" s="622"/>
      <c r="BN8" s="623"/>
      <c r="BO8" s="659">
        <v>0.3</v>
      </c>
      <c r="BP8" s="659"/>
      <c r="BQ8" s="659"/>
      <c r="BR8" s="659"/>
      <c r="BS8" s="660" t="s">
        <v>235</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1634004</v>
      </c>
      <c r="CS8" s="622"/>
      <c r="CT8" s="622"/>
      <c r="CU8" s="622"/>
      <c r="CV8" s="622"/>
      <c r="CW8" s="622"/>
      <c r="CX8" s="622"/>
      <c r="CY8" s="623"/>
      <c r="CZ8" s="659">
        <v>29.4</v>
      </c>
      <c r="DA8" s="659"/>
      <c r="DB8" s="659"/>
      <c r="DC8" s="659"/>
      <c r="DD8" s="627">
        <v>45745</v>
      </c>
      <c r="DE8" s="622"/>
      <c r="DF8" s="622"/>
      <c r="DG8" s="622"/>
      <c r="DH8" s="622"/>
      <c r="DI8" s="622"/>
      <c r="DJ8" s="622"/>
      <c r="DK8" s="622"/>
      <c r="DL8" s="622"/>
      <c r="DM8" s="622"/>
      <c r="DN8" s="622"/>
      <c r="DO8" s="622"/>
      <c r="DP8" s="623"/>
      <c r="DQ8" s="627">
        <v>1033818</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6234</v>
      </c>
      <c r="S9" s="622"/>
      <c r="T9" s="622"/>
      <c r="U9" s="622"/>
      <c r="V9" s="622"/>
      <c r="W9" s="622"/>
      <c r="X9" s="622"/>
      <c r="Y9" s="623"/>
      <c r="Z9" s="659">
        <v>0.1</v>
      </c>
      <c r="AA9" s="659"/>
      <c r="AB9" s="659"/>
      <c r="AC9" s="659"/>
      <c r="AD9" s="660">
        <v>6234</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364474</v>
      </c>
      <c r="BH9" s="622"/>
      <c r="BI9" s="622"/>
      <c r="BJ9" s="622"/>
      <c r="BK9" s="622"/>
      <c r="BL9" s="622"/>
      <c r="BM9" s="622"/>
      <c r="BN9" s="623"/>
      <c r="BO9" s="659">
        <v>9.6</v>
      </c>
      <c r="BP9" s="659"/>
      <c r="BQ9" s="659"/>
      <c r="BR9" s="659"/>
      <c r="BS9" s="660" t="s">
        <v>132</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540672</v>
      </c>
      <c r="CS9" s="622"/>
      <c r="CT9" s="622"/>
      <c r="CU9" s="622"/>
      <c r="CV9" s="622"/>
      <c r="CW9" s="622"/>
      <c r="CX9" s="622"/>
      <c r="CY9" s="623"/>
      <c r="CZ9" s="659">
        <v>9.6999999999999993</v>
      </c>
      <c r="DA9" s="659"/>
      <c r="DB9" s="659"/>
      <c r="DC9" s="659"/>
      <c r="DD9" s="627">
        <v>2739</v>
      </c>
      <c r="DE9" s="622"/>
      <c r="DF9" s="622"/>
      <c r="DG9" s="622"/>
      <c r="DH9" s="622"/>
      <c r="DI9" s="622"/>
      <c r="DJ9" s="622"/>
      <c r="DK9" s="622"/>
      <c r="DL9" s="622"/>
      <c r="DM9" s="622"/>
      <c r="DN9" s="622"/>
      <c r="DO9" s="622"/>
      <c r="DP9" s="623"/>
      <c r="DQ9" s="627">
        <v>339701</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235</v>
      </c>
      <c r="AE10" s="660"/>
      <c r="AF10" s="660"/>
      <c r="AG10" s="660"/>
      <c r="AH10" s="660"/>
      <c r="AI10" s="660"/>
      <c r="AJ10" s="660"/>
      <c r="AK10" s="660"/>
      <c r="AL10" s="624" t="s">
        <v>235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50142</v>
      </c>
      <c r="BH10" s="622"/>
      <c r="BI10" s="622"/>
      <c r="BJ10" s="622"/>
      <c r="BK10" s="622"/>
      <c r="BL10" s="622"/>
      <c r="BM10" s="622"/>
      <c r="BN10" s="623"/>
      <c r="BO10" s="659">
        <v>1.3</v>
      </c>
      <c r="BP10" s="659"/>
      <c r="BQ10" s="659"/>
      <c r="BR10" s="659"/>
      <c r="BS10" s="660" t="s">
        <v>235</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2332</v>
      </c>
      <c r="CS10" s="622"/>
      <c r="CT10" s="622"/>
      <c r="CU10" s="622"/>
      <c r="CV10" s="622"/>
      <c r="CW10" s="622"/>
      <c r="CX10" s="622"/>
      <c r="CY10" s="623"/>
      <c r="CZ10" s="659">
        <v>0</v>
      </c>
      <c r="DA10" s="659"/>
      <c r="DB10" s="659"/>
      <c r="DC10" s="659"/>
      <c r="DD10" s="627" t="s">
        <v>132</v>
      </c>
      <c r="DE10" s="622"/>
      <c r="DF10" s="622"/>
      <c r="DG10" s="622"/>
      <c r="DH10" s="622"/>
      <c r="DI10" s="622"/>
      <c r="DJ10" s="622"/>
      <c r="DK10" s="622"/>
      <c r="DL10" s="622"/>
      <c r="DM10" s="622"/>
      <c r="DN10" s="622"/>
      <c r="DO10" s="622"/>
      <c r="DP10" s="623"/>
      <c r="DQ10" s="627">
        <v>1241</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231918</v>
      </c>
      <c r="S11" s="622"/>
      <c r="T11" s="622"/>
      <c r="U11" s="622"/>
      <c r="V11" s="622"/>
      <c r="W11" s="622"/>
      <c r="X11" s="622"/>
      <c r="Y11" s="623"/>
      <c r="Z11" s="624">
        <v>3.8</v>
      </c>
      <c r="AA11" s="625"/>
      <c r="AB11" s="625"/>
      <c r="AC11" s="626"/>
      <c r="AD11" s="627">
        <v>231918</v>
      </c>
      <c r="AE11" s="622"/>
      <c r="AF11" s="622"/>
      <c r="AG11" s="622"/>
      <c r="AH11" s="622"/>
      <c r="AI11" s="622"/>
      <c r="AJ11" s="622"/>
      <c r="AK11" s="623"/>
      <c r="AL11" s="624">
        <v>5.5</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113866</v>
      </c>
      <c r="BH11" s="622"/>
      <c r="BI11" s="622"/>
      <c r="BJ11" s="622"/>
      <c r="BK11" s="622"/>
      <c r="BL11" s="622"/>
      <c r="BM11" s="622"/>
      <c r="BN11" s="623"/>
      <c r="BO11" s="659">
        <v>3</v>
      </c>
      <c r="BP11" s="659"/>
      <c r="BQ11" s="659"/>
      <c r="BR11" s="659"/>
      <c r="BS11" s="660" t="s">
        <v>132</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67834</v>
      </c>
      <c r="CS11" s="622"/>
      <c r="CT11" s="622"/>
      <c r="CU11" s="622"/>
      <c r="CV11" s="622"/>
      <c r="CW11" s="622"/>
      <c r="CX11" s="622"/>
      <c r="CY11" s="623"/>
      <c r="CZ11" s="659">
        <v>1.2</v>
      </c>
      <c r="DA11" s="659"/>
      <c r="DB11" s="659"/>
      <c r="DC11" s="659"/>
      <c r="DD11" s="627" t="s">
        <v>132</v>
      </c>
      <c r="DE11" s="622"/>
      <c r="DF11" s="622"/>
      <c r="DG11" s="622"/>
      <c r="DH11" s="622"/>
      <c r="DI11" s="622"/>
      <c r="DJ11" s="622"/>
      <c r="DK11" s="622"/>
      <c r="DL11" s="622"/>
      <c r="DM11" s="622"/>
      <c r="DN11" s="622"/>
      <c r="DO11" s="622"/>
      <c r="DP11" s="623"/>
      <c r="DQ11" s="627">
        <v>63927</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235</v>
      </c>
      <c r="AA12" s="659"/>
      <c r="AB12" s="659"/>
      <c r="AC12" s="659"/>
      <c r="AD12" s="660" t="s">
        <v>132</v>
      </c>
      <c r="AE12" s="660"/>
      <c r="AF12" s="660"/>
      <c r="AG12" s="660"/>
      <c r="AH12" s="660"/>
      <c r="AI12" s="660"/>
      <c r="AJ12" s="660"/>
      <c r="AK12" s="660"/>
      <c r="AL12" s="624" t="s">
        <v>235</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3138180</v>
      </c>
      <c r="BH12" s="622"/>
      <c r="BI12" s="622"/>
      <c r="BJ12" s="622"/>
      <c r="BK12" s="622"/>
      <c r="BL12" s="622"/>
      <c r="BM12" s="622"/>
      <c r="BN12" s="623"/>
      <c r="BO12" s="659">
        <v>82.7</v>
      </c>
      <c r="BP12" s="659"/>
      <c r="BQ12" s="659"/>
      <c r="BR12" s="659"/>
      <c r="BS12" s="660" t="s">
        <v>132</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160759</v>
      </c>
      <c r="CS12" s="622"/>
      <c r="CT12" s="622"/>
      <c r="CU12" s="622"/>
      <c r="CV12" s="622"/>
      <c r="CW12" s="622"/>
      <c r="CX12" s="622"/>
      <c r="CY12" s="623"/>
      <c r="CZ12" s="659">
        <v>2.9</v>
      </c>
      <c r="DA12" s="659"/>
      <c r="DB12" s="659"/>
      <c r="DC12" s="659"/>
      <c r="DD12" s="627" t="s">
        <v>235</v>
      </c>
      <c r="DE12" s="622"/>
      <c r="DF12" s="622"/>
      <c r="DG12" s="622"/>
      <c r="DH12" s="622"/>
      <c r="DI12" s="622"/>
      <c r="DJ12" s="622"/>
      <c r="DK12" s="622"/>
      <c r="DL12" s="622"/>
      <c r="DM12" s="622"/>
      <c r="DN12" s="622"/>
      <c r="DO12" s="622"/>
      <c r="DP12" s="623"/>
      <c r="DQ12" s="627">
        <v>88575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235</v>
      </c>
      <c r="AA13" s="659"/>
      <c r="AB13" s="659"/>
      <c r="AC13" s="659"/>
      <c r="AD13" s="660" t="s">
        <v>132</v>
      </c>
      <c r="AE13" s="660"/>
      <c r="AF13" s="660"/>
      <c r="AG13" s="660"/>
      <c r="AH13" s="660"/>
      <c r="AI13" s="660"/>
      <c r="AJ13" s="660"/>
      <c r="AK13" s="660"/>
      <c r="AL13" s="624" t="s">
        <v>132</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3118575</v>
      </c>
      <c r="BH13" s="622"/>
      <c r="BI13" s="622"/>
      <c r="BJ13" s="622"/>
      <c r="BK13" s="622"/>
      <c r="BL13" s="622"/>
      <c r="BM13" s="622"/>
      <c r="BN13" s="623"/>
      <c r="BO13" s="659">
        <v>82.2</v>
      </c>
      <c r="BP13" s="659"/>
      <c r="BQ13" s="659"/>
      <c r="BR13" s="659"/>
      <c r="BS13" s="660" t="s">
        <v>132</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1021056</v>
      </c>
      <c r="CS13" s="622"/>
      <c r="CT13" s="622"/>
      <c r="CU13" s="622"/>
      <c r="CV13" s="622"/>
      <c r="CW13" s="622"/>
      <c r="CX13" s="622"/>
      <c r="CY13" s="623"/>
      <c r="CZ13" s="659">
        <v>18.399999999999999</v>
      </c>
      <c r="DA13" s="659"/>
      <c r="DB13" s="659"/>
      <c r="DC13" s="659"/>
      <c r="DD13" s="627">
        <v>441550</v>
      </c>
      <c r="DE13" s="622"/>
      <c r="DF13" s="622"/>
      <c r="DG13" s="622"/>
      <c r="DH13" s="622"/>
      <c r="DI13" s="622"/>
      <c r="DJ13" s="622"/>
      <c r="DK13" s="622"/>
      <c r="DL13" s="622"/>
      <c r="DM13" s="622"/>
      <c r="DN13" s="622"/>
      <c r="DO13" s="622"/>
      <c r="DP13" s="623"/>
      <c r="DQ13" s="627">
        <v>886391</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123</v>
      </c>
      <c r="S14" s="622"/>
      <c r="T14" s="622"/>
      <c r="U14" s="622"/>
      <c r="V14" s="622"/>
      <c r="W14" s="622"/>
      <c r="X14" s="622"/>
      <c r="Y14" s="623"/>
      <c r="Z14" s="659">
        <v>0</v>
      </c>
      <c r="AA14" s="659"/>
      <c r="AB14" s="659"/>
      <c r="AC14" s="659"/>
      <c r="AD14" s="660">
        <v>123</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22236</v>
      </c>
      <c r="BH14" s="622"/>
      <c r="BI14" s="622"/>
      <c r="BJ14" s="622"/>
      <c r="BK14" s="622"/>
      <c r="BL14" s="622"/>
      <c r="BM14" s="622"/>
      <c r="BN14" s="623"/>
      <c r="BO14" s="659">
        <v>0.6</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287363</v>
      </c>
      <c r="CS14" s="622"/>
      <c r="CT14" s="622"/>
      <c r="CU14" s="622"/>
      <c r="CV14" s="622"/>
      <c r="CW14" s="622"/>
      <c r="CX14" s="622"/>
      <c r="CY14" s="623"/>
      <c r="CZ14" s="659">
        <v>5.2</v>
      </c>
      <c r="DA14" s="659"/>
      <c r="DB14" s="659"/>
      <c r="DC14" s="659"/>
      <c r="DD14" s="627">
        <v>3446</v>
      </c>
      <c r="DE14" s="622"/>
      <c r="DF14" s="622"/>
      <c r="DG14" s="622"/>
      <c r="DH14" s="622"/>
      <c r="DI14" s="622"/>
      <c r="DJ14" s="622"/>
      <c r="DK14" s="622"/>
      <c r="DL14" s="622"/>
      <c r="DM14" s="622"/>
      <c r="DN14" s="622"/>
      <c r="DO14" s="622"/>
      <c r="DP14" s="623"/>
      <c r="DQ14" s="627">
        <v>282065</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132</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91468</v>
      </c>
      <c r="BH15" s="622"/>
      <c r="BI15" s="622"/>
      <c r="BJ15" s="622"/>
      <c r="BK15" s="622"/>
      <c r="BL15" s="622"/>
      <c r="BM15" s="622"/>
      <c r="BN15" s="623"/>
      <c r="BO15" s="659">
        <v>2.4</v>
      </c>
      <c r="BP15" s="659"/>
      <c r="BQ15" s="659"/>
      <c r="BR15" s="659"/>
      <c r="BS15" s="660" t="s">
        <v>235</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689084</v>
      </c>
      <c r="CS15" s="622"/>
      <c r="CT15" s="622"/>
      <c r="CU15" s="622"/>
      <c r="CV15" s="622"/>
      <c r="CW15" s="622"/>
      <c r="CX15" s="622"/>
      <c r="CY15" s="623"/>
      <c r="CZ15" s="659">
        <v>12.4</v>
      </c>
      <c r="DA15" s="659"/>
      <c r="DB15" s="659"/>
      <c r="DC15" s="659"/>
      <c r="DD15" s="627">
        <v>126261</v>
      </c>
      <c r="DE15" s="622"/>
      <c r="DF15" s="622"/>
      <c r="DG15" s="622"/>
      <c r="DH15" s="622"/>
      <c r="DI15" s="622"/>
      <c r="DJ15" s="622"/>
      <c r="DK15" s="622"/>
      <c r="DL15" s="622"/>
      <c r="DM15" s="622"/>
      <c r="DN15" s="622"/>
      <c r="DO15" s="622"/>
      <c r="DP15" s="623"/>
      <c r="DQ15" s="627">
        <v>537457</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3672</v>
      </c>
      <c r="S16" s="622"/>
      <c r="T16" s="622"/>
      <c r="U16" s="622"/>
      <c r="V16" s="622"/>
      <c r="W16" s="622"/>
      <c r="X16" s="622"/>
      <c r="Y16" s="623"/>
      <c r="Z16" s="659">
        <v>0.1</v>
      </c>
      <c r="AA16" s="659"/>
      <c r="AB16" s="659"/>
      <c r="AC16" s="659"/>
      <c r="AD16" s="660">
        <v>3672</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132</v>
      </c>
      <c r="BP16" s="659"/>
      <c r="BQ16" s="659"/>
      <c r="BR16" s="659"/>
      <c r="BS16" s="660" t="s">
        <v>235</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235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63693</v>
      </c>
      <c r="S17" s="622"/>
      <c r="T17" s="622"/>
      <c r="U17" s="622"/>
      <c r="V17" s="622"/>
      <c r="W17" s="622"/>
      <c r="X17" s="622"/>
      <c r="Y17" s="623"/>
      <c r="Z17" s="659">
        <v>1</v>
      </c>
      <c r="AA17" s="659"/>
      <c r="AB17" s="659"/>
      <c r="AC17" s="659"/>
      <c r="AD17" s="660">
        <v>63693</v>
      </c>
      <c r="AE17" s="660"/>
      <c r="AF17" s="660"/>
      <c r="AG17" s="660"/>
      <c r="AH17" s="660"/>
      <c r="AI17" s="660"/>
      <c r="AJ17" s="660"/>
      <c r="AK17" s="660"/>
      <c r="AL17" s="624">
        <v>1.5</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132</v>
      </c>
      <c r="BP17" s="659"/>
      <c r="BQ17" s="659"/>
      <c r="BR17" s="659"/>
      <c r="BS17" s="660" t="s">
        <v>235</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63360</v>
      </c>
      <c r="CS17" s="622"/>
      <c r="CT17" s="622"/>
      <c r="CU17" s="622"/>
      <c r="CV17" s="622"/>
      <c r="CW17" s="622"/>
      <c r="CX17" s="622"/>
      <c r="CY17" s="623"/>
      <c r="CZ17" s="659">
        <v>1.1000000000000001</v>
      </c>
      <c r="DA17" s="659"/>
      <c r="DB17" s="659"/>
      <c r="DC17" s="659"/>
      <c r="DD17" s="627" t="s">
        <v>132</v>
      </c>
      <c r="DE17" s="622"/>
      <c r="DF17" s="622"/>
      <c r="DG17" s="622"/>
      <c r="DH17" s="622"/>
      <c r="DI17" s="622"/>
      <c r="DJ17" s="622"/>
      <c r="DK17" s="622"/>
      <c r="DL17" s="622"/>
      <c r="DM17" s="622"/>
      <c r="DN17" s="622"/>
      <c r="DO17" s="622"/>
      <c r="DP17" s="623"/>
      <c r="DQ17" s="627">
        <v>63360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11081</v>
      </c>
      <c r="S18" s="622"/>
      <c r="T18" s="622"/>
      <c r="U18" s="622"/>
      <c r="V18" s="622"/>
      <c r="W18" s="622"/>
      <c r="X18" s="622"/>
      <c r="Y18" s="623"/>
      <c r="Z18" s="659">
        <v>0.2</v>
      </c>
      <c r="AA18" s="659"/>
      <c r="AB18" s="659"/>
      <c r="AC18" s="659"/>
      <c r="AD18" s="660">
        <v>11081</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11081</v>
      </c>
      <c r="S19" s="622"/>
      <c r="T19" s="622"/>
      <c r="U19" s="622"/>
      <c r="V19" s="622"/>
      <c r="W19" s="622"/>
      <c r="X19" s="622"/>
      <c r="Y19" s="623"/>
      <c r="Z19" s="659">
        <v>0.2</v>
      </c>
      <c r="AA19" s="659"/>
      <c r="AB19" s="659"/>
      <c r="AC19" s="659"/>
      <c r="AD19" s="660">
        <v>11081</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235</v>
      </c>
      <c r="BH19" s="622"/>
      <c r="BI19" s="622"/>
      <c r="BJ19" s="622"/>
      <c r="BK19" s="622"/>
      <c r="BL19" s="622"/>
      <c r="BM19" s="622"/>
      <c r="BN19" s="623"/>
      <c r="BO19" s="659" t="s">
        <v>132</v>
      </c>
      <c r="BP19" s="659"/>
      <c r="BQ19" s="659"/>
      <c r="BR19" s="659"/>
      <c r="BS19" s="660" t="s">
        <v>235</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132</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132</v>
      </c>
      <c r="AA20" s="659"/>
      <c r="AB20" s="659"/>
      <c r="AC20" s="659"/>
      <c r="AD20" s="660" t="s">
        <v>235</v>
      </c>
      <c r="AE20" s="660"/>
      <c r="AF20" s="660"/>
      <c r="AG20" s="660"/>
      <c r="AH20" s="660"/>
      <c r="AI20" s="660"/>
      <c r="AJ20" s="660"/>
      <c r="AK20" s="660"/>
      <c r="AL20" s="624" t="s">
        <v>235</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235</v>
      </c>
      <c r="BH20" s="622"/>
      <c r="BI20" s="622"/>
      <c r="BJ20" s="622"/>
      <c r="BK20" s="622"/>
      <c r="BL20" s="622"/>
      <c r="BM20" s="622"/>
      <c r="BN20" s="623"/>
      <c r="BO20" s="659" t="s">
        <v>132</v>
      </c>
      <c r="BP20" s="659"/>
      <c r="BQ20" s="659"/>
      <c r="BR20" s="659"/>
      <c r="BS20" s="660" t="s">
        <v>235</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5562234</v>
      </c>
      <c r="CS20" s="622"/>
      <c r="CT20" s="622"/>
      <c r="CU20" s="622"/>
      <c r="CV20" s="622"/>
      <c r="CW20" s="622"/>
      <c r="CX20" s="622"/>
      <c r="CY20" s="623"/>
      <c r="CZ20" s="659">
        <v>100</v>
      </c>
      <c r="DA20" s="659"/>
      <c r="DB20" s="659"/>
      <c r="DC20" s="659"/>
      <c r="DD20" s="627">
        <v>633043</v>
      </c>
      <c r="DE20" s="622"/>
      <c r="DF20" s="622"/>
      <c r="DG20" s="622"/>
      <c r="DH20" s="622"/>
      <c r="DI20" s="622"/>
      <c r="DJ20" s="622"/>
      <c r="DK20" s="622"/>
      <c r="DL20" s="622"/>
      <c r="DM20" s="622"/>
      <c r="DN20" s="622"/>
      <c r="DO20" s="622"/>
      <c r="DP20" s="623"/>
      <c r="DQ20" s="627">
        <v>4241787</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5138</v>
      </c>
      <c r="S21" s="622"/>
      <c r="T21" s="622"/>
      <c r="U21" s="622"/>
      <c r="V21" s="622"/>
      <c r="W21" s="622"/>
      <c r="X21" s="622"/>
      <c r="Y21" s="623"/>
      <c r="Z21" s="659">
        <v>0.1</v>
      </c>
      <c r="AA21" s="659"/>
      <c r="AB21" s="659"/>
      <c r="AC21" s="659"/>
      <c r="AD21" s="660" t="s">
        <v>235</v>
      </c>
      <c r="AE21" s="660"/>
      <c r="AF21" s="660"/>
      <c r="AG21" s="660"/>
      <c r="AH21" s="660"/>
      <c r="AI21" s="660"/>
      <c r="AJ21" s="660"/>
      <c r="AK21" s="660"/>
      <c r="AL21" s="624" t="s">
        <v>235</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235</v>
      </c>
      <c r="BH21" s="622"/>
      <c r="BI21" s="622"/>
      <c r="BJ21" s="622"/>
      <c r="BK21" s="622"/>
      <c r="BL21" s="622"/>
      <c r="BM21" s="622"/>
      <c r="BN21" s="623"/>
      <c r="BO21" s="659" t="s">
        <v>235</v>
      </c>
      <c r="BP21" s="659"/>
      <c r="BQ21" s="659"/>
      <c r="BR21" s="659"/>
      <c r="BS21" s="660" t="s">
        <v>235</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t="s">
        <v>132</v>
      </c>
      <c r="S22" s="622"/>
      <c r="T22" s="622"/>
      <c r="U22" s="622"/>
      <c r="V22" s="622"/>
      <c r="W22" s="622"/>
      <c r="X22" s="622"/>
      <c r="Y22" s="623"/>
      <c r="Z22" s="659" t="s">
        <v>235</v>
      </c>
      <c r="AA22" s="659"/>
      <c r="AB22" s="659"/>
      <c r="AC22" s="659"/>
      <c r="AD22" s="660" t="s">
        <v>132</v>
      </c>
      <c r="AE22" s="660"/>
      <c r="AF22" s="660"/>
      <c r="AG22" s="660"/>
      <c r="AH22" s="660"/>
      <c r="AI22" s="660"/>
      <c r="AJ22" s="660"/>
      <c r="AK22" s="660"/>
      <c r="AL22" s="624" t="s">
        <v>235</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284</v>
      </c>
      <c r="C23" s="619"/>
      <c r="D23" s="619"/>
      <c r="E23" s="619"/>
      <c r="F23" s="619"/>
      <c r="G23" s="619"/>
      <c r="H23" s="619"/>
      <c r="I23" s="619"/>
      <c r="J23" s="619"/>
      <c r="K23" s="619"/>
      <c r="L23" s="619"/>
      <c r="M23" s="619"/>
      <c r="N23" s="619"/>
      <c r="O23" s="619"/>
      <c r="P23" s="619"/>
      <c r="Q23" s="620"/>
      <c r="R23" s="621">
        <v>5138</v>
      </c>
      <c r="S23" s="622"/>
      <c r="T23" s="622"/>
      <c r="U23" s="622"/>
      <c r="V23" s="622"/>
      <c r="W23" s="622"/>
      <c r="X23" s="622"/>
      <c r="Y23" s="623"/>
      <c r="Z23" s="659">
        <v>0.1</v>
      </c>
      <c r="AA23" s="659"/>
      <c r="AB23" s="659"/>
      <c r="AC23" s="659"/>
      <c r="AD23" s="660" t="s">
        <v>132</v>
      </c>
      <c r="AE23" s="660"/>
      <c r="AF23" s="660"/>
      <c r="AG23" s="660"/>
      <c r="AH23" s="660"/>
      <c r="AI23" s="660"/>
      <c r="AJ23" s="660"/>
      <c r="AK23" s="660"/>
      <c r="AL23" s="624" t="s">
        <v>132</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235</v>
      </c>
      <c r="BH23" s="622"/>
      <c r="BI23" s="622"/>
      <c r="BJ23" s="622"/>
      <c r="BK23" s="622"/>
      <c r="BL23" s="622"/>
      <c r="BM23" s="622"/>
      <c r="BN23" s="623"/>
      <c r="BO23" s="659" t="s">
        <v>235</v>
      </c>
      <c r="BP23" s="659"/>
      <c r="BQ23" s="659"/>
      <c r="BR23" s="659"/>
      <c r="BS23" s="660" t="s">
        <v>132</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132</v>
      </c>
      <c r="AA24" s="659"/>
      <c r="AB24" s="659"/>
      <c r="AC24" s="659"/>
      <c r="AD24" s="660" t="s">
        <v>235</v>
      </c>
      <c r="AE24" s="660"/>
      <c r="AF24" s="660"/>
      <c r="AG24" s="660"/>
      <c r="AH24" s="660"/>
      <c r="AI24" s="660"/>
      <c r="AJ24" s="660"/>
      <c r="AK24" s="660"/>
      <c r="AL24" s="624" t="s">
        <v>235</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235</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2080818</v>
      </c>
      <c r="CS24" s="674"/>
      <c r="CT24" s="674"/>
      <c r="CU24" s="674"/>
      <c r="CV24" s="674"/>
      <c r="CW24" s="674"/>
      <c r="CX24" s="674"/>
      <c r="CY24" s="702"/>
      <c r="CZ24" s="703">
        <v>37.4</v>
      </c>
      <c r="DA24" s="685"/>
      <c r="DB24" s="685"/>
      <c r="DC24" s="705"/>
      <c r="DD24" s="701">
        <v>1481835</v>
      </c>
      <c r="DE24" s="674"/>
      <c r="DF24" s="674"/>
      <c r="DG24" s="674"/>
      <c r="DH24" s="674"/>
      <c r="DI24" s="674"/>
      <c r="DJ24" s="674"/>
      <c r="DK24" s="702"/>
      <c r="DL24" s="701">
        <v>1473041</v>
      </c>
      <c r="DM24" s="674"/>
      <c r="DN24" s="674"/>
      <c r="DO24" s="674"/>
      <c r="DP24" s="674"/>
      <c r="DQ24" s="674"/>
      <c r="DR24" s="674"/>
      <c r="DS24" s="674"/>
      <c r="DT24" s="674"/>
      <c r="DU24" s="674"/>
      <c r="DV24" s="702"/>
      <c r="DW24" s="703">
        <v>35.200000000000003</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4182271</v>
      </c>
      <c r="S25" s="622"/>
      <c r="T25" s="622"/>
      <c r="U25" s="622"/>
      <c r="V25" s="622"/>
      <c r="W25" s="622"/>
      <c r="X25" s="622"/>
      <c r="Y25" s="623"/>
      <c r="Z25" s="659">
        <v>67.8</v>
      </c>
      <c r="AA25" s="659"/>
      <c r="AB25" s="659"/>
      <c r="AC25" s="659"/>
      <c r="AD25" s="660">
        <v>4177133</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132</v>
      </c>
      <c r="BP25" s="659"/>
      <c r="BQ25" s="659"/>
      <c r="BR25" s="659"/>
      <c r="BS25" s="660" t="s">
        <v>235</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1390809</v>
      </c>
      <c r="CS25" s="634"/>
      <c r="CT25" s="634"/>
      <c r="CU25" s="634"/>
      <c r="CV25" s="634"/>
      <c r="CW25" s="634"/>
      <c r="CX25" s="634"/>
      <c r="CY25" s="635"/>
      <c r="CZ25" s="624">
        <v>25</v>
      </c>
      <c r="DA25" s="636"/>
      <c r="DB25" s="636"/>
      <c r="DC25" s="637"/>
      <c r="DD25" s="627">
        <v>1244695</v>
      </c>
      <c r="DE25" s="634"/>
      <c r="DF25" s="634"/>
      <c r="DG25" s="634"/>
      <c r="DH25" s="634"/>
      <c r="DI25" s="634"/>
      <c r="DJ25" s="634"/>
      <c r="DK25" s="635"/>
      <c r="DL25" s="627">
        <v>1244170</v>
      </c>
      <c r="DM25" s="634"/>
      <c r="DN25" s="634"/>
      <c r="DO25" s="634"/>
      <c r="DP25" s="634"/>
      <c r="DQ25" s="634"/>
      <c r="DR25" s="634"/>
      <c r="DS25" s="634"/>
      <c r="DT25" s="634"/>
      <c r="DU25" s="634"/>
      <c r="DV25" s="635"/>
      <c r="DW25" s="624">
        <v>29.7</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1104</v>
      </c>
      <c r="S26" s="622"/>
      <c r="T26" s="622"/>
      <c r="U26" s="622"/>
      <c r="V26" s="622"/>
      <c r="W26" s="622"/>
      <c r="X26" s="622"/>
      <c r="Y26" s="623"/>
      <c r="Z26" s="659">
        <v>0</v>
      </c>
      <c r="AA26" s="659"/>
      <c r="AB26" s="659"/>
      <c r="AC26" s="659"/>
      <c r="AD26" s="660">
        <v>1104</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729337</v>
      </c>
      <c r="CS26" s="622"/>
      <c r="CT26" s="622"/>
      <c r="CU26" s="622"/>
      <c r="CV26" s="622"/>
      <c r="CW26" s="622"/>
      <c r="CX26" s="622"/>
      <c r="CY26" s="623"/>
      <c r="CZ26" s="624">
        <v>13.1</v>
      </c>
      <c r="DA26" s="636"/>
      <c r="DB26" s="636"/>
      <c r="DC26" s="637"/>
      <c r="DD26" s="627">
        <v>654851</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76</v>
      </c>
      <c r="S27" s="622"/>
      <c r="T27" s="622"/>
      <c r="U27" s="622"/>
      <c r="V27" s="622"/>
      <c r="W27" s="622"/>
      <c r="X27" s="622"/>
      <c r="Y27" s="623"/>
      <c r="Z27" s="659">
        <v>0</v>
      </c>
      <c r="AA27" s="659"/>
      <c r="AB27" s="659"/>
      <c r="AC27" s="659"/>
      <c r="AD27" s="660" t="s">
        <v>132</v>
      </c>
      <c r="AE27" s="660"/>
      <c r="AF27" s="660"/>
      <c r="AG27" s="660"/>
      <c r="AH27" s="660"/>
      <c r="AI27" s="660"/>
      <c r="AJ27" s="660"/>
      <c r="AK27" s="660"/>
      <c r="AL27" s="624" t="s">
        <v>132</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3793298</v>
      </c>
      <c r="BH27" s="622"/>
      <c r="BI27" s="622"/>
      <c r="BJ27" s="622"/>
      <c r="BK27" s="622"/>
      <c r="BL27" s="622"/>
      <c r="BM27" s="622"/>
      <c r="BN27" s="623"/>
      <c r="BO27" s="659">
        <v>100</v>
      </c>
      <c r="BP27" s="659"/>
      <c r="BQ27" s="659"/>
      <c r="BR27" s="659"/>
      <c r="BS27" s="660" t="s">
        <v>235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626649</v>
      </c>
      <c r="CS27" s="634"/>
      <c r="CT27" s="634"/>
      <c r="CU27" s="634"/>
      <c r="CV27" s="634"/>
      <c r="CW27" s="634"/>
      <c r="CX27" s="634"/>
      <c r="CY27" s="635"/>
      <c r="CZ27" s="624">
        <v>11.3</v>
      </c>
      <c r="DA27" s="636"/>
      <c r="DB27" s="636"/>
      <c r="DC27" s="637"/>
      <c r="DD27" s="627">
        <v>173780</v>
      </c>
      <c r="DE27" s="634"/>
      <c r="DF27" s="634"/>
      <c r="DG27" s="634"/>
      <c r="DH27" s="634"/>
      <c r="DI27" s="634"/>
      <c r="DJ27" s="634"/>
      <c r="DK27" s="635"/>
      <c r="DL27" s="627">
        <v>165511</v>
      </c>
      <c r="DM27" s="634"/>
      <c r="DN27" s="634"/>
      <c r="DO27" s="634"/>
      <c r="DP27" s="634"/>
      <c r="DQ27" s="634"/>
      <c r="DR27" s="634"/>
      <c r="DS27" s="634"/>
      <c r="DT27" s="634"/>
      <c r="DU27" s="634"/>
      <c r="DV27" s="635"/>
      <c r="DW27" s="624">
        <v>4</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70231</v>
      </c>
      <c r="S28" s="622"/>
      <c r="T28" s="622"/>
      <c r="U28" s="622"/>
      <c r="V28" s="622"/>
      <c r="W28" s="622"/>
      <c r="X28" s="622"/>
      <c r="Y28" s="623"/>
      <c r="Z28" s="659">
        <v>1.1000000000000001</v>
      </c>
      <c r="AA28" s="659"/>
      <c r="AB28" s="659"/>
      <c r="AC28" s="659"/>
      <c r="AD28" s="660">
        <v>9868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63360</v>
      </c>
      <c r="CS28" s="622"/>
      <c r="CT28" s="622"/>
      <c r="CU28" s="622"/>
      <c r="CV28" s="622"/>
      <c r="CW28" s="622"/>
      <c r="CX28" s="622"/>
      <c r="CY28" s="623"/>
      <c r="CZ28" s="624">
        <v>1.1000000000000001</v>
      </c>
      <c r="DA28" s="636"/>
      <c r="DB28" s="636"/>
      <c r="DC28" s="637"/>
      <c r="DD28" s="627">
        <v>63360</v>
      </c>
      <c r="DE28" s="622"/>
      <c r="DF28" s="622"/>
      <c r="DG28" s="622"/>
      <c r="DH28" s="622"/>
      <c r="DI28" s="622"/>
      <c r="DJ28" s="622"/>
      <c r="DK28" s="623"/>
      <c r="DL28" s="627">
        <v>63360</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25192</v>
      </c>
      <c r="S29" s="622"/>
      <c r="T29" s="622"/>
      <c r="U29" s="622"/>
      <c r="V29" s="622"/>
      <c r="W29" s="622"/>
      <c r="X29" s="622"/>
      <c r="Y29" s="623"/>
      <c r="Z29" s="659">
        <v>0.4</v>
      </c>
      <c r="AA29" s="659"/>
      <c r="AB29" s="659"/>
      <c r="AC29" s="659"/>
      <c r="AD29" s="660" t="s">
        <v>235</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72</v>
      </c>
      <c r="CG29" s="619"/>
      <c r="CH29" s="619"/>
      <c r="CI29" s="619"/>
      <c r="CJ29" s="619"/>
      <c r="CK29" s="619"/>
      <c r="CL29" s="619"/>
      <c r="CM29" s="619"/>
      <c r="CN29" s="619"/>
      <c r="CO29" s="619"/>
      <c r="CP29" s="619"/>
      <c r="CQ29" s="620"/>
      <c r="CR29" s="621">
        <v>63360</v>
      </c>
      <c r="CS29" s="634"/>
      <c r="CT29" s="634"/>
      <c r="CU29" s="634"/>
      <c r="CV29" s="634"/>
      <c r="CW29" s="634"/>
      <c r="CX29" s="634"/>
      <c r="CY29" s="635"/>
      <c r="CZ29" s="624">
        <v>1.1000000000000001</v>
      </c>
      <c r="DA29" s="636"/>
      <c r="DB29" s="636"/>
      <c r="DC29" s="637"/>
      <c r="DD29" s="627">
        <v>63360</v>
      </c>
      <c r="DE29" s="634"/>
      <c r="DF29" s="634"/>
      <c r="DG29" s="634"/>
      <c r="DH29" s="634"/>
      <c r="DI29" s="634"/>
      <c r="DJ29" s="634"/>
      <c r="DK29" s="635"/>
      <c r="DL29" s="627">
        <v>63360</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685385</v>
      </c>
      <c r="S30" s="622"/>
      <c r="T30" s="622"/>
      <c r="U30" s="622"/>
      <c r="V30" s="622"/>
      <c r="W30" s="622"/>
      <c r="X30" s="622"/>
      <c r="Y30" s="623"/>
      <c r="Z30" s="659">
        <v>11.1</v>
      </c>
      <c r="AA30" s="659"/>
      <c r="AB30" s="659"/>
      <c r="AC30" s="659"/>
      <c r="AD30" s="660" t="s">
        <v>235</v>
      </c>
      <c r="AE30" s="660"/>
      <c r="AF30" s="660"/>
      <c r="AG30" s="660"/>
      <c r="AH30" s="660"/>
      <c r="AI30" s="660"/>
      <c r="AJ30" s="660"/>
      <c r="AK30" s="660"/>
      <c r="AL30" s="624" t="s">
        <v>235</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59159</v>
      </c>
      <c r="CS30" s="622"/>
      <c r="CT30" s="622"/>
      <c r="CU30" s="622"/>
      <c r="CV30" s="622"/>
      <c r="CW30" s="622"/>
      <c r="CX30" s="622"/>
      <c r="CY30" s="623"/>
      <c r="CZ30" s="624">
        <v>1.1000000000000001</v>
      </c>
      <c r="DA30" s="636"/>
      <c r="DB30" s="636"/>
      <c r="DC30" s="637"/>
      <c r="DD30" s="627">
        <v>59159</v>
      </c>
      <c r="DE30" s="622"/>
      <c r="DF30" s="622"/>
      <c r="DG30" s="622"/>
      <c r="DH30" s="622"/>
      <c r="DI30" s="622"/>
      <c r="DJ30" s="622"/>
      <c r="DK30" s="623"/>
      <c r="DL30" s="627">
        <v>59159</v>
      </c>
      <c r="DM30" s="622"/>
      <c r="DN30" s="622"/>
      <c r="DO30" s="622"/>
      <c r="DP30" s="622"/>
      <c r="DQ30" s="622"/>
      <c r="DR30" s="622"/>
      <c r="DS30" s="622"/>
      <c r="DT30" s="622"/>
      <c r="DU30" s="622"/>
      <c r="DV30" s="623"/>
      <c r="DW30" s="624">
        <v>1.4</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235</v>
      </c>
      <c r="AA31" s="659"/>
      <c r="AB31" s="659"/>
      <c r="AC31" s="659"/>
      <c r="AD31" s="660" t="s">
        <v>235</v>
      </c>
      <c r="AE31" s="660"/>
      <c r="AF31" s="660"/>
      <c r="AG31" s="660"/>
      <c r="AH31" s="660"/>
      <c r="AI31" s="660"/>
      <c r="AJ31" s="660"/>
      <c r="AK31" s="660"/>
      <c r="AL31" s="624" t="s">
        <v>235</v>
      </c>
      <c r="AM31" s="625"/>
      <c r="AN31" s="625"/>
      <c r="AO31" s="661"/>
      <c r="AP31" s="687" t="s">
        <v>312</v>
      </c>
      <c r="AQ31" s="688"/>
      <c r="AR31" s="688"/>
      <c r="AS31" s="688"/>
      <c r="AT31" s="689" t="s">
        <v>313</v>
      </c>
      <c r="AU31" s="218"/>
      <c r="AV31" s="218"/>
      <c r="AW31" s="218"/>
      <c r="AX31" s="676" t="s">
        <v>190</v>
      </c>
      <c r="AY31" s="677"/>
      <c r="AZ31" s="677"/>
      <c r="BA31" s="677"/>
      <c r="BB31" s="677"/>
      <c r="BC31" s="677"/>
      <c r="BD31" s="677"/>
      <c r="BE31" s="677"/>
      <c r="BF31" s="678"/>
      <c r="BG31" s="683">
        <v>99.9</v>
      </c>
      <c r="BH31" s="684"/>
      <c r="BI31" s="684"/>
      <c r="BJ31" s="684"/>
      <c r="BK31" s="684"/>
      <c r="BL31" s="684"/>
      <c r="BM31" s="685">
        <v>99.6</v>
      </c>
      <c r="BN31" s="684"/>
      <c r="BO31" s="684"/>
      <c r="BP31" s="684"/>
      <c r="BQ31" s="686"/>
      <c r="BR31" s="683">
        <v>99.8</v>
      </c>
      <c r="BS31" s="684"/>
      <c r="BT31" s="684"/>
      <c r="BU31" s="684"/>
      <c r="BV31" s="684"/>
      <c r="BW31" s="684"/>
      <c r="BX31" s="685">
        <v>99.6</v>
      </c>
      <c r="BY31" s="684"/>
      <c r="BZ31" s="684"/>
      <c r="CA31" s="684"/>
      <c r="CB31" s="686"/>
      <c r="CD31" s="642"/>
      <c r="CE31" s="643"/>
      <c r="CF31" s="618" t="s">
        <v>314</v>
      </c>
      <c r="CG31" s="619"/>
      <c r="CH31" s="619"/>
      <c r="CI31" s="619"/>
      <c r="CJ31" s="619"/>
      <c r="CK31" s="619"/>
      <c r="CL31" s="619"/>
      <c r="CM31" s="619"/>
      <c r="CN31" s="619"/>
      <c r="CO31" s="619"/>
      <c r="CP31" s="619"/>
      <c r="CQ31" s="620"/>
      <c r="CR31" s="621">
        <v>4201</v>
      </c>
      <c r="CS31" s="634"/>
      <c r="CT31" s="634"/>
      <c r="CU31" s="634"/>
      <c r="CV31" s="634"/>
      <c r="CW31" s="634"/>
      <c r="CX31" s="634"/>
      <c r="CY31" s="635"/>
      <c r="CZ31" s="624">
        <v>0.1</v>
      </c>
      <c r="DA31" s="636"/>
      <c r="DB31" s="636"/>
      <c r="DC31" s="637"/>
      <c r="DD31" s="627">
        <v>4201</v>
      </c>
      <c r="DE31" s="634"/>
      <c r="DF31" s="634"/>
      <c r="DG31" s="634"/>
      <c r="DH31" s="634"/>
      <c r="DI31" s="634"/>
      <c r="DJ31" s="634"/>
      <c r="DK31" s="635"/>
      <c r="DL31" s="627">
        <v>4201</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289555</v>
      </c>
      <c r="S32" s="622"/>
      <c r="T32" s="622"/>
      <c r="U32" s="622"/>
      <c r="V32" s="622"/>
      <c r="W32" s="622"/>
      <c r="X32" s="622"/>
      <c r="Y32" s="623"/>
      <c r="Z32" s="659">
        <v>4.7</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0"/>
      <c r="AU32" s="214" t="s">
        <v>316</v>
      </c>
      <c r="AX32" s="618" t="s">
        <v>317</v>
      </c>
      <c r="AY32" s="619"/>
      <c r="AZ32" s="619"/>
      <c r="BA32" s="619"/>
      <c r="BB32" s="619"/>
      <c r="BC32" s="619"/>
      <c r="BD32" s="619"/>
      <c r="BE32" s="619"/>
      <c r="BF32" s="620"/>
      <c r="BG32" s="692">
        <v>99.4</v>
      </c>
      <c r="BH32" s="634"/>
      <c r="BI32" s="634"/>
      <c r="BJ32" s="634"/>
      <c r="BK32" s="634"/>
      <c r="BL32" s="634"/>
      <c r="BM32" s="625">
        <v>98.6</v>
      </c>
      <c r="BN32" s="634"/>
      <c r="BO32" s="634"/>
      <c r="BP32" s="634"/>
      <c r="BQ32" s="657"/>
      <c r="BR32" s="692">
        <v>99.3</v>
      </c>
      <c r="BS32" s="634"/>
      <c r="BT32" s="634"/>
      <c r="BU32" s="634"/>
      <c r="BV32" s="634"/>
      <c r="BW32" s="634"/>
      <c r="BX32" s="625">
        <v>98.8</v>
      </c>
      <c r="BY32" s="634"/>
      <c r="BZ32" s="634"/>
      <c r="CA32" s="634"/>
      <c r="CB32" s="657"/>
      <c r="CD32" s="644"/>
      <c r="CE32" s="645"/>
      <c r="CF32" s="618" t="s">
        <v>318</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235</v>
      </c>
      <c r="DE32" s="622"/>
      <c r="DF32" s="622"/>
      <c r="DG32" s="622"/>
      <c r="DH32" s="622"/>
      <c r="DI32" s="622"/>
      <c r="DJ32" s="622"/>
      <c r="DK32" s="623"/>
      <c r="DL32" s="627" t="s">
        <v>235</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3809</v>
      </c>
      <c r="S33" s="622"/>
      <c r="T33" s="622"/>
      <c r="U33" s="622"/>
      <c r="V33" s="622"/>
      <c r="W33" s="622"/>
      <c r="X33" s="622"/>
      <c r="Y33" s="623"/>
      <c r="Z33" s="659">
        <v>0.1</v>
      </c>
      <c r="AA33" s="659"/>
      <c r="AB33" s="659"/>
      <c r="AC33" s="659"/>
      <c r="AD33" s="660">
        <v>2</v>
      </c>
      <c r="AE33" s="660"/>
      <c r="AF33" s="660"/>
      <c r="AG33" s="660"/>
      <c r="AH33" s="660"/>
      <c r="AI33" s="660"/>
      <c r="AJ33" s="660"/>
      <c r="AK33" s="660"/>
      <c r="AL33" s="624">
        <v>0</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99.9</v>
      </c>
      <c r="BH33" s="606"/>
      <c r="BI33" s="606"/>
      <c r="BJ33" s="606"/>
      <c r="BK33" s="606"/>
      <c r="BL33" s="606"/>
      <c r="BM33" s="652">
        <v>99.8</v>
      </c>
      <c r="BN33" s="606"/>
      <c r="BO33" s="606"/>
      <c r="BP33" s="606"/>
      <c r="BQ33" s="669"/>
      <c r="BR33" s="682">
        <v>99.9</v>
      </c>
      <c r="BS33" s="606"/>
      <c r="BT33" s="606"/>
      <c r="BU33" s="606"/>
      <c r="BV33" s="606"/>
      <c r="BW33" s="606"/>
      <c r="BX33" s="652">
        <v>99.8</v>
      </c>
      <c r="BY33" s="606"/>
      <c r="BZ33" s="606"/>
      <c r="CA33" s="606"/>
      <c r="CB33" s="669"/>
      <c r="CD33" s="618" t="s">
        <v>321</v>
      </c>
      <c r="CE33" s="619"/>
      <c r="CF33" s="619"/>
      <c r="CG33" s="619"/>
      <c r="CH33" s="619"/>
      <c r="CI33" s="619"/>
      <c r="CJ33" s="619"/>
      <c r="CK33" s="619"/>
      <c r="CL33" s="619"/>
      <c r="CM33" s="619"/>
      <c r="CN33" s="619"/>
      <c r="CO33" s="619"/>
      <c r="CP33" s="619"/>
      <c r="CQ33" s="620"/>
      <c r="CR33" s="621">
        <v>2848373</v>
      </c>
      <c r="CS33" s="634"/>
      <c r="CT33" s="634"/>
      <c r="CU33" s="634"/>
      <c r="CV33" s="634"/>
      <c r="CW33" s="634"/>
      <c r="CX33" s="634"/>
      <c r="CY33" s="635"/>
      <c r="CZ33" s="624">
        <v>51.2</v>
      </c>
      <c r="DA33" s="636"/>
      <c r="DB33" s="636"/>
      <c r="DC33" s="637"/>
      <c r="DD33" s="627">
        <v>2340622</v>
      </c>
      <c r="DE33" s="634"/>
      <c r="DF33" s="634"/>
      <c r="DG33" s="634"/>
      <c r="DH33" s="634"/>
      <c r="DI33" s="634"/>
      <c r="DJ33" s="634"/>
      <c r="DK33" s="635"/>
      <c r="DL33" s="627">
        <v>1633307</v>
      </c>
      <c r="DM33" s="634"/>
      <c r="DN33" s="634"/>
      <c r="DO33" s="634"/>
      <c r="DP33" s="634"/>
      <c r="DQ33" s="634"/>
      <c r="DR33" s="634"/>
      <c r="DS33" s="634"/>
      <c r="DT33" s="634"/>
      <c r="DU33" s="634"/>
      <c r="DV33" s="635"/>
      <c r="DW33" s="624">
        <v>39</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46319</v>
      </c>
      <c r="S34" s="622"/>
      <c r="T34" s="622"/>
      <c r="U34" s="622"/>
      <c r="V34" s="622"/>
      <c r="W34" s="622"/>
      <c r="X34" s="622"/>
      <c r="Y34" s="623"/>
      <c r="Z34" s="659">
        <v>0.8</v>
      </c>
      <c r="AA34" s="659"/>
      <c r="AB34" s="659"/>
      <c r="AC34" s="659"/>
      <c r="AD34" s="660" t="s">
        <v>235</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957250</v>
      </c>
      <c r="CS34" s="622"/>
      <c r="CT34" s="622"/>
      <c r="CU34" s="622"/>
      <c r="CV34" s="622"/>
      <c r="CW34" s="622"/>
      <c r="CX34" s="622"/>
      <c r="CY34" s="623"/>
      <c r="CZ34" s="624">
        <v>17.2</v>
      </c>
      <c r="DA34" s="636"/>
      <c r="DB34" s="636"/>
      <c r="DC34" s="637"/>
      <c r="DD34" s="627">
        <v>677210</v>
      </c>
      <c r="DE34" s="622"/>
      <c r="DF34" s="622"/>
      <c r="DG34" s="622"/>
      <c r="DH34" s="622"/>
      <c r="DI34" s="622"/>
      <c r="DJ34" s="622"/>
      <c r="DK34" s="623"/>
      <c r="DL34" s="627">
        <v>577793</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162420</v>
      </c>
      <c r="S35" s="622"/>
      <c r="T35" s="622"/>
      <c r="U35" s="622"/>
      <c r="V35" s="622"/>
      <c r="W35" s="622"/>
      <c r="X35" s="622"/>
      <c r="Y35" s="623"/>
      <c r="Z35" s="659">
        <v>2.6</v>
      </c>
      <c r="AA35" s="659"/>
      <c r="AB35" s="659"/>
      <c r="AC35" s="659"/>
      <c r="AD35" s="660" t="s">
        <v>235</v>
      </c>
      <c r="AE35" s="660"/>
      <c r="AF35" s="660"/>
      <c r="AG35" s="660"/>
      <c r="AH35" s="660"/>
      <c r="AI35" s="660"/>
      <c r="AJ35" s="660"/>
      <c r="AK35" s="660"/>
      <c r="AL35" s="624" t="s">
        <v>132</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14983</v>
      </c>
      <c r="CS35" s="634"/>
      <c r="CT35" s="634"/>
      <c r="CU35" s="634"/>
      <c r="CV35" s="634"/>
      <c r="CW35" s="634"/>
      <c r="CX35" s="634"/>
      <c r="CY35" s="635"/>
      <c r="CZ35" s="624">
        <v>0.3</v>
      </c>
      <c r="DA35" s="636"/>
      <c r="DB35" s="636"/>
      <c r="DC35" s="637"/>
      <c r="DD35" s="627">
        <v>11010</v>
      </c>
      <c r="DE35" s="634"/>
      <c r="DF35" s="634"/>
      <c r="DG35" s="634"/>
      <c r="DH35" s="634"/>
      <c r="DI35" s="634"/>
      <c r="DJ35" s="634"/>
      <c r="DK35" s="635"/>
      <c r="DL35" s="627">
        <v>8442</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596494</v>
      </c>
      <c r="S36" s="622"/>
      <c r="T36" s="622"/>
      <c r="U36" s="622"/>
      <c r="V36" s="622"/>
      <c r="W36" s="622"/>
      <c r="X36" s="622"/>
      <c r="Y36" s="623"/>
      <c r="Z36" s="659">
        <v>9.6999999999999993</v>
      </c>
      <c r="AA36" s="659"/>
      <c r="AB36" s="659"/>
      <c r="AC36" s="659"/>
      <c r="AD36" s="660" t="s">
        <v>235</v>
      </c>
      <c r="AE36" s="660"/>
      <c r="AF36" s="660"/>
      <c r="AG36" s="660"/>
      <c r="AH36" s="660"/>
      <c r="AI36" s="660"/>
      <c r="AJ36" s="660"/>
      <c r="AK36" s="660"/>
      <c r="AL36" s="624" t="s">
        <v>235</v>
      </c>
      <c r="AM36" s="625"/>
      <c r="AN36" s="625"/>
      <c r="AO36" s="661"/>
      <c r="AP36" s="222"/>
      <c r="AQ36" s="670" t="s">
        <v>329</v>
      </c>
      <c r="AR36" s="671"/>
      <c r="AS36" s="671"/>
      <c r="AT36" s="671"/>
      <c r="AU36" s="671"/>
      <c r="AV36" s="671"/>
      <c r="AW36" s="671"/>
      <c r="AX36" s="671"/>
      <c r="AY36" s="672"/>
      <c r="AZ36" s="673">
        <v>802676</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2072</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697641</v>
      </c>
      <c r="CS36" s="622"/>
      <c r="CT36" s="622"/>
      <c r="CU36" s="622"/>
      <c r="CV36" s="622"/>
      <c r="CW36" s="622"/>
      <c r="CX36" s="622"/>
      <c r="CY36" s="623"/>
      <c r="CZ36" s="624">
        <v>12.5</v>
      </c>
      <c r="DA36" s="636"/>
      <c r="DB36" s="636"/>
      <c r="DC36" s="637"/>
      <c r="DD36" s="627">
        <v>598996</v>
      </c>
      <c r="DE36" s="622"/>
      <c r="DF36" s="622"/>
      <c r="DG36" s="622"/>
      <c r="DH36" s="622"/>
      <c r="DI36" s="622"/>
      <c r="DJ36" s="622"/>
      <c r="DK36" s="623"/>
      <c r="DL36" s="627">
        <v>450999</v>
      </c>
      <c r="DM36" s="622"/>
      <c r="DN36" s="622"/>
      <c r="DO36" s="622"/>
      <c r="DP36" s="622"/>
      <c r="DQ36" s="622"/>
      <c r="DR36" s="622"/>
      <c r="DS36" s="622"/>
      <c r="DT36" s="622"/>
      <c r="DU36" s="622"/>
      <c r="DV36" s="623"/>
      <c r="DW36" s="624">
        <v>10.8</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102720</v>
      </c>
      <c r="S37" s="622"/>
      <c r="T37" s="622"/>
      <c r="U37" s="622"/>
      <c r="V37" s="622"/>
      <c r="W37" s="622"/>
      <c r="X37" s="622"/>
      <c r="Y37" s="623"/>
      <c r="Z37" s="659">
        <v>1.7</v>
      </c>
      <c r="AA37" s="659"/>
      <c r="AB37" s="659"/>
      <c r="AC37" s="659"/>
      <c r="AD37" s="660" t="s">
        <v>132</v>
      </c>
      <c r="AE37" s="660"/>
      <c r="AF37" s="660"/>
      <c r="AG37" s="660"/>
      <c r="AH37" s="660"/>
      <c r="AI37" s="660"/>
      <c r="AJ37" s="660"/>
      <c r="AK37" s="660"/>
      <c r="AL37" s="624" t="s">
        <v>235</v>
      </c>
      <c r="AM37" s="625"/>
      <c r="AN37" s="625"/>
      <c r="AO37" s="661"/>
      <c r="AQ37" s="654" t="s">
        <v>333</v>
      </c>
      <c r="AR37" s="655"/>
      <c r="AS37" s="655"/>
      <c r="AT37" s="655"/>
      <c r="AU37" s="655"/>
      <c r="AV37" s="655"/>
      <c r="AW37" s="655"/>
      <c r="AX37" s="655"/>
      <c r="AY37" s="656"/>
      <c r="AZ37" s="621">
        <v>435225</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-10423</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339006</v>
      </c>
      <c r="CS37" s="634"/>
      <c r="CT37" s="634"/>
      <c r="CU37" s="634"/>
      <c r="CV37" s="634"/>
      <c r="CW37" s="634"/>
      <c r="CX37" s="634"/>
      <c r="CY37" s="635"/>
      <c r="CZ37" s="624">
        <v>6.1</v>
      </c>
      <c r="DA37" s="636"/>
      <c r="DB37" s="636"/>
      <c r="DC37" s="637"/>
      <c r="DD37" s="627">
        <v>338528</v>
      </c>
      <c r="DE37" s="634"/>
      <c r="DF37" s="634"/>
      <c r="DG37" s="634"/>
      <c r="DH37" s="634"/>
      <c r="DI37" s="634"/>
      <c r="DJ37" s="634"/>
      <c r="DK37" s="635"/>
      <c r="DL37" s="627">
        <v>338527</v>
      </c>
      <c r="DM37" s="634"/>
      <c r="DN37" s="634"/>
      <c r="DO37" s="634"/>
      <c r="DP37" s="634"/>
      <c r="DQ37" s="634"/>
      <c r="DR37" s="634"/>
      <c r="DS37" s="634"/>
      <c r="DT37" s="634"/>
      <c r="DU37" s="634"/>
      <c r="DV37" s="635"/>
      <c r="DW37" s="624">
        <v>8.1</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t="s">
        <v>235</v>
      </c>
      <c r="S38" s="622"/>
      <c r="T38" s="622"/>
      <c r="U38" s="622"/>
      <c r="V38" s="622"/>
      <c r="W38" s="622"/>
      <c r="X38" s="622"/>
      <c r="Y38" s="623"/>
      <c r="Z38" s="659" t="s">
        <v>235</v>
      </c>
      <c r="AA38" s="659"/>
      <c r="AB38" s="659"/>
      <c r="AC38" s="659"/>
      <c r="AD38" s="660" t="s">
        <v>132</v>
      </c>
      <c r="AE38" s="660"/>
      <c r="AF38" s="660"/>
      <c r="AG38" s="660"/>
      <c r="AH38" s="660"/>
      <c r="AI38" s="660"/>
      <c r="AJ38" s="660"/>
      <c r="AK38" s="660"/>
      <c r="AL38" s="624" t="s">
        <v>235</v>
      </c>
      <c r="AM38" s="625"/>
      <c r="AN38" s="625"/>
      <c r="AO38" s="661"/>
      <c r="AQ38" s="654" t="s">
        <v>337</v>
      </c>
      <c r="AR38" s="655"/>
      <c r="AS38" s="655"/>
      <c r="AT38" s="655"/>
      <c r="AU38" s="655"/>
      <c r="AV38" s="655"/>
      <c r="AW38" s="655"/>
      <c r="AX38" s="655"/>
      <c r="AY38" s="656"/>
      <c r="AZ38" s="621" t="s">
        <v>235</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920</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802676</v>
      </c>
      <c r="CS38" s="622"/>
      <c r="CT38" s="622"/>
      <c r="CU38" s="622"/>
      <c r="CV38" s="622"/>
      <c r="CW38" s="622"/>
      <c r="CX38" s="622"/>
      <c r="CY38" s="623"/>
      <c r="CZ38" s="624">
        <v>14.4</v>
      </c>
      <c r="DA38" s="636"/>
      <c r="DB38" s="636"/>
      <c r="DC38" s="637"/>
      <c r="DD38" s="627">
        <v>727405</v>
      </c>
      <c r="DE38" s="622"/>
      <c r="DF38" s="622"/>
      <c r="DG38" s="622"/>
      <c r="DH38" s="622"/>
      <c r="DI38" s="622"/>
      <c r="DJ38" s="622"/>
      <c r="DK38" s="623"/>
      <c r="DL38" s="627">
        <v>596073</v>
      </c>
      <c r="DM38" s="622"/>
      <c r="DN38" s="622"/>
      <c r="DO38" s="622"/>
      <c r="DP38" s="622"/>
      <c r="DQ38" s="622"/>
      <c r="DR38" s="622"/>
      <c r="DS38" s="622"/>
      <c r="DT38" s="622"/>
      <c r="DU38" s="622"/>
      <c r="DV38" s="623"/>
      <c r="DW38" s="624">
        <v>14.2</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t="s">
        <v>235</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1414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375823</v>
      </c>
      <c r="CS39" s="634"/>
      <c r="CT39" s="634"/>
      <c r="CU39" s="634"/>
      <c r="CV39" s="634"/>
      <c r="CW39" s="634"/>
      <c r="CX39" s="634"/>
      <c r="CY39" s="635"/>
      <c r="CZ39" s="624">
        <v>6.8</v>
      </c>
      <c r="DA39" s="636"/>
      <c r="DB39" s="636"/>
      <c r="DC39" s="637"/>
      <c r="DD39" s="627">
        <v>326001</v>
      </c>
      <c r="DE39" s="634"/>
      <c r="DF39" s="634"/>
      <c r="DG39" s="634"/>
      <c r="DH39" s="634"/>
      <c r="DI39" s="634"/>
      <c r="DJ39" s="634"/>
      <c r="DK39" s="635"/>
      <c r="DL39" s="627" t="s">
        <v>235</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t="s">
        <v>235</v>
      </c>
      <c r="S40" s="622"/>
      <c r="T40" s="622"/>
      <c r="U40" s="622"/>
      <c r="V40" s="622"/>
      <c r="W40" s="622"/>
      <c r="X40" s="622"/>
      <c r="Y40" s="623"/>
      <c r="Z40" s="659" t="s">
        <v>235</v>
      </c>
      <c r="AA40" s="659"/>
      <c r="AB40" s="659"/>
      <c r="AC40" s="659"/>
      <c r="AD40" s="660" t="s">
        <v>132</v>
      </c>
      <c r="AE40" s="660"/>
      <c r="AF40" s="660"/>
      <c r="AG40" s="660"/>
      <c r="AH40" s="660"/>
      <c r="AI40" s="660"/>
      <c r="AJ40" s="660"/>
      <c r="AK40" s="660"/>
      <c r="AL40" s="624" t="s">
        <v>235</v>
      </c>
      <c r="AM40" s="625"/>
      <c r="AN40" s="625"/>
      <c r="AO40" s="661"/>
      <c r="AQ40" s="654" t="s">
        <v>345</v>
      </c>
      <c r="AR40" s="655"/>
      <c r="AS40" s="655"/>
      <c r="AT40" s="655"/>
      <c r="AU40" s="655"/>
      <c r="AV40" s="655"/>
      <c r="AW40" s="655"/>
      <c r="AX40" s="655"/>
      <c r="AY40" s="656"/>
      <c r="AZ40" s="621" t="s">
        <v>132</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98</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t="s">
        <v>235</v>
      </c>
      <c r="CS40" s="622"/>
      <c r="CT40" s="622"/>
      <c r="CU40" s="622"/>
      <c r="CV40" s="622"/>
      <c r="CW40" s="622"/>
      <c r="CX40" s="622"/>
      <c r="CY40" s="623"/>
      <c r="CZ40" s="624" t="s">
        <v>132</v>
      </c>
      <c r="DA40" s="636"/>
      <c r="DB40" s="636"/>
      <c r="DC40" s="637"/>
      <c r="DD40" s="627" t="s">
        <v>235</v>
      </c>
      <c r="DE40" s="622"/>
      <c r="DF40" s="622"/>
      <c r="DG40" s="622"/>
      <c r="DH40" s="622"/>
      <c r="DI40" s="622"/>
      <c r="DJ40" s="622"/>
      <c r="DK40" s="623"/>
      <c r="DL40" s="627" t="s">
        <v>235</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6165576</v>
      </c>
      <c r="S41" s="646"/>
      <c r="T41" s="646"/>
      <c r="U41" s="646"/>
      <c r="V41" s="646"/>
      <c r="W41" s="646"/>
      <c r="X41" s="646"/>
      <c r="Y41" s="649"/>
      <c r="Z41" s="650">
        <v>100</v>
      </c>
      <c r="AA41" s="650"/>
      <c r="AB41" s="650"/>
      <c r="AC41" s="650"/>
      <c r="AD41" s="651">
        <v>4188107</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93733</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132</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235</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273718</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633043</v>
      </c>
      <c r="CS42" s="634"/>
      <c r="CT42" s="634"/>
      <c r="CU42" s="634"/>
      <c r="CV42" s="634"/>
      <c r="CW42" s="634"/>
      <c r="CX42" s="634"/>
      <c r="CY42" s="635"/>
      <c r="CZ42" s="624">
        <v>11.4</v>
      </c>
      <c r="DA42" s="636"/>
      <c r="DB42" s="636"/>
      <c r="DC42" s="637"/>
      <c r="DD42" s="627">
        <v>419330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8893</v>
      </c>
      <c r="CS43" s="634"/>
      <c r="CT43" s="634"/>
      <c r="CU43" s="634"/>
      <c r="CV43" s="634"/>
      <c r="CW43" s="634"/>
      <c r="CX43" s="634"/>
      <c r="CY43" s="635"/>
      <c r="CZ43" s="624">
        <v>0.2</v>
      </c>
      <c r="DA43" s="636"/>
      <c r="DB43" s="636"/>
      <c r="DC43" s="637"/>
      <c r="DD43" s="627">
        <v>8893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633043</v>
      </c>
      <c r="CS44" s="622"/>
      <c r="CT44" s="622"/>
      <c r="CU44" s="622"/>
      <c r="CV44" s="622"/>
      <c r="CW44" s="622"/>
      <c r="CX44" s="622"/>
      <c r="CY44" s="623"/>
      <c r="CZ44" s="624">
        <v>11.4</v>
      </c>
      <c r="DA44" s="625"/>
      <c r="DB44" s="625"/>
      <c r="DC44" s="626"/>
      <c r="DD44" s="627">
        <v>419330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449427</v>
      </c>
      <c r="CS45" s="634"/>
      <c r="CT45" s="634"/>
      <c r="CU45" s="634"/>
      <c r="CV45" s="634"/>
      <c r="CW45" s="634"/>
      <c r="CX45" s="634"/>
      <c r="CY45" s="635"/>
      <c r="CZ45" s="624">
        <v>8.1</v>
      </c>
      <c r="DA45" s="636"/>
      <c r="DB45" s="636"/>
      <c r="DC45" s="637"/>
      <c r="DD45" s="627">
        <v>346751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183616</v>
      </c>
      <c r="CS46" s="622"/>
      <c r="CT46" s="622"/>
      <c r="CU46" s="622"/>
      <c r="CV46" s="622"/>
      <c r="CW46" s="622"/>
      <c r="CX46" s="622"/>
      <c r="CY46" s="623"/>
      <c r="CZ46" s="624">
        <v>3.3</v>
      </c>
      <c r="DA46" s="625"/>
      <c r="DB46" s="625"/>
      <c r="DC46" s="626"/>
      <c r="DD46" s="627">
        <v>72579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132</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5562234</v>
      </c>
      <c r="CS49" s="606"/>
      <c r="CT49" s="606"/>
      <c r="CU49" s="606"/>
      <c r="CV49" s="606"/>
      <c r="CW49" s="606"/>
      <c r="CX49" s="606"/>
      <c r="CY49" s="607"/>
      <c r="CZ49" s="608">
        <v>100</v>
      </c>
      <c r="DA49" s="609"/>
      <c r="DB49" s="609"/>
      <c r="DC49" s="610"/>
      <c r="DD49" s="611">
        <v>4241787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Hq8EsdYA7IrTJDEXizPOPRNjqiBGzVlpt6Lc1QJjhGBUGQcKXBYVMNmMUw+SepHU48pktGO6+e6Aurhtvxt9Q==" saltValue="2lYCjU6QRjcWTQnukb3X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6165</v>
      </c>
      <c r="R7" s="1103"/>
      <c r="S7" s="1103"/>
      <c r="T7" s="1103"/>
      <c r="U7" s="1103"/>
      <c r="V7" s="1103">
        <v>5562</v>
      </c>
      <c r="W7" s="1103"/>
      <c r="X7" s="1103"/>
      <c r="Y7" s="1103"/>
      <c r="Z7" s="1103"/>
      <c r="AA7" s="1103">
        <v>603</v>
      </c>
      <c r="AB7" s="1103"/>
      <c r="AC7" s="1103"/>
      <c r="AD7" s="1103"/>
      <c r="AE7" s="1104"/>
      <c r="AF7" s="1105">
        <v>538</v>
      </c>
      <c r="AG7" s="1106"/>
      <c r="AH7" s="1106"/>
      <c r="AI7" s="1106"/>
      <c r="AJ7" s="1107"/>
      <c r="AK7" s="1108">
        <v>162</v>
      </c>
      <c r="AL7" s="1109"/>
      <c r="AM7" s="1109"/>
      <c r="AN7" s="1109"/>
      <c r="AO7" s="1109"/>
      <c r="AP7" s="1109">
        <v>172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f>Q7</f>
        <v>6165</v>
      </c>
      <c r="R23" s="1061"/>
      <c r="S23" s="1061"/>
      <c r="T23" s="1061"/>
      <c r="U23" s="1061"/>
      <c r="V23" s="1061">
        <f t="shared" ref="V23" si="0">V7</f>
        <v>5562</v>
      </c>
      <c r="W23" s="1061"/>
      <c r="X23" s="1061"/>
      <c r="Y23" s="1061"/>
      <c r="Z23" s="1061"/>
      <c r="AA23" s="1061">
        <f t="shared" ref="AA23" si="1">AA7</f>
        <v>603</v>
      </c>
      <c r="AB23" s="1061"/>
      <c r="AC23" s="1061"/>
      <c r="AD23" s="1061"/>
      <c r="AE23" s="1068"/>
      <c r="AF23" s="1069">
        <v>538</v>
      </c>
      <c r="AG23" s="1061"/>
      <c r="AH23" s="1061"/>
      <c r="AI23" s="1061"/>
      <c r="AJ23" s="1070"/>
      <c r="AK23" s="1071"/>
      <c r="AL23" s="1072"/>
      <c r="AM23" s="1072"/>
      <c r="AN23" s="1072"/>
      <c r="AO23" s="1072"/>
      <c r="AP23" s="1061">
        <f t="shared" ref="AP23" si="2">AP7</f>
        <v>172</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819</v>
      </c>
      <c r="R28" s="1051"/>
      <c r="S28" s="1051"/>
      <c r="T28" s="1051"/>
      <c r="U28" s="1051"/>
      <c r="V28" s="1051">
        <v>817</v>
      </c>
      <c r="W28" s="1051"/>
      <c r="X28" s="1051"/>
      <c r="Y28" s="1051"/>
      <c r="Z28" s="1051"/>
      <c r="AA28" s="1051">
        <v>2</v>
      </c>
      <c r="AB28" s="1051"/>
      <c r="AC28" s="1051"/>
      <c r="AD28" s="1051"/>
      <c r="AE28" s="1052"/>
      <c r="AF28" s="1053">
        <v>2</v>
      </c>
      <c r="AG28" s="1051"/>
      <c r="AH28" s="1051"/>
      <c r="AI28" s="1051"/>
      <c r="AJ28" s="1054"/>
      <c r="AK28" s="1042">
        <v>94</v>
      </c>
      <c r="AL28" s="1043"/>
      <c r="AM28" s="1043"/>
      <c r="AN28" s="1043"/>
      <c r="AO28" s="1043"/>
      <c r="AP28" s="1043" t="s">
        <v>578</v>
      </c>
      <c r="AQ28" s="1043"/>
      <c r="AR28" s="1043"/>
      <c r="AS28" s="1043"/>
      <c r="AT28" s="1043"/>
      <c r="AU28" s="1043" t="s">
        <v>578</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832</v>
      </c>
      <c r="R29" s="1039"/>
      <c r="S29" s="1039"/>
      <c r="T29" s="1039"/>
      <c r="U29" s="1039"/>
      <c r="V29" s="1039">
        <v>795</v>
      </c>
      <c r="W29" s="1039"/>
      <c r="X29" s="1039"/>
      <c r="Y29" s="1039"/>
      <c r="Z29" s="1039"/>
      <c r="AA29" s="1039">
        <v>37</v>
      </c>
      <c r="AB29" s="1039"/>
      <c r="AC29" s="1039"/>
      <c r="AD29" s="1039"/>
      <c r="AE29" s="1040"/>
      <c r="AF29" s="1035">
        <v>37</v>
      </c>
      <c r="AG29" s="1036"/>
      <c r="AH29" s="1036"/>
      <c r="AI29" s="1036"/>
      <c r="AJ29" s="1037"/>
      <c r="AK29" s="980">
        <v>151</v>
      </c>
      <c r="AL29" s="971"/>
      <c r="AM29" s="971"/>
      <c r="AN29" s="971"/>
      <c r="AO29" s="971"/>
      <c r="AP29" s="971" t="s">
        <v>578</v>
      </c>
      <c r="AQ29" s="971"/>
      <c r="AR29" s="971"/>
      <c r="AS29" s="971"/>
      <c r="AT29" s="971"/>
      <c r="AU29" s="971" t="s">
        <v>578</v>
      </c>
      <c r="AV29" s="971"/>
      <c r="AW29" s="971"/>
      <c r="AX29" s="971"/>
      <c r="AY29" s="971"/>
      <c r="AZ29" s="1041" t="s">
        <v>578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138</v>
      </c>
      <c r="R30" s="1039"/>
      <c r="S30" s="1039"/>
      <c r="T30" s="1039"/>
      <c r="U30" s="1039"/>
      <c r="V30" s="1039">
        <v>135</v>
      </c>
      <c r="W30" s="1039"/>
      <c r="X30" s="1039"/>
      <c r="Y30" s="1039"/>
      <c r="Z30" s="1039"/>
      <c r="AA30" s="1039">
        <v>3</v>
      </c>
      <c r="AB30" s="1039"/>
      <c r="AC30" s="1039"/>
      <c r="AD30" s="1039"/>
      <c r="AE30" s="1040"/>
      <c r="AF30" s="1035">
        <v>3</v>
      </c>
      <c r="AG30" s="1036"/>
      <c r="AH30" s="1036"/>
      <c r="AI30" s="1036"/>
      <c r="AJ30" s="1037"/>
      <c r="AK30" s="980">
        <v>50</v>
      </c>
      <c r="AL30" s="971"/>
      <c r="AM30" s="971"/>
      <c r="AN30" s="971"/>
      <c r="AO30" s="971"/>
      <c r="AP30" s="971" t="s">
        <v>578</v>
      </c>
      <c r="AQ30" s="971"/>
      <c r="AR30" s="971"/>
      <c r="AS30" s="971"/>
      <c r="AT30" s="971"/>
      <c r="AU30" s="971" t="s">
        <v>578</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648</v>
      </c>
      <c r="R31" s="1039"/>
      <c r="S31" s="1039"/>
      <c r="T31" s="1039"/>
      <c r="U31" s="1039"/>
      <c r="V31" s="1039">
        <v>648</v>
      </c>
      <c r="W31" s="1039"/>
      <c r="X31" s="1039"/>
      <c r="Y31" s="1039"/>
      <c r="Z31" s="1039"/>
      <c r="AA31" s="1039" t="s">
        <v>578</v>
      </c>
      <c r="AB31" s="1039"/>
      <c r="AC31" s="1039"/>
      <c r="AD31" s="1039"/>
      <c r="AE31" s="1040"/>
      <c r="AF31" s="1035" t="s">
        <v>131</v>
      </c>
      <c r="AG31" s="1036"/>
      <c r="AH31" s="1036"/>
      <c r="AI31" s="1036"/>
      <c r="AJ31" s="1037"/>
      <c r="AK31" s="980">
        <v>437</v>
      </c>
      <c r="AL31" s="971"/>
      <c r="AM31" s="971"/>
      <c r="AN31" s="971"/>
      <c r="AO31" s="971"/>
      <c r="AP31" s="971">
        <v>1341</v>
      </c>
      <c r="AQ31" s="971"/>
      <c r="AR31" s="971"/>
      <c r="AS31" s="971"/>
      <c r="AT31" s="971"/>
      <c r="AU31" s="971">
        <v>1243</v>
      </c>
      <c r="AV31" s="971"/>
      <c r="AW31" s="971"/>
      <c r="AX31" s="971"/>
      <c r="AY31" s="971"/>
      <c r="AZ31" s="1041" t="s">
        <v>578</v>
      </c>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42</v>
      </c>
      <c r="AG63" s="959"/>
      <c r="AH63" s="959"/>
      <c r="AI63" s="959"/>
      <c r="AJ63" s="1022"/>
      <c r="AK63" s="1023"/>
      <c r="AL63" s="963"/>
      <c r="AM63" s="963"/>
      <c r="AN63" s="963"/>
      <c r="AO63" s="963"/>
      <c r="AP63" s="959">
        <v>1341</v>
      </c>
      <c r="AQ63" s="959"/>
      <c r="AR63" s="959"/>
      <c r="AS63" s="959"/>
      <c r="AT63" s="959"/>
      <c r="AU63" s="959">
        <v>1243</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397</v>
      </c>
      <c r="AB66" s="1002"/>
      <c r="AC66" s="1002"/>
      <c r="AD66" s="1002"/>
      <c r="AE66" s="1003"/>
      <c r="AF66" s="1007" t="s">
        <v>416</v>
      </c>
      <c r="AG66" s="1008"/>
      <c r="AH66" s="1008"/>
      <c r="AI66" s="1008"/>
      <c r="AJ66" s="1009"/>
      <c r="AK66" s="1001" t="s">
        <v>417</v>
      </c>
      <c r="AL66" s="996"/>
      <c r="AM66" s="996"/>
      <c r="AN66" s="996"/>
      <c r="AO66" s="997"/>
      <c r="AP66" s="1001" t="s">
        <v>400</v>
      </c>
      <c r="AQ66" s="1002"/>
      <c r="AR66" s="1002"/>
      <c r="AS66" s="1002"/>
      <c r="AT66" s="1003"/>
      <c r="AU66" s="1001" t="s">
        <v>418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194</v>
      </c>
      <c r="R68" s="982"/>
      <c r="S68" s="982"/>
      <c r="T68" s="982"/>
      <c r="U68" s="982"/>
      <c r="V68" s="982">
        <v>178</v>
      </c>
      <c r="W68" s="982"/>
      <c r="X68" s="982"/>
      <c r="Y68" s="982"/>
      <c r="Z68" s="982"/>
      <c r="AA68" s="982">
        <v>16</v>
      </c>
      <c r="AB68" s="982"/>
      <c r="AC68" s="982"/>
      <c r="AD68" s="982"/>
      <c r="AE68" s="982"/>
      <c r="AF68" s="982">
        <v>16</v>
      </c>
      <c r="AG68" s="982"/>
      <c r="AH68" s="982"/>
      <c r="AI68" s="982"/>
      <c r="AJ68" s="982"/>
      <c r="AK68" s="982" t="s">
        <v>578</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1305178</v>
      </c>
      <c r="R69" s="971"/>
      <c r="S69" s="971"/>
      <c r="T69" s="971"/>
      <c r="U69" s="971"/>
      <c r="V69" s="971">
        <v>1290844</v>
      </c>
      <c r="W69" s="971"/>
      <c r="X69" s="971"/>
      <c r="Y69" s="971"/>
      <c r="Z69" s="971"/>
      <c r="AA69" s="971">
        <v>14334</v>
      </c>
      <c r="AB69" s="971"/>
      <c r="AC69" s="971"/>
      <c r="AD69" s="971"/>
      <c r="AE69" s="971"/>
      <c r="AF69" s="971">
        <v>14334</v>
      </c>
      <c r="AG69" s="971"/>
      <c r="AH69" s="971"/>
      <c r="AI69" s="971"/>
      <c r="AJ69" s="971"/>
      <c r="AK69" s="971">
        <v>9500</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39422</v>
      </c>
      <c r="R70" s="971"/>
      <c r="S70" s="971"/>
      <c r="T70" s="971"/>
      <c r="U70" s="971"/>
      <c r="V70" s="971">
        <v>37093</v>
      </c>
      <c r="W70" s="971"/>
      <c r="X70" s="971"/>
      <c r="Y70" s="971"/>
      <c r="Z70" s="971"/>
      <c r="AA70" s="971">
        <v>2329</v>
      </c>
      <c r="AB70" s="971"/>
      <c r="AC70" s="971"/>
      <c r="AD70" s="971"/>
      <c r="AE70" s="971"/>
      <c r="AF70" s="971">
        <v>24107</v>
      </c>
      <c r="AG70" s="971"/>
      <c r="AH70" s="971"/>
      <c r="AI70" s="971"/>
      <c r="AJ70" s="971"/>
      <c r="AK70" s="971" t="s">
        <v>578</v>
      </c>
      <c r="AL70" s="971"/>
      <c r="AM70" s="971"/>
      <c r="AN70" s="971"/>
      <c r="AO70" s="971"/>
      <c r="AP70" s="971">
        <v>98351</v>
      </c>
      <c r="AQ70" s="971"/>
      <c r="AR70" s="971"/>
      <c r="AS70" s="971"/>
      <c r="AT70" s="971"/>
      <c r="AU70" s="971" t="s">
        <v>578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6632</v>
      </c>
      <c r="R71" s="971"/>
      <c r="S71" s="971"/>
      <c r="T71" s="971"/>
      <c r="U71" s="971"/>
      <c r="V71" s="971">
        <v>5979</v>
      </c>
      <c r="W71" s="971"/>
      <c r="X71" s="971"/>
      <c r="Y71" s="971"/>
      <c r="Z71" s="971"/>
      <c r="AA71" s="971">
        <v>653</v>
      </c>
      <c r="AB71" s="971"/>
      <c r="AC71" s="971"/>
      <c r="AD71" s="971"/>
      <c r="AE71" s="971"/>
      <c r="AF71" s="971">
        <v>19383</v>
      </c>
      <c r="AG71" s="971"/>
      <c r="AH71" s="971"/>
      <c r="AI71" s="971"/>
      <c r="AJ71" s="971"/>
      <c r="AK71" s="971" t="s">
        <v>578</v>
      </c>
      <c r="AL71" s="971"/>
      <c r="AM71" s="971"/>
      <c r="AN71" s="971"/>
      <c r="AO71" s="971"/>
      <c r="AP71" s="971">
        <v>20120</v>
      </c>
      <c r="AQ71" s="971"/>
      <c r="AR71" s="971"/>
      <c r="AS71" s="971"/>
      <c r="AT71" s="971"/>
      <c r="AU71" s="971" t="s">
        <v>578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1633</v>
      </c>
      <c r="R72" s="971"/>
      <c r="S72" s="971"/>
      <c r="T72" s="971"/>
      <c r="U72" s="971"/>
      <c r="V72" s="971">
        <v>1633</v>
      </c>
      <c r="W72" s="971"/>
      <c r="X72" s="971"/>
      <c r="Y72" s="971"/>
      <c r="Z72" s="971"/>
      <c r="AA72" s="971" t="s">
        <v>578</v>
      </c>
      <c r="AB72" s="971"/>
      <c r="AC72" s="971"/>
      <c r="AD72" s="971"/>
      <c r="AE72" s="971"/>
      <c r="AF72" s="971" t="s">
        <v>578</v>
      </c>
      <c r="AG72" s="971"/>
      <c r="AH72" s="971"/>
      <c r="AI72" s="971"/>
      <c r="AJ72" s="971"/>
      <c r="AK72" s="971" t="s">
        <v>578</v>
      </c>
      <c r="AL72" s="971"/>
      <c r="AM72" s="971"/>
      <c r="AN72" s="971"/>
      <c r="AO72" s="971"/>
      <c r="AP72" s="971" t="s">
        <v>578</v>
      </c>
      <c r="AQ72" s="971"/>
      <c r="AR72" s="971"/>
      <c r="AS72" s="971"/>
      <c r="AT72" s="971"/>
      <c r="AU72" s="971" t="s">
        <v>578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3751</v>
      </c>
      <c r="R73" s="971"/>
      <c r="S73" s="971"/>
      <c r="T73" s="971"/>
      <c r="U73" s="971"/>
      <c r="V73" s="971">
        <v>3751</v>
      </c>
      <c r="W73" s="971"/>
      <c r="X73" s="971"/>
      <c r="Y73" s="971"/>
      <c r="Z73" s="971"/>
      <c r="AA73" s="971" t="s">
        <v>578</v>
      </c>
      <c r="AB73" s="971"/>
      <c r="AC73" s="971"/>
      <c r="AD73" s="971"/>
      <c r="AE73" s="971"/>
      <c r="AF73" s="971" t="s">
        <v>578</v>
      </c>
      <c r="AG73" s="971"/>
      <c r="AH73" s="971"/>
      <c r="AI73" s="971"/>
      <c r="AJ73" s="971"/>
      <c r="AK73" s="971" t="s">
        <v>578</v>
      </c>
      <c r="AL73" s="971"/>
      <c r="AM73" s="971"/>
      <c r="AN73" s="971"/>
      <c r="AO73" s="971"/>
      <c r="AP73" s="971">
        <v>1433</v>
      </c>
      <c r="AQ73" s="971"/>
      <c r="AR73" s="971"/>
      <c r="AS73" s="971"/>
      <c r="AT73" s="971"/>
      <c r="AU73" s="971">
        <v>93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AF68+AF69+AF70+AF71</f>
        <v>57840</v>
      </c>
      <c r="AG88" s="959"/>
      <c r="AH88" s="959"/>
      <c r="AI88" s="959"/>
      <c r="AJ88" s="959"/>
      <c r="AK88" s="963"/>
      <c r="AL88" s="963"/>
      <c r="AM88" s="963"/>
      <c r="AN88" s="963"/>
      <c r="AO88" s="963"/>
      <c r="AP88" s="959">
        <f>AP70+AP71+AP73</f>
        <v>119904</v>
      </c>
      <c r="AQ88" s="959"/>
      <c r="AR88" s="959"/>
      <c r="AS88" s="959"/>
      <c r="AT88" s="959"/>
      <c r="AU88" s="959">
        <f>AU73</f>
        <v>93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308</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308</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308</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68798</v>
      </c>
      <c r="AB110" s="889"/>
      <c r="AC110" s="889"/>
      <c r="AD110" s="889"/>
      <c r="AE110" s="890"/>
      <c r="AF110" s="891">
        <v>68798</v>
      </c>
      <c r="AG110" s="889"/>
      <c r="AH110" s="889"/>
      <c r="AI110" s="889"/>
      <c r="AJ110" s="890"/>
      <c r="AK110" s="891">
        <v>63360</v>
      </c>
      <c r="AL110" s="889"/>
      <c r="AM110" s="889"/>
      <c r="AN110" s="889"/>
      <c r="AO110" s="890"/>
      <c r="AP110" s="892">
        <v>1.7</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294579</v>
      </c>
      <c r="BR110" s="842"/>
      <c r="BS110" s="842"/>
      <c r="BT110" s="842"/>
      <c r="BU110" s="842"/>
      <c r="BV110" s="842">
        <v>230938</v>
      </c>
      <c r="BW110" s="842"/>
      <c r="BX110" s="842"/>
      <c r="BY110" s="842"/>
      <c r="BZ110" s="842"/>
      <c r="CA110" s="842">
        <v>171779</v>
      </c>
      <c r="CB110" s="842"/>
      <c r="CC110" s="842"/>
      <c r="CD110" s="842"/>
      <c r="CE110" s="842"/>
      <c r="CF110" s="866">
        <v>4.5</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132</v>
      </c>
      <c r="DH110" s="842"/>
      <c r="DI110" s="842"/>
      <c r="DJ110" s="842"/>
      <c r="DK110" s="842"/>
      <c r="DL110" s="842" t="s">
        <v>392</v>
      </c>
      <c r="DM110" s="842"/>
      <c r="DN110" s="842"/>
      <c r="DO110" s="842"/>
      <c r="DP110" s="842"/>
      <c r="DQ110" s="842" t="s">
        <v>132</v>
      </c>
      <c r="DR110" s="842"/>
      <c r="DS110" s="842"/>
      <c r="DT110" s="842"/>
      <c r="DU110" s="842"/>
      <c r="DV110" s="843" t="s">
        <v>132</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132</v>
      </c>
      <c r="AG111" s="919"/>
      <c r="AH111" s="919"/>
      <c r="AI111" s="919"/>
      <c r="AJ111" s="920"/>
      <c r="AK111" s="921" t="s">
        <v>132</v>
      </c>
      <c r="AL111" s="919"/>
      <c r="AM111" s="919"/>
      <c r="AN111" s="919"/>
      <c r="AO111" s="920"/>
      <c r="AP111" s="922" t="s">
        <v>438</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411</v>
      </c>
      <c r="BW111" s="817"/>
      <c r="BX111" s="817"/>
      <c r="BY111" s="817"/>
      <c r="BZ111" s="817"/>
      <c r="CA111" s="817" t="s">
        <v>411</v>
      </c>
      <c r="CB111" s="817"/>
      <c r="CC111" s="817"/>
      <c r="CD111" s="817"/>
      <c r="CE111" s="817"/>
      <c r="CF111" s="875" t="s">
        <v>132</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411</v>
      </c>
      <c r="DM111" s="817"/>
      <c r="DN111" s="817"/>
      <c r="DO111" s="817"/>
      <c r="DP111" s="817"/>
      <c r="DQ111" s="817" t="s">
        <v>411</v>
      </c>
      <c r="DR111" s="817"/>
      <c r="DS111" s="817"/>
      <c r="DT111" s="817"/>
      <c r="DU111" s="817"/>
      <c r="DV111" s="794" t="s">
        <v>411</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411</v>
      </c>
      <c r="AG112" s="780"/>
      <c r="AH112" s="780"/>
      <c r="AI112" s="780"/>
      <c r="AJ112" s="781"/>
      <c r="AK112" s="782" t="s">
        <v>411</v>
      </c>
      <c r="AL112" s="780"/>
      <c r="AM112" s="780"/>
      <c r="AN112" s="780"/>
      <c r="AO112" s="781"/>
      <c r="AP112" s="824" t="s">
        <v>411</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1782741</v>
      </c>
      <c r="BR112" s="817"/>
      <c r="BS112" s="817"/>
      <c r="BT112" s="817"/>
      <c r="BU112" s="817"/>
      <c r="BV112" s="817">
        <v>1503964</v>
      </c>
      <c r="BW112" s="817"/>
      <c r="BX112" s="817"/>
      <c r="BY112" s="817"/>
      <c r="BZ112" s="817"/>
      <c r="CA112" s="817">
        <v>1243121</v>
      </c>
      <c r="CB112" s="817"/>
      <c r="CC112" s="817"/>
      <c r="CD112" s="817"/>
      <c r="CE112" s="817"/>
      <c r="CF112" s="875">
        <v>32.799999999999997</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411</v>
      </c>
      <c r="DH112" s="817"/>
      <c r="DI112" s="817"/>
      <c r="DJ112" s="817"/>
      <c r="DK112" s="817"/>
      <c r="DL112" s="817" t="s">
        <v>411</v>
      </c>
      <c r="DM112" s="817"/>
      <c r="DN112" s="817"/>
      <c r="DO112" s="817"/>
      <c r="DP112" s="817"/>
      <c r="DQ112" s="817" t="s">
        <v>411</v>
      </c>
      <c r="DR112" s="817"/>
      <c r="DS112" s="817"/>
      <c r="DT112" s="817"/>
      <c r="DU112" s="817"/>
      <c r="DV112" s="794" t="s">
        <v>411</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351471</v>
      </c>
      <c r="AB113" s="919"/>
      <c r="AC113" s="919"/>
      <c r="AD113" s="919"/>
      <c r="AE113" s="920"/>
      <c r="AF113" s="921">
        <v>324664</v>
      </c>
      <c r="AG113" s="919"/>
      <c r="AH113" s="919"/>
      <c r="AI113" s="919"/>
      <c r="AJ113" s="920"/>
      <c r="AK113" s="921">
        <v>292742</v>
      </c>
      <c r="AL113" s="919"/>
      <c r="AM113" s="919"/>
      <c r="AN113" s="919"/>
      <c r="AO113" s="920"/>
      <c r="AP113" s="922">
        <v>7.7</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128729</v>
      </c>
      <c r="BR113" s="817"/>
      <c r="BS113" s="817"/>
      <c r="BT113" s="817"/>
      <c r="BU113" s="817"/>
      <c r="BV113" s="817">
        <v>105859</v>
      </c>
      <c r="BW113" s="817"/>
      <c r="BX113" s="817"/>
      <c r="BY113" s="817"/>
      <c r="BZ113" s="817"/>
      <c r="CA113" s="817">
        <v>92541</v>
      </c>
      <c r="CB113" s="817"/>
      <c r="CC113" s="817"/>
      <c r="CD113" s="817"/>
      <c r="CE113" s="817"/>
      <c r="CF113" s="875">
        <v>2.4</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411</v>
      </c>
      <c r="DH113" s="780"/>
      <c r="DI113" s="780"/>
      <c r="DJ113" s="780"/>
      <c r="DK113" s="781"/>
      <c r="DL113" s="782" t="s">
        <v>411</v>
      </c>
      <c r="DM113" s="780"/>
      <c r="DN113" s="780"/>
      <c r="DO113" s="780"/>
      <c r="DP113" s="781"/>
      <c r="DQ113" s="782" t="s">
        <v>411</v>
      </c>
      <c r="DR113" s="780"/>
      <c r="DS113" s="780"/>
      <c r="DT113" s="780"/>
      <c r="DU113" s="781"/>
      <c r="DV113" s="824" t="s">
        <v>411</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17300</v>
      </c>
      <c r="AB114" s="780"/>
      <c r="AC114" s="780"/>
      <c r="AD114" s="780"/>
      <c r="AE114" s="781"/>
      <c r="AF114" s="782">
        <v>18102</v>
      </c>
      <c r="AG114" s="780"/>
      <c r="AH114" s="780"/>
      <c r="AI114" s="780"/>
      <c r="AJ114" s="781"/>
      <c r="AK114" s="782">
        <v>16882</v>
      </c>
      <c r="AL114" s="780"/>
      <c r="AM114" s="780"/>
      <c r="AN114" s="780"/>
      <c r="AO114" s="781"/>
      <c r="AP114" s="824">
        <v>0.4</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1157183</v>
      </c>
      <c r="BR114" s="817"/>
      <c r="BS114" s="817"/>
      <c r="BT114" s="817"/>
      <c r="BU114" s="817"/>
      <c r="BV114" s="817">
        <v>1122943</v>
      </c>
      <c r="BW114" s="817"/>
      <c r="BX114" s="817"/>
      <c r="BY114" s="817"/>
      <c r="BZ114" s="817"/>
      <c r="CA114" s="817">
        <v>1099588</v>
      </c>
      <c r="CB114" s="817"/>
      <c r="CC114" s="817"/>
      <c r="CD114" s="817"/>
      <c r="CE114" s="817"/>
      <c r="CF114" s="875">
        <v>29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411</v>
      </c>
      <c r="DH114" s="780"/>
      <c r="DI114" s="780"/>
      <c r="DJ114" s="780"/>
      <c r="DK114" s="781"/>
      <c r="DL114" s="782" t="s">
        <v>438</v>
      </c>
      <c r="DM114" s="780"/>
      <c r="DN114" s="780"/>
      <c r="DO114" s="780"/>
      <c r="DP114" s="781"/>
      <c r="DQ114" s="782" t="s">
        <v>411</v>
      </c>
      <c r="DR114" s="780"/>
      <c r="DS114" s="780"/>
      <c r="DT114" s="780"/>
      <c r="DU114" s="781"/>
      <c r="DV114" s="824" t="s">
        <v>411</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411</v>
      </c>
      <c r="AB115" s="919"/>
      <c r="AC115" s="919"/>
      <c r="AD115" s="919"/>
      <c r="AE115" s="920"/>
      <c r="AF115" s="921" t="s">
        <v>411</v>
      </c>
      <c r="AG115" s="919"/>
      <c r="AH115" s="919"/>
      <c r="AI115" s="919"/>
      <c r="AJ115" s="920"/>
      <c r="AK115" s="921" t="s">
        <v>411</v>
      </c>
      <c r="AL115" s="919"/>
      <c r="AM115" s="919"/>
      <c r="AN115" s="919"/>
      <c r="AO115" s="920"/>
      <c r="AP115" s="922" t="s">
        <v>411</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411</v>
      </c>
      <c r="BR115" s="817"/>
      <c r="BS115" s="817"/>
      <c r="BT115" s="817"/>
      <c r="BU115" s="817"/>
      <c r="BV115" s="817" t="s">
        <v>411</v>
      </c>
      <c r="BW115" s="817"/>
      <c r="BX115" s="817"/>
      <c r="BY115" s="817"/>
      <c r="BZ115" s="817"/>
      <c r="CA115" s="817" t="s">
        <v>411</v>
      </c>
      <c r="CB115" s="817"/>
      <c r="CC115" s="817"/>
      <c r="CD115" s="817"/>
      <c r="CE115" s="817"/>
      <c r="CF115" s="875" t="s">
        <v>411</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411</v>
      </c>
      <c r="DH115" s="780"/>
      <c r="DI115" s="780"/>
      <c r="DJ115" s="780"/>
      <c r="DK115" s="781"/>
      <c r="DL115" s="782" t="s">
        <v>411</v>
      </c>
      <c r="DM115" s="780"/>
      <c r="DN115" s="780"/>
      <c r="DO115" s="780"/>
      <c r="DP115" s="781"/>
      <c r="DQ115" s="782" t="s">
        <v>411</v>
      </c>
      <c r="DR115" s="780"/>
      <c r="DS115" s="780"/>
      <c r="DT115" s="780"/>
      <c r="DU115" s="781"/>
      <c r="DV115" s="824" t="s">
        <v>411</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411</v>
      </c>
      <c r="AB116" s="780"/>
      <c r="AC116" s="780"/>
      <c r="AD116" s="780"/>
      <c r="AE116" s="781"/>
      <c r="AF116" s="782" t="s">
        <v>411</v>
      </c>
      <c r="AG116" s="780"/>
      <c r="AH116" s="780"/>
      <c r="AI116" s="780"/>
      <c r="AJ116" s="781"/>
      <c r="AK116" s="782" t="s">
        <v>411</v>
      </c>
      <c r="AL116" s="780"/>
      <c r="AM116" s="780"/>
      <c r="AN116" s="780"/>
      <c r="AO116" s="781"/>
      <c r="AP116" s="824" t="s">
        <v>411</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411</v>
      </c>
      <c r="BR116" s="817"/>
      <c r="BS116" s="817"/>
      <c r="BT116" s="817"/>
      <c r="BU116" s="817"/>
      <c r="BV116" s="817" t="s">
        <v>411</v>
      </c>
      <c r="BW116" s="817"/>
      <c r="BX116" s="817"/>
      <c r="BY116" s="817"/>
      <c r="BZ116" s="817"/>
      <c r="CA116" s="817" t="s">
        <v>411</v>
      </c>
      <c r="CB116" s="817"/>
      <c r="CC116" s="817"/>
      <c r="CD116" s="817"/>
      <c r="CE116" s="817"/>
      <c r="CF116" s="875" t="s">
        <v>437</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411</v>
      </c>
      <c r="DH116" s="780"/>
      <c r="DI116" s="780"/>
      <c r="DJ116" s="780"/>
      <c r="DK116" s="781"/>
      <c r="DL116" s="782" t="s">
        <v>411</v>
      </c>
      <c r="DM116" s="780"/>
      <c r="DN116" s="780"/>
      <c r="DO116" s="780"/>
      <c r="DP116" s="781"/>
      <c r="DQ116" s="782" t="s">
        <v>411</v>
      </c>
      <c r="DR116" s="780"/>
      <c r="DS116" s="780"/>
      <c r="DT116" s="780"/>
      <c r="DU116" s="781"/>
      <c r="DV116" s="824" t="s">
        <v>411</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437569</v>
      </c>
      <c r="AB117" s="903"/>
      <c r="AC117" s="903"/>
      <c r="AD117" s="903"/>
      <c r="AE117" s="904"/>
      <c r="AF117" s="905">
        <v>411564</v>
      </c>
      <c r="AG117" s="903"/>
      <c r="AH117" s="903"/>
      <c r="AI117" s="903"/>
      <c r="AJ117" s="904"/>
      <c r="AK117" s="905">
        <v>372984</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392</v>
      </c>
      <c r="BR117" s="817"/>
      <c r="BS117" s="817"/>
      <c r="BT117" s="817"/>
      <c r="BU117" s="817"/>
      <c r="BV117" s="817" t="s">
        <v>460</v>
      </c>
      <c r="BW117" s="817"/>
      <c r="BX117" s="817"/>
      <c r="BY117" s="817"/>
      <c r="BZ117" s="817"/>
      <c r="CA117" s="817" t="s">
        <v>461</v>
      </c>
      <c r="CB117" s="817"/>
      <c r="CC117" s="817"/>
      <c r="CD117" s="817"/>
      <c r="CE117" s="817"/>
      <c r="CF117" s="875" t="s">
        <v>461</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463</v>
      </c>
      <c r="DH117" s="780"/>
      <c r="DI117" s="780"/>
      <c r="DJ117" s="780"/>
      <c r="DK117" s="781"/>
      <c r="DL117" s="782" t="s">
        <v>392</v>
      </c>
      <c r="DM117" s="780"/>
      <c r="DN117" s="780"/>
      <c r="DO117" s="780"/>
      <c r="DP117" s="781"/>
      <c r="DQ117" s="782" t="s">
        <v>392</v>
      </c>
      <c r="DR117" s="780"/>
      <c r="DS117" s="780"/>
      <c r="DT117" s="780"/>
      <c r="DU117" s="781"/>
      <c r="DV117" s="824" t="s">
        <v>464</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308</v>
      </c>
      <c r="AL118" s="896"/>
      <c r="AM118" s="896"/>
      <c r="AN118" s="896"/>
      <c r="AO118" s="897"/>
      <c r="AP118" s="899" t="s">
        <v>430</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461</v>
      </c>
      <c r="BR118" s="845"/>
      <c r="BS118" s="845"/>
      <c r="BT118" s="845"/>
      <c r="BU118" s="845"/>
      <c r="BV118" s="845" t="s">
        <v>464</v>
      </c>
      <c r="BW118" s="845"/>
      <c r="BX118" s="845"/>
      <c r="BY118" s="845"/>
      <c r="BZ118" s="845"/>
      <c r="CA118" s="845" t="s">
        <v>461</v>
      </c>
      <c r="CB118" s="845"/>
      <c r="CC118" s="845"/>
      <c r="CD118" s="845"/>
      <c r="CE118" s="845"/>
      <c r="CF118" s="875" t="s">
        <v>460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461</v>
      </c>
      <c r="DH118" s="780"/>
      <c r="DI118" s="780"/>
      <c r="DJ118" s="780"/>
      <c r="DK118" s="781"/>
      <c r="DL118" s="782" t="s">
        <v>461</v>
      </c>
      <c r="DM118" s="780"/>
      <c r="DN118" s="780"/>
      <c r="DO118" s="780"/>
      <c r="DP118" s="781"/>
      <c r="DQ118" s="782" t="s">
        <v>460</v>
      </c>
      <c r="DR118" s="780"/>
      <c r="DS118" s="780"/>
      <c r="DT118" s="780"/>
      <c r="DU118" s="781"/>
      <c r="DV118" s="824" t="s">
        <v>461</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461</v>
      </c>
      <c r="AB119" s="889"/>
      <c r="AC119" s="889"/>
      <c r="AD119" s="889"/>
      <c r="AE119" s="890"/>
      <c r="AF119" s="891" t="s">
        <v>467</v>
      </c>
      <c r="AG119" s="889"/>
      <c r="AH119" s="889"/>
      <c r="AI119" s="889"/>
      <c r="AJ119" s="890"/>
      <c r="AK119" s="891" t="s">
        <v>392</v>
      </c>
      <c r="AL119" s="889"/>
      <c r="AM119" s="889"/>
      <c r="AN119" s="889"/>
      <c r="AO119" s="890"/>
      <c r="AP119" s="892" t="s">
        <v>460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468</v>
      </c>
      <c r="BP119" s="878"/>
      <c r="BQ119" s="879">
        <v>3363232</v>
      </c>
      <c r="BR119" s="845"/>
      <c r="BS119" s="845"/>
      <c r="BT119" s="845"/>
      <c r="BU119" s="845"/>
      <c r="BV119" s="845">
        <v>2963704</v>
      </c>
      <c r="BW119" s="845"/>
      <c r="BX119" s="845"/>
      <c r="BY119" s="845"/>
      <c r="BZ119" s="845"/>
      <c r="CA119" s="845">
        <v>2607029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461</v>
      </c>
      <c r="DH119" s="764"/>
      <c r="DI119" s="764"/>
      <c r="DJ119" s="764"/>
      <c r="DK119" s="765"/>
      <c r="DL119" s="766" t="s">
        <v>461</v>
      </c>
      <c r="DM119" s="764"/>
      <c r="DN119" s="764"/>
      <c r="DO119" s="764"/>
      <c r="DP119" s="765"/>
      <c r="DQ119" s="766" t="s">
        <v>460</v>
      </c>
      <c r="DR119" s="764"/>
      <c r="DS119" s="764"/>
      <c r="DT119" s="764"/>
      <c r="DU119" s="765"/>
      <c r="DV119" s="848" t="s">
        <v>467</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461</v>
      </c>
      <c r="AB120" s="780"/>
      <c r="AC120" s="780"/>
      <c r="AD120" s="780"/>
      <c r="AE120" s="781"/>
      <c r="AF120" s="782" t="s">
        <v>461</v>
      </c>
      <c r="AG120" s="780"/>
      <c r="AH120" s="780"/>
      <c r="AI120" s="780"/>
      <c r="AJ120" s="781"/>
      <c r="AK120" s="782" t="s">
        <v>460</v>
      </c>
      <c r="AL120" s="780"/>
      <c r="AM120" s="780"/>
      <c r="AN120" s="780"/>
      <c r="AO120" s="781"/>
      <c r="AP120" s="824" t="s">
        <v>463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9893875</v>
      </c>
      <c r="BR120" s="842"/>
      <c r="BS120" s="842"/>
      <c r="BT120" s="842"/>
      <c r="BU120" s="842"/>
      <c r="BV120" s="842">
        <v>9986529</v>
      </c>
      <c r="BW120" s="842"/>
      <c r="BX120" s="842"/>
      <c r="BY120" s="842"/>
      <c r="BZ120" s="842"/>
      <c r="CA120" s="842">
        <v>10199307</v>
      </c>
      <c r="CB120" s="842"/>
      <c r="CC120" s="842"/>
      <c r="CD120" s="842"/>
      <c r="CE120" s="842"/>
      <c r="CF120" s="866">
        <v>269.3</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1782741</v>
      </c>
      <c r="DH120" s="842"/>
      <c r="DI120" s="842"/>
      <c r="DJ120" s="842"/>
      <c r="DK120" s="842"/>
      <c r="DL120" s="842">
        <v>1503964</v>
      </c>
      <c r="DM120" s="842"/>
      <c r="DN120" s="842"/>
      <c r="DO120" s="842"/>
      <c r="DP120" s="842"/>
      <c r="DQ120" s="842">
        <v>1243121</v>
      </c>
      <c r="DR120" s="842"/>
      <c r="DS120" s="842"/>
      <c r="DT120" s="842"/>
      <c r="DU120" s="842"/>
      <c r="DV120" s="843">
        <v>32.799999999999997</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467</v>
      </c>
      <c r="AB121" s="780"/>
      <c r="AC121" s="780"/>
      <c r="AD121" s="780"/>
      <c r="AE121" s="781"/>
      <c r="AF121" s="782" t="s">
        <v>407</v>
      </c>
      <c r="AG121" s="780"/>
      <c r="AH121" s="780"/>
      <c r="AI121" s="780"/>
      <c r="AJ121" s="781"/>
      <c r="AK121" s="782" t="s">
        <v>461</v>
      </c>
      <c r="AL121" s="780"/>
      <c r="AM121" s="780"/>
      <c r="AN121" s="780"/>
      <c r="AO121" s="781"/>
      <c r="AP121" s="824" t="s">
        <v>460</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461</v>
      </c>
      <c r="BR121" s="817"/>
      <c r="BS121" s="817"/>
      <c r="BT121" s="817"/>
      <c r="BU121" s="817"/>
      <c r="BV121" s="817" t="s">
        <v>461</v>
      </c>
      <c r="BW121" s="817"/>
      <c r="BX121" s="817"/>
      <c r="BY121" s="817"/>
      <c r="BZ121" s="817"/>
      <c r="CA121" s="817" t="s">
        <v>460</v>
      </c>
      <c r="CB121" s="817"/>
      <c r="CC121" s="817"/>
      <c r="CD121" s="817"/>
      <c r="CE121" s="817"/>
      <c r="CF121" s="875" t="s">
        <v>461</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461</v>
      </c>
      <c r="DH121" s="817"/>
      <c r="DI121" s="817"/>
      <c r="DJ121" s="817"/>
      <c r="DK121" s="817"/>
      <c r="DL121" s="817" t="s">
        <v>477</v>
      </c>
      <c r="DM121" s="817"/>
      <c r="DN121" s="817"/>
      <c r="DO121" s="817"/>
      <c r="DP121" s="817"/>
      <c r="DQ121" s="817" t="s">
        <v>460</v>
      </c>
      <c r="DR121" s="817"/>
      <c r="DS121" s="817"/>
      <c r="DT121" s="817"/>
      <c r="DU121" s="817"/>
      <c r="DV121" s="794" t="s">
        <v>460</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467</v>
      </c>
      <c r="AB122" s="780"/>
      <c r="AC122" s="780"/>
      <c r="AD122" s="780"/>
      <c r="AE122" s="781"/>
      <c r="AF122" s="782" t="s">
        <v>392</v>
      </c>
      <c r="AG122" s="780"/>
      <c r="AH122" s="780"/>
      <c r="AI122" s="780"/>
      <c r="AJ122" s="781"/>
      <c r="AK122" s="782" t="s">
        <v>477</v>
      </c>
      <c r="AL122" s="780"/>
      <c r="AM122" s="780"/>
      <c r="AN122" s="780"/>
      <c r="AO122" s="781"/>
      <c r="AP122" s="824" t="s">
        <v>461</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1628732</v>
      </c>
      <c r="BR122" s="845"/>
      <c r="BS122" s="845"/>
      <c r="BT122" s="845"/>
      <c r="BU122" s="845"/>
      <c r="BV122" s="845">
        <v>1414809</v>
      </c>
      <c r="BW122" s="845"/>
      <c r="BX122" s="845"/>
      <c r="BY122" s="845"/>
      <c r="BZ122" s="845"/>
      <c r="CA122" s="845">
        <v>1186123</v>
      </c>
      <c r="CB122" s="845"/>
      <c r="CC122" s="845"/>
      <c r="CD122" s="845"/>
      <c r="CE122" s="845"/>
      <c r="CF122" s="846">
        <v>31.3</v>
      </c>
      <c r="CG122" s="847"/>
      <c r="CH122" s="847"/>
      <c r="CI122" s="847"/>
      <c r="CJ122" s="847"/>
      <c r="CK122" s="869"/>
      <c r="CL122" s="855"/>
      <c r="CM122" s="855"/>
      <c r="CN122" s="855"/>
      <c r="CO122" s="856"/>
      <c r="CP122" s="835" t="s">
        <v>479</v>
      </c>
      <c r="CQ122" s="836"/>
      <c r="CR122" s="836"/>
      <c r="CS122" s="836"/>
      <c r="CT122" s="836"/>
      <c r="CU122" s="836"/>
      <c r="CV122" s="836"/>
      <c r="CW122" s="836"/>
      <c r="CX122" s="836"/>
      <c r="CY122" s="836"/>
      <c r="CZ122" s="836"/>
      <c r="DA122" s="836"/>
      <c r="DB122" s="836"/>
      <c r="DC122" s="836"/>
      <c r="DD122" s="836"/>
      <c r="DE122" s="836"/>
      <c r="DF122" s="837"/>
      <c r="DG122" s="816" t="s">
        <v>460</v>
      </c>
      <c r="DH122" s="817"/>
      <c r="DI122" s="817"/>
      <c r="DJ122" s="817"/>
      <c r="DK122" s="817"/>
      <c r="DL122" s="817" t="s">
        <v>461</v>
      </c>
      <c r="DM122" s="817"/>
      <c r="DN122" s="817"/>
      <c r="DO122" s="817"/>
      <c r="DP122" s="817"/>
      <c r="DQ122" s="817" t="s">
        <v>461</v>
      </c>
      <c r="DR122" s="817"/>
      <c r="DS122" s="817"/>
      <c r="DT122" s="817"/>
      <c r="DU122" s="817"/>
      <c r="DV122" s="794" t="s">
        <v>392</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461</v>
      </c>
      <c r="AB123" s="780"/>
      <c r="AC123" s="780"/>
      <c r="AD123" s="780"/>
      <c r="AE123" s="781"/>
      <c r="AF123" s="782" t="s">
        <v>460</v>
      </c>
      <c r="AG123" s="780"/>
      <c r="AH123" s="780"/>
      <c r="AI123" s="780"/>
      <c r="AJ123" s="781"/>
      <c r="AK123" s="782" t="s">
        <v>460</v>
      </c>
      <c r="AL123" s="780"/>
      <c r="AM123" s="780"/>
      <c r="AN123" s="780"/>
      <c r="AO123" s="781"/>
      <c r="AP123" s="824" t="s">
        <v>461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11522607</v>
      </c>
      <c r="BR123" s="833"/>
      <c r="BS123" s="833"/>
      <c r="BT123" s="833"/>
      <c r="BU123" s="833"/>
      <c r="BV123" s="833">
        <v>11401338</v>
      </c>
      <c r="BW123" s="833"/>
      <c r="BX123" s="833"/>
      <c r="BY123" s="833"/>
      <c r="BZ123" s="833"/>
      <c r="CA123" s="833">
        <v>11385430</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461</v>
      </c>
      <c r="DH123" s="780"/>
      <c r="DI123" s="780"/>
      <c r="DJ123" s="780"/>
      <c r="DK123" s="781"/>
      <c r="DL123" s="782" t="s">
        <v>392</v>
      </c>
      <c r="DM123" s="780"/>
      <c r="DN123" s="780"/>
      <c r="DO123" s="780"/>
      <c r="DP123" s="781"/>
      <c r="DQ123" s="782" t="s">
        <v>467</v>
      </c>
      <c r="DR123" s="780"/>
      <c r="DS123" s="780"/>
      <c r="DT123" s="780"/>
      <c r="DU123" s="781"/>
      <c r="DV123" s="824" t="s">
        <v>461</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461</v>
      </c>
      <c r="AG124" s="780"/>
      <c r="AH124" s="780"/>
      <c r="AI124" s="780"/>
      <c r="AJ124" s="781"/>
      <c r="AK124" s="782" t="s">
        <v>461</v>
      </c>
      <c r="AL124" s="780"/>
      <c r="AM124" s="780"/>
      <c r="AN124" s="780"/>
      <c r="AO124" s="781"/>
      <c r="AP124" s="824" t="s">
        <v>440</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461</v>
      </c>
      <c r="BR124" s="831"/>
      <c r="BS124" s="831"/>
      <c r="BT124" s="831"/>
      <c r="BU124" s="831"/>
      <c r="BV124" s="831" t="s">
        <v>467</v>
      </c>
      <c r="BW124" s="831"/>
      <c r="BX124" s="831"/>
      <c r="BY124" s="831"/>
      <c r="BZ124" s="831"/>
      <c r="CA124" s="831" t="s">
        <v>460</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461</v>
      </c>
      <c r="DH124" s="764"/>
      <c r="DI124" s="764"/>
      <c r="DJ124" s="764"/>
      <c r="DK124" s="765"/>
      <c r="DL124" s="766" t="s">
        <v>461</v>
      </c>
      <c r="DM124" s="764"/>
      <c r="DN124" s="764"/>
      <c r="DO124" s="764"/>
      <c r="DP124" s="765"/>
      <c r="DQ124" s="766" t="s">
        <v>461</v>
      </c>
      <c r="DR124" s="764"/>
      <c r="DS124" s="764"/>
      <c r="DT124" s="764"/>
      <c r="DU124" s="765"/>
      <c r="DV124" s="848" t="s">
        <v>440</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461</v>
      </c>
      <c r="AB125" s="780"/>
      <c r="AC125" s="780"/>
      <c r="AD125" s="780"/>
      <c r="AE125" s="781"/>
      <c r="AF125" s="782" t="s">
        <v>461</v>
      </c>
      <c r="AG125" s="780"/>
      <c r="AH125" s="780"/>
      <c r="AI125" s="780"/>
      <c r="AJ125" s="781"/>
      <c r="AK125" s="782" t="s">
        <v>460</v>
      </c>
      <c r="AL125" s="780"/>
      <c r="AM125" s="780"/>
      <c r="AN125" s="780"/>
      <c r="AO125" s="781"/>
      <c r="AP125" s="824" t="s">
        <v>461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392</v>
      </c>
      <c r="DH125" s="842"/>
      <c r="DI125" s="842"/>
      <c r="DJ125" s="842"/>
      <c r="DK125" s="842"/>
      <c r="DL125" s="842" t="s">
        <v>461</v>
      </c>
      <c r="DM125" s="842"/>
      <c r="DN125" s="842"/>
      <c r="DO125" s="842"/>
      <c r="DP125" s="842"/>
      <c r="DQ125" s="842" t="s">
        <v>460</v>
      </c>
      <c r="DR125" s="842"/>
      <c r="DS125" s="842"/>
      <c r="DT125" s="842"/>
      <c r="DU125" s="842"/>
      <c r="DV125" s="843" t="s">
        <v>461</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461</v>
      </c>
      <c r="AB126" s="780"/>
      <c r="AC126" s="780"/>
      <c r="AD126" s="780"/>
      <c r="AE126" s="781"/>
      <c r="AF126" s="782" t="s">
        <v>460</v>
      </c>
      <c r="AG126" s="780"/>
      <c r="AH126" s="780"/>
      <c r="AI126" s="780"/>
      <c r="AJ126" s="781"/>
      <c r="AK126" s="782" t="s">
        <v>461</v>
      </c>
      <c r="AL126" s="780"/>
      <c r="AM126" s="780"/>
      <c r="AN126" s="780"/>
      <c r="AO126" s="781"/>
      <c r="AP126" s="824" t="s">
        <v>460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460</v>
      </c>
      <c r="DM126" s="817"/>
      <c r="DN126" s="817"/>
      <c r="DO126" s="817"/>
      <c r="DP126" s="817"/>
      <c r="DQ126" s="817" t="s">
        <v>461</v>
      </c>
      <c r="DR126" s="817"/>
      <c r="DS126" s="817"/>
      <c r="DT126" s="817"/>
      <c r="DU126" s="817"/>
      <c r="DV126" s="794" t="s">
        <v>461</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461</v>
      </c>
      <c r="AB127" s="780"/>
      <c r="AC127" s="780"/>
      <c r="AD127" s="780"/>
      <c r="AE127" s="781"/>
      <c r="AF127" s="782" t="s">
        <v>460</v>
      </c>
      <c r="AG127" s="780"/>
      <c r="AH127" s="780"/>
      <c r="AI127" s="780"/>
      <c r="AJ127" s="781"/>
      <c r="AK127" s="782" t="s">
        <v>461</v>
      </c>
      <c r="AL127" s="780"/>
      <c r="AM127" s="780"/>
      <c r="AN127" s="780"/>
      <c r="AO127" s="781"/>
      <c r="AP127" s="824" t="s">
        <v>461</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467</v>
      </c>
      <c r="DH127" s="817"/>
      <c r="DI127" s="817"/>
      <c r="DJ127" s="817"/>
      <c r="DK127" s="817"/>
      <c r="DL127" s="817" t="s">
        <v>461</v>
      </c>
      <c r="DM127" s="817"/>
      <c r="DN127" s="817"/>
      <c r="DO127" s="817"/>
      <c r="DP127" s="817"/>
      <c r="DQ127" s="817" t="s">
        <v>461</v>
      </c>
      <c r="DR127" s="817"/>
      <c r="DS127" s="817"/>
      <c r="DT127" s="817"/>
      <c r="DU127" s="817"/>
      <c r="DV127" s="794" t="s">
        <v>392</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t="s">
        <v>460</v>
      </c>
      <c r="AB128" s="801"/>
      <c r="AC128" s="801"/>
      <c r="AD128" s="801"/>
      <c r="AE128" s="802"/>
      <c r="AF128" s="803" t="s">
        <v>460</v>
      </c>
      <c r="AG128" s="801"/>
      <c r="AH128" s="801"/>
      <c r="AI128" s="801"/>
      <c r="AJ128" s="802"/>
      <c r="AK128" s="803" t="s">
        <v>463</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461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460</v>
      </c>
      <c r="DH128" s="791"/>
      <c r="DI128" s="791"/>
      <c r="DJ128" s="791"/>
      <c r="DK128" s="791"/>
      <c r="DL128" s="791" t="s">
        <v>461</v>
      </c>
      <c r="DM128" s="791"/>
      <c r="DN128" s="791"/>
      <c r="DO128" s="791"/>
      <c r="DP128" s="791"/>
      <c r="DQ128" s="791" t="s">
        <v>460</v>
      </c>
      <c r="DR128" s="791"/>
      <c r="DS128" s="791"/>
      <c r="DT128" s="791"/>
      <c r="DU128" s="791"/>
      <c r="DV128" s="792" t="s">
        <v>460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4287726</v>
      </c>
      <c r="AB129" s="780"/>
      <c r="AC129" s="780"/>
      <c r="AD129" s="780"/>
      <c r="AE129" s="781"/>
      <c r="AF129" s="782">
        <v>4006778</v>
      </c>
      <c r="AG129" s="780"/>
      <c r="AH129" s="780"/>
      <c r="AI129" s="780"/>
      <c r="AJ129" s="781"/>
      <c r="AK129" s="782">
        <v>4029988</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460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275099</v>
      </c>
      <c r="AB130" s="780"/>
      <c r="AC130" s="780"/>
      <c r="AD130" s="780"/>
      <c r="AE130" s="781"/>
      <c r="AF130" s="782">
        <v>261836</v>
      </c>
      <c r="AG130" s="780"/>
      <c r="AH130" s="780"/>
      <c r="AI130" s="780"/>
      <c r="AJ130" s="781"/>
      <c r="AK130" s="782">
        <v>243321</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3.8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4012627</v>
      </c>
      <c r="AB131" s="764"/>
      <c r="AC131" s="764"/>
      <c r="AD131" s="764"/>
      <c r="AE131" s="765"/>
      <c r="AF131" s="766">
        <v>3744942</v>
      </c>
      <c r="AG131" s="764"/>
      <c r="AH131" s="764"/>
      <c r="AI131" s="764"/>
      <c r="AJ131" s="765"/>
      <c r="AK131" s="766">
        <v>3786667</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t="s">
        <v>461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4.0489684190000004</v>
      </c>
      <c r="AB132" s="745"/>
      <c r="AC132" s="745"/>
      <c r="AD132" s="745"/>
      <c r="AE132" s="746"/>
      <c r="AF132" s="747">
        <v>3.9981393569999999</v>
      </c>
      <c r="AG132" s="745"/>
      <c r="AH132" s="745"/>
      <c r="AI132" s="745"/>
      <c r="AJ132" s="746"/>
      <c r="AK132" s="747">
        <v>3.4241986419999999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4.9000000000000004</v>
      </c>
      <c r="AB133" s="724"/>
      <c r="AC133" s="724"/>
      <c r="AD133" s="724"/>
      <c r="AE133" s="725"/>
      <c r="AF133" s="723">
        <v>4</v>
      </c>
      <c r="AG133" s="724"/>
      <c r="AH133" s="724"/>
      <c r="AI133" s="724"/>
      <c r="AJ133" s="725"/>
      <c r="AK133" s="723">
        <v>3.8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lOmlNLZDYESKRwfhZi5VhYU8y4jEbL6DkuCvqYBxp640nkdsMfaJFxZgEjCmIS2zriXv6c4yVh0QWvpTiR+8A==" saltValue="PgvU7h9Igs7HPiubBkgsc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6BiJao/k5plG5M/EkBMgGKkKLXcvFOr5ZyQypakOBntmCG9xG042Zlhu2NIAsWTXtgEtCs9tn5W9G9oCajblYQ==" saltValue="0/z0Xc1s+tlI/HvPTJW8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EWtviHNaPD2ZBkVgwzlQHtjyCt0KKNfjyicDU9rK64oMS+Ehi8SPEj+O1n6Wxe8ewSgZ7E1Fw/xS575ER1Yxg==" saltValue="ECa/jziO1nNUBt4/j2bX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515</v>
      </c>
      <c r="AL9" s="1131"/>
      <c r="AM9" s="1131"/>
      <c r="AN9" s="1132"/>
      <c r="AO9" s="281">
        <v>1390809</v>
      </c>
      <c r="AP9" s="281">
        <v>163663</v>
      </c>
      <c r="AQ9" s="282">
        <v>139150</v>
      </c>
      <c r="AR9" s="283">
        <v>17.600000000000001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516</v>
      </c>
      <c r="AL10" s="1131"/>
      <c r="AM10" s="1131"/>
      <c r="AN10" s="1132"/>
      <c r="AO10" s="284">
        <v>203599</v>
      </c>
      <c r="AP10" s="284">
        <v>23958</v>
      </c>
      <c r="AQ10" s="285">
        <v>19663</v>
      </c>
      <c r="AR10" s="286">
        <v>21.8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517</v>
      </c>
      <c r="AL11" s="1131"/>
      <c r="AM11" s="1131"/>
      <c r="AN11" s="1132"/>
      <c r="AO11" s="284" t="s">
        <v>518</v>
      </c>
      <c r="AP11" s="284" t="s">
        <v>518</v>
      </c>
      <c r="AQ11" s="285">
        <v>1097</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520</v>
      </c>
      <c r="AL13" s="1131"/>
      <c r="AM13" s="1131"/>
      <c r="AN13" s="1132"/>
      <c r="AO13" s="284">
        <v>67186</v>
      </c>
      <c r="AP13" s="284">
        <v>7906</v>
      </c>
      <c r="AQ13" s="285">
        <v>5184</v>
      </c>
      <c r="AR13" s="286">
        <v>52.5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521</v>
      </c>
      <c r="AL14" s="1131"/>
      <c r="AM14" s="1131"/>
      <c r="AN14" s="1132"/>
      <c r="AO14" s="284">
        <v>8893</v>
      </c>
      <c r="AP14" s="284">
        <v>1046</v>
      </c>
      <c r="AQ14" s="285">
        <v>3143</v>
      </c>
      <c r="AR14" s="286">
        <v>-66.7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522</v>
      </c>
      <c r="AL15" s="1134"/>
      <c r="AM15" s="1134"/>
      <c r="AN15" s="1135"/>
      <c r="AO15" s="284">
        <v>-117963</v>
      </c>
      <c r="AP15" s="284">
        <v>-13881</v>
      </c>
      <c r="AQ15" s="285">
        <v>-11320</v>
      </c>
      <c r="AR15" s="286">
        <v>22.6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1552524</v>
      </c>
      <c r="AP16" s="284">
        <v>182693</v>
      </c>
      <c r="AQ16" s="285">
        <v>156916</v>
      </c>
      <c r="AR16" s="286">
        <v>16.399999999999999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527</v>
      </c>
      <c r="AL21" s="1137"/>
      <c r="AM21" s="1137"/>
      <c r="AN21" s="1138"/>
      <c r="AO21" s="297">
        <v>13.18</v>
      </c>
      <c r="AP21" s="298">
        <v>13.85</v>
      </c>
      <c r="AQ21" s="299">
        <v>-0.67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528</v>
      </c>
      <c r="AL22" s="1137"/>
      <c r="AM22" s="1137"/>
      <c r="AN22" s="1138"/>
      <c r="AO22" s="302">
        <v>100.2</v>
      </c>
      <c r="AP22" s="303">
        <v>95.5</v>
      </c>
      <c r="AQ22" s="304">
        <v>4.7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532</v>
      </c>
      <c r="AL32" s="1121"/>
      <c r="AM32" s="1121"/>
      <c r="AN32" s="1122"/>
      <c r="AO32" s="312">
        <v>63360</v>
      </c>
      <c r="AP32" s="312">
        <v>7456</v>
      </c>
      <c r="AQ32" s="313">
        <v>83132</v>
      </c>
      <c r="AR32" s="314">
        <v>-91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533</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534</v>
      </c>
      <c r="AL34" s="1121"/>
      <c r="AM34" s="1121"/>
      <c r="AN34" s="1122"/>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535</v>
      </c>
      <c r="AL35" s="1121"/>
      <c r="AM35" s="1121"/>
      <c r="AN35" s="1122"/>
      <c r="AO35" s="312">
        <v>292742</v>
      </c>
      <c r="AP35" s="312">
        <v>34448</v>
      </c>
      <c r="AQ35" s="313">
        <v>18852</v>
      </c>
      <c r="AR35" s="314">
        <v>82.7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536</v>
      </c>
      <c r="AL36" s="1121"/>
      <c r="AM36" s="1121"/>
      <c r="AN36" s="1122"/>
      <c r="AO36" s="312">
        <v>16882</v>
      </c>
      <c r="AP36" s="312">
        <v>1987</v>
      </c>
      <c r="AQ36" s="313">
        <v>4344</v>
      </c>
      <c r="AR36" s="314">
        <v>-54.3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537</v>
      </c>
      <c r="AL37" s="1121"/>
      <c r="AM37" s="1121"/>
      <c r="AN37" s="1122"/>
      <c r="AO37" s="312" t="s">
        <v>518</v>
      </c>
      <c r="AP37" s="312" t="s">
        <v>518</v>
      </c>
      <c r="AQ37" s="313">
        <v>1642</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538</v>
      </c>
      <c r="AL38" s="1124"/>
      <c r="AM38" s="1124"/>
      <c r="AN38" s="1125"/>
      <c r="AO38" s="315" t="s">
        <v>518</v>
      </c>
      <c r="AP38" s="315" t="s">
        <v>518</v>
      </c>
      <c r="AQ38" s="316">
        <v>19</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539</v>
      </c>
      <c r="AL39" s="1124"/>
      <c r="AM39" s="1124"/>
      <c r="AN39" s="1125"/>
      <c r="AO39" s="312" t="s">
        <v>518</v>
      </c>
      <c r="AP39" s="312" t="s">
        <v>518</v>
      </c>
      <c r="AQ39" s="313">
        <v>-4399</v>
      </c>
      <c r="AR39" s="314" t="s">
        <v>518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540</v>
      </c>
      <c r="AL40" s="1121"/>
      <c r="AM40" s="1121"/>
      <c r="AN40" s="1122"/>
      <c r="AO40" s="312">
        <v>-243321</v>
      </c>
      <c r="AP40" s="312">
        <v>-28633</v>
      </c>
      <c r="AQ40" s="313">
        <v>-69608</v>
      </c>
      <c r="AR40" s="314">
        <v>-58.9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129663</v>
      </c>
      <c r="AP41" s="312">
        <v>15258</v>
      </c>
      <c r="AQ41" s="313">
        <v>33982</v>
      </c>
      <c r="AR41" s="314">
        <v>-55.1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510</v>
      </c>
      <c r="AN49" s="1115" t="s">
        <v>544</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477187</v>
      </c>
      <c r="AN51" s="334">
        <v>54170</v>
      </c>
      <c r="AO51" s="335">
        <v>65.900000000000006</v>
      </c>
      <c r="AP51" s="336">
        <v>121449</v>
      </c>
      <c r="AQ51" s="337">
        <v>4.5999999999999996</v>
      </c>
      <c r="AR51" s="338">
        <v>61.3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86314</v>
      </c>
      <c r="AN52" s="342">
        <v>9798</v>
      </c>
      <c r="AO52" s="343">
        <v>-57.6</v>
      </c>
      <c r="AP52" s="344">
        <v>62922</v>
      </c>
      <c r="AQ52" s="345">
        <v>2.2000000000000002</v>
      </c>
      <c r="AR52" s="346">
        <v>-59.8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566059</v>
      </c>
      <c r="AN53" s="334">
        <v>65289</v>
      </c>
      <c r="AO53" s="335">
        <v>20.5</v>
      </c>
      <c r="AP53" s="336">
        <v>145139</v>
      </c>
      <c r="AQ53" s="337">
        <v>19.5</v>
      </c>
      <c r="AR53" s="338">
        <v>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255983</v>
      </c>
      <c r="AN54" s="342">
        <v>29525</v>
      </c>
      <c r="AO54" s="343">
        <v>201.3</v>
      </c>
      <c r="AP54" s="344">
        <v>83762</v>
      </c>
      <c r="AQ54" s="345">
        <v>33.1</v>
      </c>
      <c r="AR54" s="346">
        <v>168.2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317531</v>
      </c>
      <c r="AN55" s="334">
        <v>36743</v>
      </c>
      <c r="AO55" s="335">
        <v>-43.7</v>
      </c>
      <c r="AP55" s="336">
        <v>125391</v>
      </c>
      <c r="AQ55" s="337">
        <v>-13.6</v>
      </c>
      <c r="AR55" s="338">
        <v>-30.1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266113</v>
      </c>
      <c r="AN56" s="342">
        <v>30793</v>
      </c>
      <c r="AO56" s="343">
        <v>4.3</v>
      </c>
      <c r="AP56" s="344">
        <v>68516</v>
      </c>
      <c r="AQ56" s="345">
        <v>-18.2</v>
      </c>
      <c r="AR56" s="346">
        <v>22.5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803740</v>
      </c>
      <c r="AN57" s="334">
        <v>94647</v>
      </c>
      <c r="AO57" s="335">
        <v>157.6</v>
      </c>
      <c r="AP57" s="336">
        <v>138402</v>
      </c>
      <c r="AQ57" s="337">
        <v>10.4</v>
      </c>
      <c r="AR57" s="338">
        <v>147.19999999999999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568885</v>
      </c>
      <c r="AN58" s="342">
        <v>66991</v>
      </c>
      <c r="AO58" s="343">
        <v>117.6</v>
      </c>
      <c r="AP58" s="344">
        <v>70652</v>
      </c>
      <c r="AQ58" s="345">
        <v>3.1</v>
      </c>
      <c r="AR58" s="346">
        <v>114.5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633043</v>
      </c>
      <c r="AN59" s="334">
        <v>74493</v>
      </c>
      <c r="AO59" s="335">
        <v>-21.3</v>
      </c>
      <c r="AP59" s="336">
        <v>146367</v>
      </c>
      <c r="AQ59" s="337">
        <v>5.8</v>
      </c>
      <c r="AR59" s="338">
        <v>-27.1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183616</v>
      </c>
      <c r="AN60" s="342">
        <v>21607</v>
      </c>
      <c r="AO60" s="343">
        <v>-67.7</v>
      </c>
      <c r="AP60" s="344">
        <v>79441</v>
      </c>
      <c r="AQ60" s="345">
        <v>12.4</v>
      </c>
      <c r="AR60" s="346">
        <v>-80.099999999999994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559512</v>
      </c>
      <c r="AN61" s="349">
        <v>65068</v>
      </c>
      <c r="AO61" s="350">
        <v>35.799999999999997</v>
      </c>
      <c r="AP61" s="351">
        <v>135350</v>
      </c>
      <c r="AQ61" s="352">
        <v>5.3</v>
      </c>
      <c r="AR61" s="338">
        <v>30.5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272182</v>
      </c>
      <c r="AN62" s="342">
        <v>31743</v>
      </c>
      <c r="AO62" s="343">
        <v>39.6</v>
      </c>
      <c r="AP62" s="344">
        <v>73059</v>
      </c>
      <c r="AQ62" s="345">
        <v>6.5</v>
      </c>
      <c r="AR62" s="346">
        <v>33.1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neGEX7aU2ifyn5Gm/thCpCIzFJJi5PM9wJ7VM6ELs+7uT2pxh97UTPiKFZG5gugX1FTMQgaAYGXsYELQF5oow==" saltValue="wIWT5mdVAoUu462VK6IU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wqwEpxmn8Pekqpc4r17IaKzT/zIXf0Gy569mA//9k5cVYFdFaeRn8wpxL+cYrY7h6jUvHRclaLKVdAkrPzWJHQ==" saltValue="i1Q0DuCPvrhhBpNGsJkC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DwYBNREGm7m9Vi2l7Lreiv7iBTddFitonN6zQj2RSOpbqgvgQPMyVlfbzRO/bb6IZfYUQ0MkDHDX7MZYYoBvEw==" saltValue="1hsUTACSAnb7Aspgu6jS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9" t="s">
        <v>3</v>
      </c>
      <c r="D47" s="1139"/>
      <c r="E47" s="1140"/>
      <c r="F47" s="11">
        <v>69.55</v>
      </c>
      <c r="G47" s="12">
        <v>78.3</v>
      </c>
      <c r="H47" s="12">
        <v>93</v>
      </c>
      <c r="I47" s="12">
        <v>112.18</v>
      </c>
      <c r="J47" s="13">
        <v>118.38</v>
      </c>
    </row>
    <row r="48" spans="2:10" ht="57.75" customHeight="1" x14ac:dyDescent="0.2">
      <c r="B48" s="14"/>
      <c r="C48" s="1141" t="s">
        <v>4</v>
      </c>
      <c r="D48" s="1141"/>
      <c r="E48" s="1142"/>
      <c r="F48" s="15">
        <v>9.01</v>
      </c>
      <c r="G48" s="16">
        <v>9.3000000000000007</v>
      </c>
      <c r="H48" s="16">
        <v>9.4</v>
      </c>
      <c r="I48" s="16">
        <v>13.77</v>
      </c>
      <c r="J48" s="17">
        <v>13.35</v>
      </c>
    </row>
    <row r="49" spans="2:10" ht="57.75" customHeight="1" thickBot="1" x14ac:dyDescent="0.25">
      <c r="B49" s="18"/>
      <c r="C49" s="1143" t="s">
        <v>5</v>
      </c>
      <c r="D49" s="1143"/>
      <c r="E49" s="1144"/>
      <c r="F49" s="19">
        <v>22.33</v>
      </c>
      <c r="G49" s="20">
        <v>16.68</v>
      </c>
      <c r="H49" s="20">
        <v>6.19</v>
      </c>
      <c r="I49" s="20">
        <v>16.37</v>
      </c>
      <c r="J49" s="21">
        <v>6.51</v>
      </c>
    </row>
    <row r="50" spans="2:10" ht="13.2" x14ac:dyDescent="0.2"/>
  </sheetData>
  <sheetProtection algorithmName="SHA-512" hashValue="o1WBlYsJr+ZEXqj2qHAK8Qj9t/Sje60Rqi/IHTKlqTzgcIaZRR0lEbHEhwV+QEMwhLnPX2APVMZjgzgIA7P/FA==" saltValue="PAILvW2CnQPUaLgtYipe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健人</cp:lastModifiedBy>
  <cp:lastPrinted>2024-03-18T03:13:14Z</cp:lastPrinted>
  <dcterms:created xsi:type="dcterms:W3CDTF">2024-03-14T03:19:20Z</dcterms:created>
  <dcterms:modified xsi:type="dcterms:W3CDTF">2024-03-21T00:58:33Z</dcterms:modified>
  <cp:category/>
</cp:coreProperties>
</file>