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00553335-C1D6-410B-B453-51755A96C1E4}"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88" i="12" l="1"/>
  <c r="AF8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s="1"/>
  <c r="U35" i="10" s="1"/>
  <c r="U36" i="10" s="1"/>
  <c r="AM34" i="10" l="1"/>
  <c r="BW34" i="10" s="1"/>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<sst xmlns="http://schemas.openxmlformats.org/spreadsheetml/2006/main" count="1112" uniqueCount="598">
  <si>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</si>
  <si>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</si>
  <si>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</si>
  <si>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</si>
  <si>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</si>
  <si>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</si>
  <si>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</si>
  <si>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</si>
  <si>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</si>
  <si>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</si>
  <si>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</si>
  <si>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</si>
  <si>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</si>
  <si>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</si>
  <si>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</si>
  <si>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</si>
  <si>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</si>
  <si>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</si>
  <si>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</si>
  <si>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</si>
  <si>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</si>
  <si>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</si>
  <si>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</si>
  <si>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</si>
  <si>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</si>
  <si>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</si>
  <si>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</si>
  <si>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</si>
  <si>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</si>
  <si>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</si>
  <si>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</si>
  <si>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</si>
  <si>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</si>
  <si>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</si>
  <si>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</si>
  <si>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</si>
  <si>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</si>
  <si>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</si>
  <si>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</si>
  <si>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</si>
  <si>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</si>
  <si>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</si>
  <si>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</si>
  <si>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</si>
  <si>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</si>
  <si>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</si>
  <si>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</si>
  <si>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</si>
  <si>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</si>
  <si>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</si>
  <si>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</si>
  <si>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</si>
  <si>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</si>
  <si>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</si>
  <si>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</si>
  <si>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</si>
  <si>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</si>
  <si>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</si>
  <si>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</si>
  <si>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</si>
  <si>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</si>
  <si>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</si>
  <si>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</si>
  <si>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</si>
  <si>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</si>
  <si>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</si>
  <si>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</si>
  <si>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</si>
  <si>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</si>
  <si>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</si>
  <si>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</si>
  <si>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</si>
  <si>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</si>
  <si>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</si>
  <si>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</si>
  <si>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</si>
  <si>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</si>
  <si>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</si>
  <si>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</si>
  <si>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</si>
  <si>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</si>
  <si>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</si>
  <si>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</si>
  <si>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</si>
  <si>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</si>
  <si>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</si>
  <si>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</si>
  <si>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</si>
  <si>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</si>
  <si>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</si>
  <si>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</si>
  <si>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</si>
  <si>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</si>
  <si>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</si>
  <si>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</si>
  <si>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</si>
  <si>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</si>
  <si>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</si>
  <si>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</si>
  <si>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</si>
  <si>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忠岡町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</si>
  <si>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</si>
  <si>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</si>
  <si>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</si>
  <si>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</si>
  <si>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</si>
  <si>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</si>
  <si>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</si>
  <si>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</si>
  <si>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</si>
  <si>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</si>
  <si>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</si>
  <si>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</si>
  <si>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</si>
  <si>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</si>
  <si>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</si>
  <si>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</si>
  <si>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</si>
  <si>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</si>
  <si>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</si>
  <si>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</si>
  <si>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</si>
  <si>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</si>
  <si>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</si>
  <si>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</si>
  <si>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</si>
  <si>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</si>
  <si>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</si>
  <si>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</si>
  <si>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</si>
  <si>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</si>
  <si>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</si>
  <si>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</si>
  <si>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</si>
  <si>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</si>
  <si>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</si>
  <si>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</si>
  <si>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</si>
  <si>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</si>
  <si>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</si>
  <si>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</si>
  <si>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</si>
  <si>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</si>
  <si>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</si>
  <si>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</si>
  <si>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</si>
  <si>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</si>
  <si>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</si>
  <si>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</si>
  <si>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</si>
  <si>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</si>
  <si>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</si>
  <si>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</si>
  <si>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</si>
  <si>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</si>
  <si>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</si>
  <si>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</si>
  <si>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</si>
  <si>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</si>
  <si>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</si>
  <si>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</si>
  <si>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</si>
  <si>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</si>
  <si>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</si>
  <si>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</si>
  <si>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</si>
  <si>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</si>
  <si>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</si>
  <si>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</si>
  <si>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</si>
  <si>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</si>
  <si>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</si>
  <si>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</si>
  <si>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</si>
  <si>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</si>
  <si>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</si>
  <si>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</si>
  <si>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</si>
  <si>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</si>
  <si>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</si>
  <si>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</si>
  <si>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</si>
  <si>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</si>
  <si>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</si>
  <si>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</si>
  <si>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</si>
  <si>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</si>
  <si>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</si>
  <si>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</si>
  <si>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</si>
  <si>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</si>
  <si>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</si>
  <si>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</si>
  <si>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</si>
  <si>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</si>
  <si>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</si>
  <si>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</si>
  <si>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</si>
  <si>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</si>
  <si>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</si>
  <si>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</si>
  <si>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</si>
  <si>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</si>
  <si>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</si>
  <si>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</si>
  <si>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</si>
  <si>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</si>
  <si>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</si>
  <si>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</si>
  <si>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</si>
  <si>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</si>
  <si>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</si>
  <si>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</si>
  <si>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</si>
  <si>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</si>
  <si>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大阪府忠岡町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</si>
  <si>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</si>
  <si>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</si>
  <si>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</si>
  <si>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</si>
  <si>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</si>
  <si>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</si>
  <si>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</si>
  <si>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</si>
  <si>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</si>
  <si>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</si>
  <si>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</si>
  <si>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</si>
  <si>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</si>
  <si>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</si>
  <si>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</si>
  <si>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</si>
  <si>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</si>
  <si>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</si>
  <si>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</si>
  <si>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</si>
  <si>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</si>
  <si>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</si>
  <si>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</si>
  <si>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</si>
  <si>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</si>
  <si>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</si>
  <si>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</si>
  <si>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</si>
  <si>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</si>
  <si>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</si>
  <si>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</si>
  <si>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</si>
  <si>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</si>
  <si>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</si>
  <si>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</si>
  <si>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</si>
  <si>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</si>
  <si>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</si>
  <si>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</si>
  <si>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</si>
  <si>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</si>
  <si>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</si>
  <si>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</si>
  <si>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</si>
  <si>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</si>
  <si>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</si>
  <si>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</si>
  <si>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</si>
  <si>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</si>
  <si>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</si>
  <si>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</si>
  <si>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</si>
  <si>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</si>
  <si>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</si>
  <si>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</si>
  <si>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</si>
  <si>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</si>
  <si>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</si>
  <si>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</si>
  <si>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</si>
  <si>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</si>
  <si>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</si>
  <si>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</si>
  <si>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</si>
  <si>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</si>
  <si>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</si>
  <si>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</si>
  <si>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</si>
  <si>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</si>
  <si>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</si>
  <si>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</si>
  <si>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</si>
  <si>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</si>
  <si>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</si>
  <si>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</si>
  <si>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</si>
  <si>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</si>
  <si>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</si>
  <si>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</si>
  <si>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</si>
  <si>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</si>
  <si>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</si>
  <si>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</si>
  <si>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</si>
  <si>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</si>
  <si>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</si>
  <si>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</si>
  <si>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</si>
  <si>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</si>
  <si>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</si>
  <si>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</si>
  <si>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</si>
  <si>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</si>
  <si>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</si>
  <si>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</si>
  <si>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</si>
  <si>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</si>
  <si>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</si>
  <si>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</si>
  <si>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</si>
  <si>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</si>
  <si>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</si>
  <si>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</si>
  <si>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</si>
  <si>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</si>
  <si>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</si>
  <si>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</si>
  <si>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</si>
  <si>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</si>
  <si>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</si>
  <si>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</si>
  <si>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</si>
  <si>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</si>
  <si>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</si>
  <si>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</si>
  <si>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</si>
  <si>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</si>
  <si>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</si>
  <si>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</si>
  <si>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</si>
  <si>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</si>
  <si>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</si>
  <si>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</si>
  <si>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</si>
  <si>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</si>
  <si>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</si>
  <si>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</si>
  <si>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</si>
  <si>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</si>
  <si>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</si>
  <si>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</si>
  <si>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</si>
  <si>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</si>
  <si>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</si>
  <si>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</si>
  <si>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</si>
  <si>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</si>
  <si>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</si>
  <si>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</si>
  <si>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</si>
  <si>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</si>
  <si>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</si>
  <si>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</si>
  <si>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</si>
  <si>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</si>
  <si>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</si>
  <si>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</si>
  <si>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</si>
  <si>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</si>
  <si>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</si>
  <si>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</si>
  <si>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</si>
  <si>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大阪府忠岡町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</si>
  <si>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</si>
  <si>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</si>
  <si>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</si>
  <si>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</si>
  <si>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</si>
  <si>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</si>
  <si>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</si>
  <si>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</si>
  <si>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</si>
  <si>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</si>
  <si>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</si>
  <si>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</si>
  <si>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</si>
  <si>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</si>
  <si>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</si>
  <si>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</si>
  <si>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</si>
  <si>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</si>
  <si>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</si>
  <si>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</si>
  <si>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</si>
  <si>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</si>
  <si>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</si>
  <si>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</si>
  <si>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</si>
  <si>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</si>
  <si>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</si>
  <si>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</si>
  <si>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</si>
  <si>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</si>
  <si>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</si>
  <si>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</si>
  <si>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</si>
  <si>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</si>
  <si>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</si>
  <si>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</si>
  <si>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</si>
  <si>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</si>
  <si>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</si>
  <si>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</si>
  <si>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</si>
  <si>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</si>
  <si>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</si>
  <si>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</si>
  <si>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</si>
  <si>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</si>
  <si>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</si>
  <si>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</si>
  <si>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</si>
  <si>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</si>
  <si>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</si>
  <si>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</si>
  <si>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</si>
  <si>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</si>
  <si>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</si>
  <si>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</si>
  <si>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</si>
  <si>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</si>
  <si>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</si>
  <si>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</si>
  <si>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</si>
  <si>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</si>
  <si>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</si>
  <si>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</si>
  <si>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</si>
  <si>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</si>
  <si>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</si>
  <si>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</si>
  <si>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</si>
  <si>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</si>
  <si>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</si>
  <si>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</si>
  <si>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</si>
  <si>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</si>
  <si>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</si>
  <si>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</si>
  <si>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</si>
  <si>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</si>
  <si>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</si>
  <si>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</si>
  <si>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</si>
  <si>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</si>
  <si>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</si>
  <si>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</si>
  <si>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</si>
  <si>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</si>
  <si>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</si>
  <si>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</si>
  <si>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</si>
  <si>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</si>
  <si>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</si>
  <si>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</si>
  <si>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</si>
  <si>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</si>
  <si>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</si>
  <si>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</si>
  <si>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</si>
  <si>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</si>
  <si>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</si>
  <si>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</si>
  <si>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</si>
  <si>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</si>
  <si>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</si>
  <si>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</si>
  <si>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</si>
  <si>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</si>
  <si>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</si>
  <si>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</si>
  <si>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t>
    <phoneticPr fontId="5"/>
  </si>
  <si>
    <t>-</t>
    <phoneticPr fontId="5"/>
  </si>
  <si>
    <t>-</t>
    <phoneticPr fontId="5"/>
  </si>
  <si>
    <t>-</t>
    <phoneticPr fontId="5"/>
  </si>
  <si>
    <t>-</t>
    <phoneticPr fontId="5"/>
  </si>
  <si>
    <t>-</t>
    <phoneticPr fontId="5"/>
  </si>
  <si>
    <t>(Ｆ)</t>
    <phoneticPr fontId="5"/>
  </si>
  <si>
    <t>国民健康保険事業勘定特別会計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</si>
  <si>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</si>
  <si>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</si>
  <si>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</si>
  <si>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</si>
  <si>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</si>
  <si>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</si>
  <si>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</si>
  <si>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</si>
  <si>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</si>
  <si>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</si>
  <si>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</si>
  <si>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</si>
  <si>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</si>
  <si>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</si>
  <si>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</si>
  <si>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</si>
  <si>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</si>
  <si>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</si>
  <si>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</si>
  <si>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</si>
  <si>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</si>
  <si>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</si>
  <si>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</si>
  <si>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</si>
  <si>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</si>
  <si>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</si>
  <si>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</si>
  <si>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</si>
  <si>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</si>
  <si>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</si>
  <si>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</si>
  <si>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</si>
  <si>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</si>
  <si>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</si>
  <si>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</si>
  <si>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</si>
  <si>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</si>
  <si>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</si>
  <si>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</si>
  <si>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</si>
  <si>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</si>
  <si>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</si>
  <si>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</si>
  <si>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</si>
  <si>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</si>
  <si>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</si>
  <si>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</si>
  <si>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</si>
  <si>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</si>
  <si>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</si>
  <si>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</si>
  <si>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</si>
  <si>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</si>
  <si>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</si>
  <si>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</si>
  <si>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</si>
  <si>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</si>
  <si>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</si>
  <si>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</si>
  <si>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</si>
  <si>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</si>
  <si>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</si>
  <si>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</si>
  <si>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</si>
  <si>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</si>
  <si>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</si>
  <si>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</si>
  <si>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</si>
  <si>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</si>
  <si>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</si>
  <si>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</si>
  <si>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</si>
  <si>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</si>
  <si>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</si>
  <si>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</si>
  <si>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</si>
  <si>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</si>
  <si>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</si>
  <si>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</si>
  <si>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</si>
  <si>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</si>
  <si>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</si>
  <si>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</si>
  <si>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</si>
  <si>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</si>
  <si>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</si>
  <si>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</si>
  <si>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</si>
  <si>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</si>
  <si>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下水道事業会計</t>
  </si>
  <si>
    <t>介護保険特別会計</t>
  </si>
  <si>
    <t>後期高齢者医療特別会計</t>
  </si>
  <si>
    <t>国民健康保険事業勘定特別会計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</si>
  <si>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</si>
  <si>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</si>
  <si>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</si>
  <si>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</si>
  <si>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</si>
  <si>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</si>
  <si>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</si>
  <si>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</si>
  <si>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</si>
  <si>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</si>
  <si>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</si>
  <si>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大阪広域水道企業団（工業用水道事業会計）</t>
    <phoneticPr fontId="2"/>
  </si>
  <si>
    <t>愛の福祉基金</t>
    <rPh sb="0" eb="1">
      <t>アイ</t>
    </rPh>
    <rPh sb="2" eb="6">
      <t>フクシキキン</t>
    </rPh>
    <phoneticPr fontId="5"/>
  </si>
  <si>
    <t>公共施設整備基金</t>
    <rPh sb="0" eb="4">
      <t>コウキョウシセツ</t>
    </rPh>
    <rPh sb="4" eb="8">
      <t>セイビキキン</t>
    </rPh>
    <phoneticPr fontId="5"/>
  </si>
  <si>
    <t>国際交流基金</t>
    <rPh sb="0" eb="6">
      <t>コクサイコウリュウキキン</t>
    </rPh>
    <phoneticPr fontId="5"/>
  </si>
  <si>
    <t>忠岡町新型コロナウイルス感染症対策利子補給基金</t>
    <rPh sb="0" eb="3">
      <t>タダオカチョウ</t>
    </rPh>
    <rPh sb="3" eb="5">
      <t>シンガタ</t>
    </rPh>
    <rPh sb="12" eb="17">
      <t>カンセンショウタイサク</t>
    </rPh>
    <rPh sb="17" eb="23">
      <t>リシホキュウキキン</t>
    </rPh>
    <phoneticPr fontId="5"/>
  </si>
  <si>
    <t>教育振興基金</t>
    <rPh sb="0" eb="2">
      <t>キョウイク</t>
    </rPh>
    <rPh sb="2" eb="4">
      <t>シンコウ</t>
    </rPh>
    <rPh sb="4" eb="6">
      <t>キキン</t>
    </rPh>
    <phoneticPr fontId="5"/>
  </si>
  <si>
    <t>-</t>
    <phoneticPr fontId="2"/>
  </si>
  <si>
    <t>大阪広域水道企業団水道事業会計（水道用水供給事業）</t>
    <phoneticPr fontId="2"/>
  </si>
  <si>
    <t>大阪広域水道企業団水道事業会計（市町村域水道事業）</t>
    <rPh sb="16" eb="19">
      <t>シチョウソン</t>
    </rPh>
    <rPh sb="19" eb="20">
      <t>イキ</t>
    </rPh>
    <rPh sb="20" eb="22">
      <t>スイドウ</t>
    </rPh>
    <rPh sb="22" eb="2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</si>
</sst>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CC"/>
      <color rgb="FFCCFF66"/>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1251-4E91-B157-4FC46B8159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32759</c:v>
                </c:pt>
                <c:pt idx="1">
                  <c:v>5772</c:v>
                </c:pt>
                <c:pt idx="2">
                  <c:v>36795</c:v>
                </c:pt>
                <c:pt idx="3">
                  <c:v>38741</c:v>
                </c:pt>
                <c:pt idx="4">
                  <c:v>46786</c:v>
                </c:pt>
              </c:numCache>
            </c:numRef>
          </c:val>
          <c:smooth val="0"/>
          <c:extLst>
            <c:ext xmlns:c16="http://schemas.microsoft.com/office/drawing/2014/chart" uri="{C3380CC4-5D6E-409C-BE32-E72D297353CC}">
              <c16:uniqueId val="{00000001-1251-4E91-B157-4FC46B8159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1.67</c:v>
                </c:pt>
                <c:pt idx="1">
                  <c:v>0.47</c:v>
                </c:pt>
                <c:pt idx="2">
                  <c:v>0.23</c:v>
                </c:pt>
                <c:pt idx="3">
                  <c:v>12.06</c:v>
                </c:pt>
                <c:pt idx="4">
                  <c:v>8.0299999999999994</c:v>
                </c:pt>
              </c:numCache>
            </c:numRef>
          </c:val>
          <c:extLst>
            <c:ext xmlns:c16="http://schemas.microsoft.com/office/drawing/2014/chart" uri="{C3380CC4-5D6E-409C-BE32-E72D297353CC}">
              <c16:uniqueId val="{00000000-86F1-40C4-B93B-5F80598989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7.59</c:v>
                </c:pt>
                <c:pt idx="1">
                  <c:v>9.56</c:v>
                </c:pt>
                <c:pt idx="2">
                  <c:v>13.58</c:v>
                </c:pt>
                <c:pt idx="3">
                  <c:v>14.43</c:v>
                </c:pt>
                <c:pt idx="4">
                  <c:v>28.06</c:v>
                </c:pt>
              </c:numCache>
            </c:numRef>
          </c:val>
          <c:extLst>
            <c:ext xmlns:c16="http://schemas.microsoft.com/office/drawing/2014/chart" uri="{C3380CC4-5D6E-409C-BE32-E72D297353CC}">
              <c16:uniqueId val="{00000001-86F1-40C4-B93B-5F80598989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3.62</c:v>
                </c:pt>
                <c:pt idx="1">
                  <c:v>0.57999999999999996</c:v>
                </c:pt>
                <c:pt idx="2">
                  <c:v>4.01</c:v>
                </c:pt>
                <c:pt idx="3">
                  <c:v>13.31</c:v>
                </c:pt>
                <c:pt idx="4">
                  <c:v>9.49</c:v>
                </c:pt>
              </c:numCache>
            </c:numRef>
          </c:val>
          <c:smooth val="0"/>
          <c:extLst>
            <c:ext xmlns:c16="http://schemas.microsoft.com/office/drawing/2014/chart" uri="{C3380CC4-5D6E-409C-BE32-E72D297353CC}">
              <c16:uniqueId val="{00000002-86F1-40C4-B93B-5F80598989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6.73</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74C-4594-8392-51ECED942B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4C-4594-8392-51ECED942B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74C-4594-8392-51ECED942BB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74C-4594-8392-51ECED942BB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74C-4594-8392-51ECED942BB5}"/>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0.48</c:v>
                </c:pt>
                <c:pt idx="2">
                  <c:v>#N/A</c:v>
                </c:pt>
                <c:pt idx="3">
                  <c:v>0.61</c:v>
                </c:pt>
                <c:pt idx="4">
                  <c:v>#N/A</c:v>
                </c:pt>
                <c:pt idx="5">
                  <c:v>0.5</c:v>
                </c:pt>
                <c:pt idx="6">
                  <c:v>#N/A</c:v>
                </c:pt>
                <c:pt idx="7">
                  <c:v>0.21</c:v>
                </c:pt>
                <c:pt idx="8">
                  <c:v>#N/A</c:v>
                </c:pt>
                <c:pt idx="9">
                  <c:v>0.13</c:v>
                </c:pt>
              </c:numCache>
            </c:numRef>
          </c:val>
          <c:extLst>
            <c:ext xmlns:c16="http://schemas.microsoft.com/office/drawing/2014/chart" uri="{C3380CC4-5D6E-409C-BE32-E72D297353CC}">
              <c16:uniqueId val="{00000005-974C-4594-8392-51ECED942BB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0.13</c:v>
                </c:pt>
                <c:pt idx="2">
                  <c:v>#N/A</c:v>
                </c:pt>
                <c:pt idx="3">
                  <c:v>0.12</c:v>
                </c:pt>
                <c:pt idx="4">
                  <c:v>#N/A</c:v>
                </c:pt>
                <c:pt idx="5">
                  <c:v>0.09</c:v>
                </c:pt>
                <c:pt idx="6">
                  <c:v>#N/A</c:v>
                </c:pt>
                <c:pt idx="7">
                  <c:v>0.11</c:v>
                </c:pt>
                <c:pt idx="8">
                  <c:v>#N/A</c:v>
                </c:pt>
                <c:pt idx="9">
                  <c:v>0.23</c:v>
                </c:pt>
              </c:numCache>
            </c:numRef>
          </c:val>
          <c:extLst>
            <c:ext xmlns:c16="http://schemas.microsoft.com/office/drawing/2014/chart" uri="{C3380CC4-5D6E-409C-BE32-E72D297353CC}">
              <c16:uniqueId val="{00000006-974C-4594-8392-51ECED942BB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0.47</c:v>
                </c:pt>
                <c:pt idx="2">
                  <c:v>#N/A</c:v>
                </c:pt>
                <c:pt idx="3">
                  <c:v>0.6</c:v>
                </c:pt>
                <c:pt idx="4">
                  <c:v>#N/A</c:v>
                </c:pt>
                <c:pt idx="5">
                  <c:v>1.42</c:v>
                </c:pt>
                <c:pt idx="6">
                  <c:v>#N/A</c:v>
                </c:pt>
                <c:pt idx="7">
                  <c:v>0.43</c:v>
                </c:pt>
                <c:pt idx="8">
                  <c:v>#N/A</c:v>
                </c:pt>
                <c:pt idx="9">
                  <c:v>1.1100000000000001</c:v>
                </c:pt>
              </c:numCache>
            </c:numRef>
          </c:val>
          <c:extLst>
            <c:ext xmlns:c16="http://schemas.microsoft.com/office/drawing/2014/chart" uri="{C3380CC4-5D6E-409C-BE32-E72D297353CC}">
              <c16:uniqueId val="{00000007-974C-4594-8392-51ECED942BB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c:v>
                </c:pt>
                <c:pt idx="6">
                  <c:v>#N/A</c:v>
                </c:pt>
                <c:pt idx="7">
                  <c:v>0.94</c:v>
                </c:pt>
                <c:pt idx="8">
                  <c:v>#N/A</c:v>
                </c:pt>
                <c:pt idx="9">
                  <c:v>2.02</c:v>
                </c:pt>
              </c:numCache>
            </c:numRef>
          </c:val>
          <c:extLst>
            <c:ext xmlns:c16="http://schemas.microsoft.com/office/drawing/2014/chart" uri="{C3380CC4-5D6E-409C-BE32-E72D297353CC}">
              <c16:uniqueId val="{00000008-974C-4594-8392-51ECED942B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1.66</c:v>
                </c:pt>
                <c:pt idx="2">
                  <c:v>#N/A</c:v>
                </c:pt>
                <c:pt idx="3">
                  <c:v>0.47</c:v>
                </c:pt>
                <c:pt idx="4">
                  <c:v>#N/A</c:v>
                </c:pt>
                <c:pt idx="5">
                  <c:v>0.23</c:v>
                </c:pt>
                <c:pt idx="6">
                  <c:v>#N/A</c:v>
                </c:pt>
                <c:pt idx="7">
                  <c:v>12.06</c:v>
                </c:pt>
                <c:pt idx="8">
                  <c:v>#N/A</c:v>
                </c:pt>
                <c:pt idx="9">
                  <c:v>8.0299999999999994</c:v>
                </c:pt>
              </c:numCache>
            </c:numRef>
          </c:val>
          <c:extLst>
            <c:ext xmlns:c16="http://schemas.microsoft.com/office/drawing/2014/chart" uri="{C3380CC4-5D6E-409C-BE32-E72D297353CC}">
              <c16:uniqueId val="{00000009-974C-4594-8392-51ECED942B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829</c:v>
                </c:pt>
                <c:pt idx="5">
                  <c:v>836</c:v>
                </c:pt>
                <c:pt idx="8">
                  <c:v>813</c:v>
                </c:pt>
                <c:pt idx="11">
                  <c:v>785</c:v>
                </c:pt>
                <c:pt idx="14">
                  <c:v>794</c:v>
                </c:pt>
              </c:numCache>
            </c:numRef>
          </c:val>
          <c:extLst>
            <c:ext xmlns:c16="http://schemas.microsoft.com/office/drawing/2014/chart" uri="{C3380CC4-5D6E-409C-BE32-E72D297353CC}">
              <c16:uniqueId val="{00000000-ED59-45A1-BEDE-A1558F3293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59-45A1-BEDE-A1558F3293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150</c:v>
                </c:pt>
                <c:pt idx="3">
                  <c:v>0</c:v>
                </c:pt>
                <c:pt idx="6">
                  <c:v>0</c:v>
                </c:pt>
                <c:pt idx="9">
                  <c:v>0</c:v>
                </c:pt>
                <c:pt idx="12">
                  <c:v>0</c:v>
                </c:pt>
              </c:numCache>
            </c:numRef>
          </c:val>
          <c:extLst>
            <c:ext xmlns:c16="http://schemas.microsoft.com/office/drawing/2014/chart" uri="{C3380CC4-5D6E-409C-BE32-E72D297353CC}">
              <c16:uniqueId val="{00000002-ED59-45A1-BEDE-A1558F3293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59-45A1-BEDE-A1558F3293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355</c:v>
                </c:pt>
                <c:pt idx="3">
                  <c:v>390</c:v>
                </c:pt>
                <c:pt idx="6">
                  <c:v>324</c:v>
                </c:pt>
                <c:pt idx="9">
                  <c:v>271</c:v>
                </c:pt>
                <c:pt idx="12">
                  <c:v>242</c:v>
                </c:pt>
              </c:numCache>
            </c:numRef>
          </c:val>
          <c:extLst>
            <c:ext xmlns:c16="http://schemas.microsoft.com/office/drawing/2014/chart" uri="{C3380CC4-5D6E-409C-BE32-E72D297353CC}">
              <c16:uniqueId val="{00000004-ED59-45A1-BEDE-A1558F3293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59-45A1-BEDE-A1558F3293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59-45A1-BEDE-A1558F3293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681</c:v>
                </c:pt>
                <c:pt idx="3">
                  <c:v>724</c:v>
                </c:pt>
                <c:pt idx="6">
                  <c:v>755</c:v>
                </c:pt>
                <c:pt idx="9">
                  <c:v>759</c:v>
                </c:pt>
                <c:pt idx="12">
                  <c:v>748</c:v>
                </c:pt>
              </c:numCache>
            </c:numRef>
          </c:val>
          <c:extLst>
            <c:ext xmlns:c16="http://schemas.microsoft.com/office/drawing/2014/chart" uri="{C3380CC4-5D6E-409C-BE32-E72D297353CC}">
              <c16:uniqueId val="{00000007-ED59-45A1-BEDE-A1558F3293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357</c:v>
                </c:pt>
                <c:pt idx="2">
                  <c:v>#N/A</c:v>
                </c:pt>
                <c:pt idx="3">
                  <c:v>#N/A</c:v>
                </c:pt>
                <c:pt idx="4">
                  <c:v>278</c:v>
                </c:pt>
                <c:pt idx="5">
                  <c:v>#N/A</c:v>
                </c:pt>
                <c:pt idx="6">
                  <c:v>#N/A</c:v>
                </c:pt>
                <c:pt idx="7">
                  <c:v>266</c:v>
                </c:pt>
                <c:pt idx="8">
                  <c:v>#N/A</c:v>
                </c:pt>
                <c:pt idx="9">
                  <c:v>#N/A</c:v>
                </c:pt>
                <c:pt idx="10">
                  <c:v>245</c:v>
                </c:pt>
                <c:pt idx="11">
                  <c:v>#N/A</c:v>
                </c:pt>
                <c:pt idx="12">
                  <c:v>#N/A</c:v>
                </c:pt>
                <c:pt idx="13">
                  <c:v>196</c:v>
                </c:pt>
                <c:pt idx="14">
                  <c:v>#N/A</c:v>
                </c:pt>
              </c:numCache>
            </c:numRef>
          </c:val>
          <c:smooth val="0"/>
          <c:extLst>
            <c:ext xmlns:c16="http://schemas.microsoft.com/office/drawing/2014/chart" uri="{C3380CC4-5D6E-409C-BE32-E72D297353CC}">
              <c16:uniqueId val="{00000008-ED59-45A1-BEDE-A1558F3293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7679</c:v>
                </c:pt>
                <c:pt idx="5">
                  <c:v>7455</c:v>
                </c:pt>
                <c:pt idx="8">
                  <c:v>7372</c:v>
                </c:pt>
                <c:pt idx="11">
                  <c:v>7188</c:v>
                </c:pt>
                <c:pt idx="14">
                  <c:v>6943</c:v>
                </c:pt>
              </c:numCache>
            </c:numRef>
          </c:val>
          <c:extLst>
            <c:ext xmlns:c16="http://schemas.microsoft.com/office/drawing/2014/chart" uri="{C3380CC4-5D6E-409C-BE32-E72D297353CC}">
              <c16:uniqueId val="{00000000-7873-42EC-85C4-4B84733022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1951</c:v>
                </c:pt>
                <c:pt idx="5">
                  <c:v>1855</c:v>
                </c:pt>
                <c:pt idx="8">
                  <c:v>2065</c:v>
                </c:pt>
                <c:pt idx="11">
                  <c:v>1374</c:v>
                </c:pt>
                <c:pt idx="14">
                  <c:v>1055</c:v>
                </c:pt>
              </c:numCache>
            </c:numRef>
          </c:val>
          <c:extLst>
            <c:ext xmlns:c16="http://schemas.microsoft.com/office/drawing/2014/chart" uri="{C3380CC4-5D6E-409C-BE32-E72D297353CC}">
              <c16:uniqueId val="{00000001-7873-42EC-85C4-4B84733022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615</c:v>
                </c:pt>
                <c:pt idx="5">
                  <c:v>815</c:v>
                </c:pt>
                <c:pt idx="8">
                  <c:v>1131</c:v>
                </c:pt>
                <c:pt idx="11">
                  <c:v>1265</c:v>
                </c:pt>
                <c:pt idx="14">
                  <c:v>1824</c:v>
                </c:pt>
              </c:numCache>
            </c:numRef>
          </c:val>
          <c:extLst>
            <c:ext xmlns:c16="http://schemas.microsoft.com/office/drawing/2014/chart" uri="{C3380CC4-5D6E-409C-BE32-E72D297353CC}">
              <c16:uniqueId val="{00000002-7873-42EC-85C4-4B84733022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73-42EC-85C4-4B84733022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73-42EC-85C4-4B84733022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73-42EC-85C4-4B84733022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1068</c:v>
                </c:pt>
                <c:pt idx="3">
                  <c:v>977</c:v>
                </c:pt>
                <c:pt idx="6">
                  <c:v>974</c:v>
                </c:pt>
                <c:pt idx="9">
                  <c:v>931</c:v>
                </c:pt>
                <c:pt idx="12">
                  <c:v>977</c:v>
                </c:pt>
              </c:numCache>
            </c:numRef>
          </c:val>
          <c:extLst>
            <c:ext xmlns:c16="http://schemas.microsoft.com/office/drawing/2014/chart" uri="{C3380CC4-5D6E-409C-BE32-E72D297353CC}">
              <c16:uniqueId val="{00000006-7873-42EC-85C4-4B84733022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873-42EC-85C4-4B84733022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4049</c:v>
                </c:pt>
                <c:pt idx="3">
                  <c:v>3901</c:v>
                </c:pt>
                <c:pt idx="6">
                  <c:v>3568</c:v>
                </c:pt>
                <c:pt idx="9">
                  <c:v>3101</c:v>
                </c:pt>
                <c:pt idx="12">
                  <c:v>2441</c:v>
                </c:pt>
              </c:numCache>
            </c:numRef>
          </c:val>
          <c:extLst>
            <c:ext xmlns:c16="http://schemas.microsoft.com/office/drawing/2014/chart" uri="{C3380CC4-5D6E-409C-BE32-E72D297353CC}">
              <c16:uniqueId val="{00000008-7873-42EC-85C4-4B84733022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873-42EC-85C4-4B84733022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7796</c:v>
                </c:pt>
                <c:pt idx="3">
                  <c:v>7428</c:v>
                </c:pt>
                <c:pt idx="6">
                  <c:v>7546</c:v>
                </c:pt>
                <c:pt idx="9">
                  <c:v>7462</c:v>
                </c:pt>
                <c:pt idx="12">
                  <c:v>7221</c:v>
                </c:pt>
              </c:numCache>
            </c:numRef>
          </c:val>
          <c:extLst>
            <c:ext xmlns:c16="http://schemas.microsoft.com/office/drawing/2014/chart" uri="{C3380CC4-5D6E-409C-BE32-E72D297353CC}">
              <c16:uniqueId val="{0000000A-7873-42EC-85C4-4B84733022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2669</c:v>
                </c:pt>
                <c:pt idx="2">
                  <c:v>#N/A</c:v>
                </c:pt>
                <c:pt idx="3">
                  <c:v>#N/A</c:v>
                </c:pt>
                <c:pt idx="4">
                  <c:v>2181</c:v>
                </c:pt>
                <c:pt idx="5">
                  <c:v>#N/A</c:v>
                </c:pt>
                <c:pt idx="6">
                  <c:v>#N/A</c:v>
                </c:pt>
                <c:pt idx="7">
                  <c:v>1520</c:v>
                </c:pt>
                <c:pt idx="8">
                  <c:v>#N/A</c:v>
                </c:pt>
                <c:pt idx="9">
                  <c:v>#N/A</c:v>
                </c:pt>
                <c:pt idx="10">
                  <c:v>1666</c:v>
                </c:pt>
                <c:pt idx="11">
                  <c:v>#N/A</c:v>
                </c:pt>
                <c:pt idx="12">
                  <c:v>#N/A</c:v>
                </c:pt>
                <c:pt idx="13">
                  <c:v>817</c:v>
                </c:pt>
                <c:pt idx="14">
                  <c:v>#N/A</c:v>
                </c:pt>
              </c:numCache>
            </c:numRef>
          </c:val>
          <c:smooth val="0"/>
          <c:extLst>
            <c:ext xmlns:c16="http://schemas.microsoft.com/office/drawing/2014/chart" uri="{C3380CC4-5D6E-409C-BE32-E72D297353CC}">
              <c16:uniqueId val="{0000000B-7873-42EC-85C4-4B84733022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589</c:v>
                </c:pt>
                <c:pt idx="1">
                  <c:v>656</c:v>
                </c:pt>
                <c:pt idx="2">
                  <c:v>1269</c:v>
                </c:pt>
              </c:numCache>
            </c:numRef>
          </c:val>
          <c:extLst>
            <c:ext xmlns:c16="http://schemas.microsoft.com/office/drawing/2014/chart" uri="{C3380CC4-5D6E-409C-BE32-E72D297353CC}">
              <c16:uniqueId val="{00000000-8AC4-441B-AC34-D2A13906CE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AC4-441B-AC34-D2A13906CE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464</c:v>
                </c:pt>
                <c:pt idx="1">
                  <c:v>493</c:v>
                </c:pt>
                <c:pt idx="2">
                  <c:v>431</c:v>
                </c:pt>
              </c:numCache>
            </c:numRef>
          </c:val>
          <c:extLst>
            <c:ext xmlns:c16="http://schemas.microsoft.com/office/drawing/2014/chart" uri="{C3380CC4-5D6E-409C-BE32-E72D297353CC}">
              <c16:uniqueId val="{00000002-8AC4-441B-AC34-D2A13906CE9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クリーンセンター長期包括整備運営管理事業における大規模改修分や過去に発行した起債の償還により、高い水準で推移していた。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しかし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ながら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年度に庁舎建設事業債が償還完了となった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ことなどにより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実質公債費比率は減少傾向にある。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また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年度においては、普通交付税額が増となったこと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比率が改善した。</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今後も、健全な比率を保持できるような起債発行等に努める。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将来負担比率について、平成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年度までは、第三セクターであった財団法人忠岡町開発協会に対する損失補償により、設立法人等の負債額等負担見込額が年々増加していたが、平成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年度末に第三セクター等改革推進債を発行して解散し、地方債に振り替えたこと</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により、更なる費用負担の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増加を抑えた。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債務負担行為に係る支出予定額としてクリーンセンター長期包括整備運営管理事業における大規模改修分が平成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年度以降発生しており、比率が高い要因となっていたが、平成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年度で算入は終了している。</a:t>
          </a:r>
          <a:endParaRPr lang="ja-JP" altLang="ja-JP" sz="18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現在は公共事業を抑制し、地方債の発行を極力抑制</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していることから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、一般会計等における地方債残高</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公営企業債等繰入見込額は減少傾向にあり、将来負担額について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傾向にあるが、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今後も更なる比率の低下に努めていく。</a:t>
          </a:r>
          <a:endParaRPr lang="ja-JP" altLang="ja-JP" sz="18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大阪府忠岡町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年度以降、基金総額は増加している。令和</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年度において、前年度と比べ基金総額が増となった主な要因は、ふるさと忠岡応援寄附金を各基金へ</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積み立てたこと</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によるものである。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な行政運営が可能となるよう、計画的に積立を行い、基金残高の増に努める。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愛の福祉基金：住民の福祉向上に資するもの。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公共施設整備基金：公共施設整備事業に要する資金に充てるもの。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国際交流基金：住民の国際交流の促進及び国際都市機能の充実を図る資金に充てるもの。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教育振興基金：</a:t>
          </a:r>
          <a:r>
            <a:rPr lang="ja-JP" altLang="en-US" sz="1300" b="0" i="0">
              <a:solidFill>
                <a:sysClr val="windowText" lastClr="000000"/>
              </a:solidFill>
              <a:effectLst/>
              <a:latin typeface="ＭＳ ゴシック" panose="020B0609070205080204" pitchFamily="49" charset="-128"/>
              <a:ea typeface="ＭＳ ゴシック" panose="020B0609070205080204" pitchFamily="49" charset="-128"/>
              <a:cs typeface="+mn-cs"/>
            </a:rPr>
            <a:t>義務教育段階までの子ども達の教育・保育の振興・充実に資する事業を推進する資金及び</a:t>
          </a:r>
          <a:r>
            <a:rPr lang="ja-JP" altLang="en-US" sz="1300" b="0" i="0" u="none" strike="noStrike">
              <a:solidFill>
                <a:sysClr val="windowText" lastClr="000000"/>
              </a:solidFill>
              <a:effectLst/>
              <a:latin typeface="ＭＳ ゴシック" panose="020B0609070205080204" pitchFamily="49" charset="-128"/>
              <a:ea typeface="ＭＳ ゴシック" panose="020B0609070205080204" pitchFamily="49" charset="-128"/>
              <a:cs typeface="+mn-cs"/>
            </a:rPr>
            <a:t>忠岡町奨学資金貸与条例</a:t>
          </a:r>
          <a:r>
            <a:rPr lang="ja-JP" altLang="en-US" sz="1300" b="0" i="0">
              <a:solidFill>
                <a:sysClr val="windowText" lastClr="000000"/>
              </a:solidFill>
              <a:effectLst/>
              <a:latin typeface="ＭＳ ゴシック" panose="020B0609070205080204" pitchFamily="49" charset="-128"/>
              <a:ea typeface="ＭＳ ゴシック" panose="020B0609070205080204" pitchFamily="49" charset="-128"/>
              <a:cs typeface="+mn-cs"/>
            </a:rPr>
            <a:t>に基づく奨学資金に充てるもの。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忠岡町新型コロナウイルス感染症対策利子補給基金：新型コロナウイルス感染症の影響により、国及び大阪府の利子補給制度の対象となる融資を受けた町内事業者に対して、町が当該利子補給制度終了後に実施する利子補給事業の財源に充てるもの。</a:t>
          </a:r>
          <a:endParaRPr kumimoji="0"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0"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0"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愛の福祉基金：認定こども園整備事業等の活用（△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百万円）及びふるさと忠岡応援寄附金などの基金積立による増（＋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町民運動場整備事業への活用（△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百万円）及び</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ふるさと忠岡応援寄附金などの基金積立による増（＋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各基金ごとの特定目的を達成することができるよう、適切な基金運営に努める。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年度において、前年度と比べ増となっている。こ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の主な要因は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、ふるさと忠岡応援寄附金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や前年度決算剰余金を積み立てたこと、</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年度決算において、財政調整基金の取り崩しを行わなかったことが主な要因である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年度に財政調整基金を全額取り崩し、それ以降平成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年度まで基金残高が「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」の状態が続いた。今後、他の基金とのバランスを考えながら、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財政リスクをしっかりと把握したうえで、適切な基金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残高を確保</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・維持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できるよう努める。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設置なし。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減債基金の設置について検討する。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6506E24-2101-433D-A154-C0B3176F62E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4DFB2EA-9917-4C78-B02C-224ADA8C0EC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E40400D-7CBB-4FF2-B717-36D9B97CD64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60A70EC-2481-4754-97C7-9CE2C68DF26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B602F88-7C98-4662-A72E-FB9FE66B08D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81D42DE-498C-495A-A930-49FD6025D44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D0361E1-1D38-4C4B-ADCD-CCD7CEB4ACA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93FDD44-6605-4DE5-84B2-3A00474908E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9990792-2614-4CA9-AB72-4182505CE8D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5EF7C56-BCE9-41BB-9DA0-651A12B0A55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16,675
16,138
3.97
8,740,966
8,319,346
363,341
4,524,296
7,221,448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E2F4E03-5751-48FE-BE50-A33F76FB10F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9E18D74-CB89-4976-8CC9-3121F3947FD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AA4C3E8-1430-43A5-9438-4EFB27D0637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465C3E2-A85A-47E1-9658-C9EF9FE6B50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E0BE9FF-36D0-4304-A99D-E717130754D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7DC9921-8E4B-4813-9EDC-20E0B19C6F8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8B052AC-634F-4C87-B987-92AB5B9D092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68A0258-3550-4562-9569-CCF707E42F2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0208C82-7D71-4B5B-9164-48E2D675BF3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254A277-7E4F-454D-BDF8-D564D6BF1A7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B688927-BA58-42E5-86DC-7BD8D2A54DB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A283ACC-9D4E-4CDA-B7C4-C57B32EEE72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A475888-5B39-44C4-8676-F39A73088F7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4121314-DA47-4CAC-98F4-A2AC463E641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A39243B-8EF1-427F-A1FD-D8A06152FD3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AEC9B9B-2996-4733-88F5-40ED80935E5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E03FFF1-0A54-4149-9863-30C3F88DD7C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53DD135-6258-450A-97C7-F050A0D8A55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BAE7410-5B7D-4F06-B579-E745A4C3F8F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1FCD7D5-018D-4375-8C0B-23E70E7523D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9222B26-0ABF-44A2-9397-0B23FA8B80E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26AEA5A-397B-4F9F-B428-4A170F1A703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B6EFDB7-713B-4C91-AA52-5B60A100A6E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C5C1933-6D36-4850-93D3-B2B8067C9816}"/>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C448ACD-088D-49AE-B4AF-06C85B3E556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31A12A2-2B5F-4251-8EB1-5276DD3EAA2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DC1E13B-857A-4E5B-845E-C3C1750E4B8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E2CA7BD-508E-4218-81DB-ABCAC06ED7B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3F19E4A-BF06-4E22-9F81-01F6B980E6F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B39BEFD-E691-4A3C-8FF9-0E9DADEBEB0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9F72AB9-9A12-44EE-9751-016036851E6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C41C17D-7F5A-46C5-B7BC-D0F66A2E409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30F0529-2DB9-4C51-B6CC-BD688FCBD06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16D9572-5391-4400-9460-ED5A3C663539}"/>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B800DA2-25BA-4144-9B1D-48B9D42F829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21EE080-653F-43B5-9F89-EECB8C5766C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794D2C2-49C0-4E39-A3F0-EFD46816A13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財政力指数については、近年、横ばいで推移している。依然として法人が少ないなど、税基盤が脆弱であることに加え、人口減少や高齢化に伴い、厳しい状態が続いている。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今後も少子高齢化が進む中、持続可能な行財政をめざすため財政運営基本方針の策定を検討していく。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46BDE7A-CBAD-4F38-9BD5-CBEDC55C95C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2D68FB1A-A513-417C-B90D-6623EC49A91E}"/>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15FD049B-CD1B-446E-A4B0-FCBB387B5AB6}"/>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C53C55D0-721B-430E-98F6-6538F25FB75B}"/>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15A320F4-2D11-4424-A5D2-AACD89B15F82}"/>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C58B05A0-194D-4165-B8C7-2C76987DFB2E}"/>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99A30DE7-BD81-464E-BB5C-01FD17DD2E44}"/>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933537A1-0B65-4898-9557-24513E477355}"/>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E98D5560-A4DD-4D00-A305-F6653AA27CA4}"/>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A78E7FFB-C4E8-4A72-AD91-A88CB3CFFF72}"/>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4C9615B3-4F05-4024-B367-BFE91F0C0059}"/>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9CBE7870-9B46-4BA1-A71B-39A5D1391BE6}"/>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C09417B6-5757-4A41-AAC5-BEB61DA5A438}"/>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B5E4D76A-C530-4264-9D1E-786185651C2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A65662B6-9E3B-4A7F-899A-76AEFAB77CF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56C1410F-2441-43F8-9B0A-582EDD6EF25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CE275797-0B50-4AFC-BECF-F8938A93AAA3}"/>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9D6A31EC-1408-4FDD-8F67-A3E11F999957}"/>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8A9E0A19-41EC-4EFE-A0A1-EB7277920B7A}"/>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A2BE72B7-3B27-4D4F-B19E-C8F573BDDD4D}"/>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4CECE6CA-232D-4C2D-9391-92533FCD3913}"/>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13909</xdr:rowOff>
    </xdr:to>
    <xdr:cxnSp macro="">
      <xdr:nvCxnSpPr>
        <xdr:cNvPr id="70" name="直線コネクタ 69">
          <a:extLst>
            <a:ext uri="{FF2B5EF4-FFF2-40B4-BE49-F238E27FC236}">
              <a16:creationId xmlns:a16="http://schemas.microsoft.com/office/drawing/2014/main" id="{3F06BEB8-8203-47A1-82FF-C0FE4C6E3496}"/>
            </a:ext>
          </a:extLst>
        </xdr:cNvPr>
        <xdr:cNvCxnSpPr/>
      </xdr:nvCxnSpPr>
      <xdr:spPr>
        <a:xfrm>
          <a:off x="4114800" y="72033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id="{E5A1438E-E20F-4C08-8A57-35AC0235F2D5}"/>
            </a:ext>
          </a:extLst>
        </xdr:cNvPr>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8076B74E-1AA7-4F30-9E62-F4EE957E776A}"/>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2419</xdr:rowOff>
    </xdr:to>
    <xdr:cxnSp macro="">
      <xdr:nvCxnSpPr>
        <xdr:cNvPr id="73" name="直線コネクタ 72">
          <a:extLst>
            <a:ext uri="{FF2B5EF4-FFF2-40B4-BE49-F238E27FC236}">
              <a16:creationId xmlns:a16="http://schemas.microsoft.com/office/drawing/2014/main" id="{2F155A75-E252-4D18-8E31-EFA0F3434DB7}"/>
            </a:ext>
          </a:extLst>
        </xdr:cNvPr>
        <xdr:cNvCxnSpPr/>
      </xdr:nvCxnSpPr>
      <xdr:spPr>
        <a:xfrm>
          <a:off x="3225800" y="71918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310D478E-015F-44D1-A007-8021E7C70225}"/>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721641ED-04D0-407B-BE55-1E7595E7DA38}"/>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162378</xdr:rowOff>
    </xdr:from>
    <xdr:to>
      <xdr:col>15</xdr:col>
      <xdr:colOff>82550</xdr:colOff>
      <xdr:row>41</xdr:row>
      <xdr:rowOff>162378</xdr:rowOff>
    </xdr:to>
    <xdr:cxnSp macro="">
      <xdr:nvCxnSpPr>
        <xdr:cNvPr id="76" name="直線コネクタ 75">
          <a:extLst>
            <a:ext uri="{FF2B5EF4-FFF2-40B4-BE49-F238E27FC236}">
              <a16:creationId xmlns:a16="http://schemas.microsoft.com/office/drawing/2014/main" id="{E440A4B3-FEF2-4F27-A8FA-45CBC0FEABE2}"/>
            </a:ext>
          </a:extLst>
        </xdr:cNvPr>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D46D85DE-EE6C-49EA-9FCA-EA2B56322947}"/>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id="{B57B5BB1-F0FA-4306-9336-DFCE63163E47}"/>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41</xdr:row>
      <xdr:rowOff>162378</xdr:rowOff>
    </xdr:to>
    <xdr:cxnSp macro="">
      <xdr:nvCxnSpPr>
        <xdr:cNvPr id="79" name="直線コネクタ 78">
          <a:extLst>
            <a:ext uri="{FF2B5EF4-FFF2-40B4-BE49-F238E27FC236}">
              <a16:creationId xmlns:a16="http://schemas.microsoft.com/office/drawing/2014/main" id="{38817E4B-456C-4805-92A4-1117B38646BA}"/>
            </a:ext>
          </a:extLst>
        </xdr:cNvPr>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8813BDFA-942B-4DF1-A7E5-1E0E86E2DA2B}"/>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943E521E-1D99-4072-952C-AD17B4D30138}"/>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E126CFA5-7C67-481C-929D-E01B2C875751}"/>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id="{9050BC58-4ECA-438F-AAEF-961C38B7B3CB}"/>
            </a:ext>
          </a:extLst>
        </xdr:cNvPr>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B6699CE-596E-46DF-B1E9-B2203AF1A04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3DE73F5-ACFD-4029-810D-5D894BAA2E3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1473DB0-DC35-4CD7-B817-14E7CD3ED96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7A3ABEF-8923-4355-8C3C-6CF41B8E6F8C}"/>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9371A4B-FE44-45EE-B099-7A06D3E4019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89" name="楕円 88">
          <a:extLst>
            <a:ext uri="{FF2B5EF4-FFF2-40B4-BE49-F238E27FC236}">
              <a16:creationId xmlns:a16="http://schemas.microsoft.com/office/drawing/2014/main" id="{F25E7D79-F460-40D3-ADD0-7E1129B8648F}"/>
            </a:ext>
          </a:extLst>
        </xdr:cNvPr>
        <xdr:cNvSpPr/>
      </xdr:nvSpPr>
      <xdr:spPr>
        <a:xfrm>
          <a:off x="4902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151086</xdr:rowOff>
    </xdr:from>
    <xdr:ext cx="762000" cy="259045"/>
    <xdr:sp macro="" textlink="">
      <xdr:nvSpPr>
        <xdr:cNvPr id="90" name="財政力該当値テキスト">
          <a:extLst>
            <a:ext uri="{FF2B5EF4-FFF2-40B4-BE49-F238E27FC236}">
              <a16:creationId xmlns:a16="http://schemas.microsoft.com/office/drawing/2014/main" id="{FFCC64E3-0640-45F7-9DE4-4B948585374F}"/>
            </a:ext>
          </a:extLst>
        </xdr:cNvPr>
        <xdr:cNvSpPr txBox="1"/>
      </xdr:nvSpPr>
      <xdr:spPr>
        <a:xfrm>
          <a:off x="50419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123069</xdr:rowOff>
    </xdr:from>
    <xdr:to>
      <xdr:col>19</xdr:col>
      <xdr:colOff>184150</xdr:colOff>
      <xdr:row>42</xdr:row>
      <xdr:rowOff>53219</xdr:rowOff>
    </xdr:to>
    <xdr:sp macro="" textlink="">
      <xdr:nvSpPr>
        <xdr:cNvPr id="91" name="楕円 90">
          <a:extLst>
            <a:ext uri="{FF2B5EF4-FFF2-40B4-BE49-F238E27FC236}">
              <a16:creationId xmlns:a16="http://schemas.microsoft.com/office/drawing/2014/main" id="{5A377BC8-94D2-47B5-B408-16E6D90DD6E4}"/>
            </a:ext>
          </a:extLst>
        </xdr:cNvPr>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63396</xdr:rowOff>
    </xdr:from>
    <xdr:ext cx="736600" cy="259045"/>
    <xdr:sp macro="" textlink="">
      <xdr:nvSpPr>
        <xdr:cNvPr id="92" name="テキスト ボックス 91">
          <a:extLst>
            <a:ext uri="{FF2B5EF4-FFF2-40B4-BE49-F238E27FC236}">
              <a16:creationId xmlns:a16="http://schemas.microsoft.com/office/drawing/2014/main" id="{1D10A2C0-8CEF-4CE2-A201-023FC7B16A66}"/>
            </a:ext>
          </a:extLst>
        </xdr:cNvPr>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3" name="楕円 92">
          <a:extLst>
            <a:ext uri="{FF2B5EF4-FFF2-40B4-BE49-F238E27FC236}">
              <a16:creationId xmlns:a16="http://schemas.microsoft.com/office/drawing/2014/main" id="{3F1C94F1-0A85-4221-82D0-40F56368E444}"/>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4" name="テキスト ボックス 93">
          <a:extLst>
            <a:ext uri="{FF2B5EF4-FFF2-40B4-BE49-F238E27FC236}">
              <a16:creationId xmlns:a16="http://schemas.microsoft.com/office/drawing/2014/main" id="{D9160C7D-5E47-4B9B-8237-A139C465F45C}"/>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5" name="楕円 94">
          <a:extLst>
            <a:ext uri="{FF2B5EF4-FFF2-40B4-BE49-F238E27FC236}">
              <a16:creationId xmlns:a16="http://schemas.microsoft.com/office/drawing/2014/main" id="{DDFF99F9-519D-41F1-BC04-DA6924E67A65}"/>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6" name="テキスト ボックス 95">
          <a:extLst>
            <a:ext uri="{FF2B5EF4-FFF2-40B4-BE49-F238E27FC236}">
              <a16:creationId xmlns:a16="http://schemas.microsoft.com/office/drawing/2014/main" id="{CF483824-4AEB-4712-BF0D-9579485ACF2C}"/>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7" name="楕円 96">
          <a:extLst>
            <a:ext uri="{FF2B5EF4-FFF2-40B4-BE49-F238E27FC236}">
              <a16:creationId xmlns:a16="http://schemas.microsoft.com/office/drawing/2014/main" id="{F62293B3-09D7-4D55-9722-4B41C870D3D4}"/>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8" name="テキスト ボックス 97">
          <a:extLst>
            <a:ext uri="{FF2B5EF4-FFF2-40B4-BE49-F238E27FC236}">
              <a16:creationId xmlns:a16="http://schemas.microsoft.com/office/drawing/2014/main" id="{1566769A-CAC3-4B69-84AE-528DF467FD48}"/>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D6C4D5EA-D70F-45B4-B380-135BB4EB4FE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ABC25335-AF05-4A32-9F1E-9A9452C00C7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CD256550-3EE7-48C6-91D0-1C0D0D18895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CC6E97D0-F35F-4085-8862-A04BBB863F5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D6E9E3E5-0DA0-4222-8EFC-0B8BD6C1F42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4C584C8-C17A-47FC-A286-A07CDC526FE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78656768-1070-4AA0-98C7-1448065E207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85F1A73-0C66-4312-8CAA-17F51F594CF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9E01FCB8-1A84-4C6C-8BEB-8160B958291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56B43909-7EAB-40DA-BA85-D9860CC11DB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1968CAEA-794E-4284-A769-127ADECE14B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FB89096D-6F99-4C76-BCFE-7FE6CDD1C82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C0DCA34D-CD49-4FD2-991B-0DEFC0BD914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年度の経常収支比率は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98.9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％で、前年度（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95.5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これは、令和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普通交付税が増加したものの、臨時財政対策債が大幅に減少したことによるものである。次年度以降においても、同水準の収入を確保できない、あるいは経費の圧縮がなされなければ、再び比率は悪化する可能性があり、予断を許さない状況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今後は、税収の大幅な増加や新たな収入の確保が困難な中で、公共施設等の維持管理費など歳出の増加が見込まれることから、シビックセンター等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ESCO</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事業</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年間で約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百万円の光熱水費削減</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などを進め、経常経費の削減を図る。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1E10BBA7-2379-4C7B-9E9D-57D9B75C8DD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FBFC6BE2-36F9-4B45-8B13-1B7A90DB0E6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F9032343-EBBD-4BAE-BBDC-2AB20350ADD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DE14C667-FEEB-4D79-99BA-236D4733F001}"/>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80905BD8-5AEA-4691-B897-A461E343288B}"/>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16FB9435-6FBA-4EB4-805A-B0074E1FCBAA}"/>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45DBEE35-6557-4114-99F1-7C2AC94D8764}"/>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A7DE7BBB-A7BE-49F6-BEB5-E3581C6219E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83944FB4-C932-4FEA-891D-F1F969230D52}"/>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CB39D080-0CCA-4D4D-AAE4-C4210617787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B60C0109-F4F9-4AA0-B76D-18CD42C6666D}"/>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1E4C466F-97A9-4873-8A87-689FB7EB832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454313B7-9C6C-4A28-AC4C-07E8BE0D749E}"/>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79C68C60-6A60-4BF0-A6AF-1D0CE4BA1E3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5E6E4465-F767-43DD-9328-43CBB154C58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8760E4DC-0712-4A56-B229-6F1421BE712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50588</xdr:rowOff>
    </xdr:from>
    <xdr:to>
      <xdr:col>23</xdr:col>
      <xdr:colOff>133350</xdr:colOff>
      <xdr:row>65</xdr:row>
      <xdr:rowOff>8679</xdr:rowOff>
    </xdr:to>
    <xdr:cxnSp macro="">
      <xdr:nvCxnSpPr>
        <xdr:cNvPr id="128" name="直線コネクタ 127">
          <a:extLst>
            <a:ext uri="{FF2B5EF4-FFF2-40B4-BE49-F238E27FC236}">
              <a16:creationId xmlns:a16="http://schemas.microsoft.com/office/drawing/2014/main" id="{491E6974-626B-4AD4-9F20-DBE1358C0621}"/>
            </a:ext>
          </a:extLst>
        </xdr:cNvPr>
        <xdr:cNvCxnSpPr/>
      </xdr:nvCxnSpPr>
      <xdr:spPr>
        <a:xfrm flipV="1">
          <a:off x="4953000" y="9994688"/>
          <a:ext cx="0" cy="1158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152206</xdr:rowOff>
    </xdr:from>
    <xdr:ext cx="762000" cy="259045"/>
    <xdr:sp macro="" textlink="">
      <xdr:nvSpPr>
        <xdr:cNvPr id="129" name="財政構造の弾力性最小値テキスト">
          <a:extLst>
            <a:ext uri="{FF2B5EF4-FFF2-40B4-BE49-F238E27FC236}">
              <a16:creationId xmlns:a16="http://schemas.microsoft.com/office/drawing/2014/main" id="{980DA5A2-6E4D-4A63-986B-D08FAD8030F2}"/>
            </a:ext>
          </a:extLst>
        </xdr:cNvPr>
        <xdr:cNvSpPr txBox="1"/>
      </xdr:nvSpPr>
      <xdr:spPr>
        <a:xfrm>
          <a:off x="5041900" y="111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8679</xdr:rowOff>
    </xdr:from>
    <xdr:to>
      <xdr:col>24</xdr:col>
      <xdr:colOff>12700</xdr:colOff>
      <xdr:row>65</xdr:row>
      <xdr:rowOff>8679</xdr:rowOff>
    </xdr:to>
    <xdr:cxnSp macro="">
      <xdr:nvCxnSpPr>
        <xdr:cNvPr id="130" name="直線コネクタ 129">
          <a:extLst>
            <a:ext uri="{FF2B5EF4-FFF2-40B4-BE49-F238E27FC236}">
              <a16:creationId xmlns:a16="http://schemas.microsoft.com/office/drawing/2014/main" id="{0D28C712-7A8D-4338-A997-261781034DB8}"/>
            </a:ext>
          </a:extLst>
        </xdr:cNvPr>
        <xdr:cNvCxnSpPr/>
      </xdr:nvCxnSpPr>
      <xdr:spPr>
        <a:xfrm>
          <a:off x="4864100" y="111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136965</xdr:rowOff>
    </xdr:from>
    <xdr:ext cx="762000" cy="259045"/>
    <xdr:sp macro="" textlink="">
      <xdr:nvSpPr>
        <xdr:cNvPr id="131" name="財政構造の弾力性最大値テキスト">
          <a:extLst>
            <a:ext uri="{FF2B5EF4-FFF2-40B4-BE49-F238E27FC236}">
              <a16:creationId xmlns:a16="http://schemas.microsoft.com/office/drawing/2014/main" id="{F81DF0A1-1A7E-4953-8A4C-69747246ECC2}"/>
            </a:ext>
          </a:extLst>
        </xdr:cNvPr>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50588</xdr:rowOff>
    </xdr:from>
    <xdr:to>
      <xdr:col>24</xdr:col>
      <xdr:colOff>12700</xdr:colOff>
      <xdr:row>58</xdr:row>
      <xdr:rowOff>50588</xdr:rowOff>
    </xdr:to>
    <xdr:cxnSp macro="">
      <xdr:nvCxnSpPr>
        <xdr:cNvPr id="132" name="直線コネクタ 131">
          <a:extLst>
            <a:ext uri="{FF2B5EF4-FFF2-40B4-BE49-F238E27FC236}">
              <a16:creationId xmlns:a16="http://schemas.microsoft.com/office/drawing/2014/main" id="{093A2B36-220E-4054-9DAF-A6D44550C1A1}"/>
            </a:ext>
          </a:extLst>
        </xdr:cNvPr>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43392</xdr:rowOff>
    </xdr:from>
    <xdr:to>
      <xdr:col>23</xdr:col>
      <xdr:colOff>133350</xdr:colOff>
      <xdr:row>65</xdr:row>
      <xdr:rowOff>8679</xdr:rowOff>
    </xdr:to>
    <xdr:cxnSp macro="">
      <xdr:nvCxnSpPr>
        <xdr:cNvPr id="133" name="直線コネクタ 132">
          <a:extLst>
            <a:ext uri="{FF2B5EF4-FFF2-40B4-BE49-F238E27FC236}">
              <a16:creationId xmlns:a16="http://schemas.microsoft.com/office/drawing/2014/main" id="{11639472-5009-409C-9A9E-11F475DBD4F7}"/>
            </a:ext>
          </a:extLst>
        </xdr:cNvPr>
        <xdr:cNvCxnSpPr/>
      </xdr:nvCxnSpPr>
      <xdr:spPr>
        <a:xfrm>
          <a:off x="4114800" y="11016192"/>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4" name="財政構造の弾力性平均値テキスト">
          <a:extLst>
            <a:ext uri="{FF2B5EF4-FFF2-40B4-BE49-F238E27FC236}">
              <a16:creationId xmlns:a16="http://schemas.microsoft.com/office/drawing/2014/main" id="{E247219B-6B31-432A-B3F5-9C3B0A7EE465}"/>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5" name="フローチャート: 判断 134">
          <a:extLst>
            <a:ext uri="{FF2B5EF4-FFF2-40B4-BE49-F238E27FC236}">
              <a16:creationId xmlns:a16="http://schemas.microsoft.com/office/drawing/2014/main" id="{9CC77231-3A53-4D6B-BEFC-61F0CC7DE257}"/>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43392</xdr:rowOff>
    </xdr:from>
    <xdr:to>
      <xdr:col>19</xdr:col>
      <xdr:colOff>133350</xdr:colOff>
      <xdr:row>66</xdr:row>
      <xdr:rowOff>50377</xdr:rowOff>
    </xdr:to>
    <xdr:cxnSp macro="">
      <xdr:nvCxnSpPr>
        <xdr:cNvPr id="136" name="直線コネクタ 135">
          <a:extLst>
            <a:ext uri="{FF2B5EF4-FFF2-40B4-BE49-F238E27FC236}">
              <a16:creationId xmlns:a16="http://schemas.microsoft.com/office/drawing/2014/main" id="{7331F4EA-E964-4694-931A-FBEAE2BCC8ED}"/>
            </a:ext>
          </a:extLst>
        </xdr:cNvPr>
        <xdr:cNvCxnSpPr/>
      </xdr:nvCxnSpPr>
      <xdr:spPr>
        <a:xfrm flipV="1">
          <a:off x="3225800" y="11016192"/>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56515</xdr:rowOff>
    </xdr:from>
    <xdr:to>
      <xdr:col>19</xdr:col>
      <xdr:colOff>184150</xdr:colOff>
      <xdr:row>61</xdr:row>
      <xdr:rowOff>158115</xdr:rowOff>
    </xdr:to>
    <xdr:sp macro="" textlink="">
      <xdr:nvSpPr>
        <xdr:cNvPr id="137" name="フローチャート: 判断 136">
          <a:extLst>
            <a:ext uri="{FF2B5EF4-FFF2-40B4-BE49-F238E27FC236}">
              <a16:creationId xmlns:a16="http://schemas.microsoft.com/office/drawing/2014/main" id="{DCE7E6B8-80E9-4BEB-84F3-4E748D09371D}"/>
            </a:ext>
          </a:extLst>
        </xdr:cNvPr>
        <xdr:cNvSpPr/>
      </xdr:nvSpPr>
      <xdr:spPr>
        <a:xfrm>
          <a:off x="4064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38" name="テキスト ボックス 137">
          <a:extLst>
            <a:ext uri="{FF2B5EF4-FFF2-40B4-BE49-F238E27FC236}">
              <a16:creationId xmlns:a16="http://schemas.microsoft.com/office/drawing/2014/main" id="{95964E43-20E8-4988-BCEC-22CDD103ECD1}"/>
            </a:ext>
          </a:extLst>
        </xdr:cNvPr>
        <xdr:cNvSpPr txBox="1"/>
      </xdr:nvSpPr>
      <xdr:spPr>
        <a:xfrm>
          <a:off x="3733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50377</xdr:rowOff>
    </xdr:from>
    <xdr:to>
      <xdr:col>15</xdr:col>
      <xdr:colOff>82550</xdr:colOff>
      <xdr:row>67</xdr:row>
      <xdr:rowOff>47837</xdr:rowOff>
    </xdr:to>
    <xdr:cxnSp macro="">
      <xdr:nvCxnSpPr>
        <xdr:cNvPr id="139" name="直線コネクタ 138">
          <a:extLst>
            <a:ext uri="{FF2B5EF4-FFF2-40B4-BE49-F238E27FC236}">
              <a16:creationId xmlns:a16="http://schemas.microsoft.com/office/drawing/2014/main" id="{2249EB1F-EA74-4610-A8B6-927A50BECBAF}"/>
            </a:ext>
          </a:extLst>
        </xdr:cNvPr>
        <xdr:cNvCxnSpPr/>
      </xdr:nvCxnSpPr>
      <xdr:spPr>
        <a:xfrm flipV="1">
          <a:off x="2336800" y="1136607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14690D92-1DBF-4A67-8DDD-A2DAA8DEB42F}"/>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F0E780A9-7B53-4A6D-B4FE-AF1FDC104D39}"/>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38312</xdr:rowOff>
    </xdr:from>
    <xdr:to>
      <xdr:col>11</xdr:col>
      <xdr:colOff>31750</xdr:colOff>
      <xdr:row>67</xdr:row>
      <xdr:rowOff>47837</xdr:rowOff>
    </xdr:to>
    <xdr:cxnSp macro="">
      <xdr:nvCxnSpPr>
        <xdr:cNvPr id="142" name="直線コネクタ 141">
          <a:extLst>
            <a:ext uri="{FF2B5EF4-FFF2-40B4-BE49-F238E27FC236}">
              <a16:creationId xmlns:a16="http://schemas.microsoft.com/office/drawing/2014/main" id="{6335E7C1-A66A-4260-8FC7-6C6154E03FFC}"/>
            </a:ext>
          </a:extLst>
        </xdr:cNvPr>
        <xdr:cNvCxnSpPr/>
      </xdr:nvCxnSpPr>
      <xdr:spPr>
        <a:xfrm>
          <a:off x="1447800" y="1135401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142452</xdr:rowOff>
    </xdr:from>
    <xdr:to>
      <xdr:col>11</xdr:col>
      <xdr:colOff>82550</xdr:colOff>
      <xdr:row>63</xdr:row>
      <xdr:rowOff>72602</xdr:rowOff>
    </xdr:to>
    <xdr:sp macro="" textlink="">
      <xdr:nvSpPr>
        <xdr:cNvPr id="143" name="フローチャート: 判断 142">
          <a:extLst>
            <a:ext uri="{FF2B5EF4-FFF2-40B4-BE49-F238E27FC236}">
              <a16:creationId xmlns:a16="http://schemas.microsoft.com/office/drawing/2014/main" id="{FE5541B3-F4B2-4080-AA89-EF116A415C84}"/>
            </a:ext>
          </a:extLst>
        </xdr:cNvPr>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82779</xdr:rowOff>
    </xdr:from>
    <xdr:ext cx="762000" cy="259045"/>
    <xdr:sp macro="" textlink="">
      <xdr:nvSpPr>
        <xdr:cNvPr id="144" name="テキスト ボックス 143">
          <a:extLst>
            <a:ext uri="{FF2B5EF4-FFF2-40B4-BE49-F238E27FC236}">
              <a16:creationId xmlns:a16="http://schemas.microsoft.com/office/drawing/2014/main" id="{15D30B3F-B08B-4C81-BCD2-38059E2ACE24}"/>
            </a:ext>
          </a:extLst>
        </xdr:cNvPr>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5" name="フローチャート: 判断 144">
          <a:extLst>
            <a:ext uri="{FF2B5EF4-FFF2-40B4-BE49-F238E27FC236}">
              <a16:creationId xmlns:a16="http://schemas.microsoft.com/office/drawing/2014/main" id="{3C645BF7-9901-4D04-9E3A-FFF83536B0D2}"/>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46" name="テキスト ボックス 145">
          <a:extLst>
            <a:ext uri="{FF2B5EF4-FFF2-40B4-BE49-F238E27FC236}">
              <a16:creationId xmlns:a16="http://schemas.microsoft.com/office/drawing/2014/main" id="{31667FCD-2193-410B-ACFE-A2253D6658A3}"/>
            </a:ext>
          </a:extLst>
        </xdr:cNvPr>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4D92889-8612-4EBE-8353-6FB4BA60E59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7D4466A-E576-4F14-A801-F1739CBADED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6968A0E-7B3E-4242-93C7-F2291DEEE46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99DD8AA-F236-4790-8F16-E7EA8A5CC9F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6F2A575E-CEB9-4D31-9574-6FB9572B08C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129329</xdr:rowOff>
    </xdr:from>
    <xdr:to>
      <xdr:col>23</xdr:col>
      <xdr:colOff>184150</xdr:colOff>
      <xdr:row>65</xdr:row>
      <xdr:rowOff>59479</xdr:rowOff>
    </xdr:to>
    <xdr:sp macro="" textlink="">
      <xdr:nvSpPr>
        <xdr:cNvPr id="152" name="楕円 151">
          <a:extLst>
            <a:ext uri="{FF2B5EF4-FFF2-40B4-BE49-F238E27FC236}">
              <a16:creationId xmlns:a16="http://schemas.microsoft.com/office/drawing/2014/main" id="{B45AE8EB-CF47-49B6-8FEB-809C3D0C54CB}"/>
            </a:ext>
          </a:extLst>
        </xdr:cNvPr>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25206</xdr:rowOff>
    </xdr:from>
    <xdr:ext cx="762000" cy="259045"/>
    <xdr:sp macro="" textlink="">
      <xdr:nvSpPr>
        <xdr:cNvPr id="153" name="財政構造の弾力性該当値テキスト">
          <a:extLst>
            <a:ext uri="{FF2B5EF4-FFF2-40B4-BE49-F238E27FC236}">
              <a16:creationId xmlns:a16="http://schemas.microsoft.com/office/drawing/2014/main" id="{7100A028-DC9A-4F40-96F2-9B632E9CAFD2}"/>
            </a:ext>
          </a:extLst>
        </xdr:cNvPr>
        <xdr:cNvSpPr txBox="1"/>
      </xdr:nvSpPr>
      <xdr:spPr>
        <a:xfrm>
          <a:off x="5041900" y="1099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164042</xdr:rowOff>
    </xdr:from>
    <xdr:to>
      <xdr:col>19</xdr:col>
      <xdr:colOff>184150</xdr:colOff>
      <xdr:row>64</xdr:row>
      <xdr:rowOff>94192</xdr:rowOff>
    </xdr:to>
    <xdr:sp macro="" textlink="">
      <xdr:nvSpPr>
        <xdr:cNvPr id="154" name="楕円 153">
          <a:extLst>
            <a:ext uri="{FF2B5EF4-FFF2-40B4-BE49-F238E27FC236}">
              <a16:creationId xmlns:a16="http://schemas.microsoft.com/office/drawing/2014/main" id="{506706FC-B1F5-4FED-9886-E1DA1A807F20}"/>
            </a:ext>
          </a:extLst>
        </xdr:cNvPr>
        <xdr:cNvSpPr/>
      </xdr:nvSpPr>
      <xdr:spPr>
        <a:xfrm>
          <a:off x="4064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78969</xdr:rowOff>
    </xdr:from>
    <xdr:ext cx="736600" cy="259045"/>
    <xdr:sp macro="" textlink="">
      <xdr:nvSpPr>
        <xdr:cNvPr id="155" name="テキスト ボックス 154">
          <a:extLst>
            <a:ext uri="{FF2B5EF4-FFF2-40B4-BE49-F238E27FC236}">
              <a16:creationId xmlns:a16="http://schemas.microsoft.com/office/drawing/2014/main" id="{8D139DAD-A93B-4387-B94F-A5F6966CCDCB}"/>
            </a:ext>
          </a:extLst>
        </xdr:cNvPr>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171027</xdr:rowOff>
    </xdr:from>
    <xdr:to>
      <xdr:col>15</xdr:col>
      <xdr:colOff>133350</xdr:colOff>
      <xdr:row>66</xdr:row>
      <xdr:rowOff>101177</xdr:rowOff>
    </xdr:to>
    <xdr:sp macro="" textlink="">
      <xdr:nvSpPr>
        <xdr:cNvPr id="156" name="楕円 155">
          <a:extLst>
            <a:ext uri="{FF2B5EF4-FFF2-40B4-BE49-F238E27FC236}">
              <a16:creationId xmlns:a16="http://schemas.microsoft.com/office/drawing/2014/main" id="{A2860EE1-083E-4A1D-8926-2333E9CFF5DF}"/>
            </a:ext>
          </a:extLst>
        </xdr:cNvPr>
        <xdr:cNvSpPr/>
      </xdr:nvSpPr>
      <xdr:spPr>
        <a:xfrm>
          <a:off x="3175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57" name="テキスト ボックス 156">
          <a:extLst>
            <a:ext uri="{FF2B5EF4-FFF2-40B4-BE49-F238E27FC236}">
              <a16:creationId xmlns:a16="http://schemas.microsoft.com/office/drawing/2014/main" id="{3E274E95-4520-43B0-AF54-D5D48D0E8E41}"/>
            </a:ext>
          </a:extLst>
        </xdr:cNvPr>
        <xdr:cNvSpPr txBox="1"/>
      </xdr:nvSpPr>
      <xdr:spPr>
        <a:xfrm>
          <a:off x="2844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168487</xdr:rowOff>
    </xdr:from>
    <xdr:to>
      <xdr:col>11</xdr:col>
      <xdr:colOff>82550</xdr:colOff>
      <xdr:row>67</xdr:row>
      <xdr:rowOff>98637</xdr:rowOff>
    </xdr:to>
    <xdr:sp macro="" textlink="">
      <xdr:nvSpPr>
        <xdr:cNvPr id="158" name="楕円 157">
          <a:extLst>
            <a:ext uri="{FF2B5EF4-FFF2-40B4-BE49-F238E27FC236}">
              <a16:creationId xmlns:a16="http://schemas.microsoft.com/office/drawing/2014/main" id="{C20D7EAD-F2A4-4D58-B63E-36868BCE87E1}"/>
            </a:ext>
          </a:extLst>
        </xdr:cNvPr>
        <xdr:cNvSpPr/>
      </xdr:nvSpPr>
      <xdr:spPr>
        <a:xfrm>
          <a:off x="2286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83414</xdr:rowOff>
    </xdr:from>
    <xdr:ext cx="762000" cy="259045"/>
    <xdr:sp macro="" textlink="">
      <xdr:nvSpPr>
        <xdr:cNvPr id="159" name="テキスト ボックス 158">
          <a:extLst>
            <a:ext uri="{FF2B5EF4-FFF2-40B4-BE49-F238E27FC236}">
              <a16:creationId xmlns:a16="http://schemas.microsoft.com/office/drawing/2014/main" id="{78671198-0B5B-4233-8E80-27ADFFDED628}"/>
            </a:ext>
          </a:extLst>
        </xdr:cNvPr>
        <xdr:cNvSpPr txBox="1"/>
      </xdr:nvSpPr>
      <xdr:spPr>
        <a:xfrm>
          <a:off x="1955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158962</xdr:rowOff>
    </xdr:from>
    <xdr:to>
      <xdr:col>7</xdr:col>
      <xdr:colOff>31750</xdr:colOff>
      <xdr:row>66</xdr:row>
      <xdr:rowOff>89112</xdr:rowOff>
    </xdr:to>
    <xdr:sp macro="" textlink="">
      <xdr:nvSpPr>
        <xdr:cNvPr id="160" name="楕円 159">
          <a:extLst>
            <a:ext uri="{FF2B5EF4-FFF2-40B4-BE49-F238E27FC236}">
              <a16:creationId xmlns:a16="http://schemas.microsoft.com/office/drawing/2014/main" id="{1495338A-697D-48AB-A923-83BEDFB70A4E}"/>
            </a:ext>
          </a:extLst>
        </xdr:cNvPr>
        <xdr:cNvSpPr/>
      </xdr:nvSpPr>
      <xdr:spPr>
        <a:xfrm>
          <a:off x="1397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73889</xdr:rowOff>
    </xdr:from>
    <xdr:ext cx="762000" cy="259045"/>
    <xdr:sp macro="" textlink="">
      <xdr:nvSpPr>
        <xdr:cNvPr id="161" name="テキスト ボックス 160">
          <a:extLst>
            <a:ext uri="{FF2B5EF4-FFF2-40B4-BE49-F238E27FC236}">
              <a16:creationId xmlns:a16="http://schemas.microsoft.com/office/drawing/2014/main" id="{19BEC7B4-1304-4A08-9A6C-EA6F19CC91D2}"/>
            </a:ext>
          </a:extLst>
        </xdr:cNvPr>
        <xdr:cNvSpPr txBox="1"/>
      </xdr:nvSpPr>
      <xdr:spPr>
        <a:xfrm>
          <a:off x="1066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BC1DE173-3EDA-4E0E-A9FC-F77C765BC46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D0831747-5F25-4041-9108-5ED6ABF1A3B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1A938A4C-ABD4-49BF-BB09-DC0120DEBF0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EF940A5A-53BC-42CC-A7A1-9EE34C263F7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7486CA6C-EC39-43E3-A0A2-37121519BC0C}"/>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997D07EF-3369-409C-ACFA-43C04E3571D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F017C6B-B7BC-4DE3-A7B1-25B0C9CE91C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4F352FF3-CF2F-400F-8849-F95D4E037A4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8F22937F-DF09-45E7-8921-9296771AE00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DDB34C18-0019-473B-AE26-8B4427E053E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5E28748C-F07E-4EBC-AAE3-C11AB94DEEF3}"/>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D8B9E9F-4C54-4388-8DF1-2ED1DCA6B6A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382CA769-E794-4DA2-8F07-862870C0D20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類似団体平均を下回っているのは、主に物件費が要因となっている。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これは、主に令和元年度において、スポーツセンターを民間に指定管理したことや、公立保育所・幼稚園を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か所ずつ廃止したことにより、経費を節減したためである。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今後もシビックセンター等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ESCO</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事業などにより、一層の経費削減に努める。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1A61AD89-B1A0-4D74-89D0-5428B3DCEA8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4FE66C8E-0977-478E-B440-6D0E234BAFF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D538F46-E66B-438A-B7A2-F34CF762007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A6FC3CBA-2FE1-478E-B861-D27CA9108A63}"/>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577D4144-3FAF-44BD-8DCA-84B3739E5F45}"/>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228E208E-79B0-4B2A-A8B3-A538D5AA050E}"/>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F56759F-DA2A-4222-AF89-6FE9F701DAC5}"/>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B6834761-5200-4E84-BE2D-E4ADBDD17CCD}"/>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DA2DA7DE-5F9E-46BF-86D2-341A423747B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940D3865-BAE8-46CD-A4FB-11FADC54CC6E}"/>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1EBE4169-F4C6-4208-8B3C-8E0B181200D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9D73C703-905A-4390-B16C-78F4EBBA23A4}"/>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CEF86DAD-2B4F-4FD0-8549-926D70F1087C}"/>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E43EB350-8A8A-48CF-ABF0-B19284B1296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92207D4E-2E13-4FA7-BC85-68E19EA8067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C78F4DC3-0452-43F0-8736-7B840498BDB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91" name="直線コネクタ 190">
          <a:extLst>
            <a:ext uri="{FF2B5EF4-FFF2-40B4-BE49-F238E27FC236}">
              <a16:creationId xmlns:a16="http://schemas.microsoft.com/office/drawing/2014/main" id="{EBE2063E-089C-4E03-BE4E-64D64DD14078}"/>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2" name="人件費・物件費等の状況最小値テキスト">
          <a:extLst>
            <a:ext uri="{FF2B5EF4-FFF2-40B4-BE49-F238E27FC236}">
              <a16:creationId xmlns:a16="http://schemas.microsoft.com/office/drawing/2014/main" id="{607B6522-5339-401D-8E20-181457EFFE97}"/>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3" name="直線コネクタ 192">
          <a:extLst>
            <a:ext uri="{FF2B5EF4-FFF2-40B4-BE49-F238E27FC236}">
              <a16:creationId xmlns:a16="http://schemas.microsoft.com/office/drawing/2014/main" id="{DF54D36D-55A9-49E9-9D1C-8EF576EF1656}"/>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4" name="人件費・物件費等の状況最大値テキスト">
          <a:extLst>
            <a:ext uri="{FF2B5EF4-FFF2-40B4-BE49-F238E27FC236}">
              <a16:creationId xmlns:a16="http://schemas.microsoft.com/office/drawing/2014/main" id="{F3B7F83D-81A9-4432-9C43-E0CA3DED29F9}"/>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5" name="直線コネクタ 194">
          <a:extLst>
            <a:ext uri="{FF2B5EF4-FFF2-40B4-BE49-F238E27FC236}">
              <a16:creationId xmlns:a16="http://schemas.microsoft.com/office/drawing/2014/main" id="{FFEEE755-CF0C-4F41-8005-8320F99E46E1}"/>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82879</xdr:rowOff>
    </xdr:from>
    <xdr:to>
      <xdr:col>23</xdr:col>
      <xdr:colOff>133350</xdr:colOff>
      <xdr:row>83</xdr:row>
      <xdr:rowOff>118751</xdr:rowOff>
    </xdr:to>
    <xdr:cxnSp macro="">
      <xdr:nvCxnSpPr>
        <xdr:cNvPr id="196" name="直線コネクタ 195">
          <a:extLst>
            <a:ext uri="{FF2B5EF4-FFF2-40B4-BE49-F238E27FC236}">
              <a16:creationId xmlns:a16="http://schemas.microsoft.com/office/drawing/2014/main" id="{39DB6508-D7C2-4A7E-841F-847CF2CC6F63}"/>
            </a:ext>
          </a:extLst>
        </xdr:cNvPr>
        <xdr:cNvCxnSpPr/>
      </xdr:nvCxnSpPr>
      <xdr:spPr>
        <a:xfrm>
          <a:off x="4114800" y="14313229"/>
          <a:ext cx="838200" cy="3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7" name="人件費・物件費等の状況平均値テキスト">
          <a:extLst>
            <a:ext uri="{FF2B5EF4-FFF2-40B4-BE49-F238E27FC236}">
              <a16:creationId xmlns:a16="http://schemas.microsoft.com/office/drawing/2014/main" id="{5DB9E230-1904-44B4-9721-3CEDD9A8B3BD}"/>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8" name="フローチャート: 判断 197">
          <a:extLst>
            <a:ext uri="{FF2B5EF4-FFF2-40B4-BE49-F238E27FC236}">
              <a16:creationId xmlns:a16="http://schemas.microsoft.com/office/drawing/2014/main" id="{2D243626-520E-41BE-9EC6-4ECF3BA9C28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82879</xdr:rowOff>
    </xdr:from>
    <xdr:to>
      <xdr:col>19</xdr:col>
      <xdr:colOff>133350</xdr:colOff>
      <xdr:row>83</xdr:row>
      <xdr:rowOff>100099</xdr:rowOff>
    </xdr:to>
    <xdr:cxnSp macro="">
      <xdr:nvCxnSpPr>
        <xdr:cNvPr id="199" name="直線コネクタ 198">
          <a:extLst>
            <a:ext uri="{FF2B5EF4-FFF2-40B4-BE49-F238E27FC236}">
              <a16:creationId xmlns:a16="http://schemas.microsoft.com/office/drawing/2014/main" id="{A265CF8A-3D67-46FC-8B84-AFA63F808D7C}"/>
            </a:ext>
          </a:extLst>
        </xdr:cNvPr>
        <xdr:cNvCxnSpPr/>
      </xdr:nvCxnSpPr>
      <xdr:spPr>
        <a:xfrm flipV="1">
          <a:off x="3225800" y="14313229"/>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200" name="フローチャート: 判断 199">
          <a:extLst>
            <a:ext uri="{FF2B5EF4-FFF2-40B4-BE49-F238E27FC236}">
              <a16:creationId xmlns:a16="http://schemas.microsoft.com/office/drawing/2014/main" id="{21E65ACA-70D4-4475-A5B2-642CFC6348D4}"/>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201" name="テキスト ボックス 200">
          <a:extLst>
            <a:ext uri="{FF2B5EF4-FFF2-40B4-BE49-F238E27FC236}">
              <a16:creationId xmlns:a16="http://schemas.microsoft.com/office/drawing/2014/main" id="{23772EBB-96EB-4940-A44D-B0EE4E540A6C}"/>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22062</xdr:rowOff>
    </xdr:from>
    <xdr:to>
      <xdr:col>15</xdr:col>
      <xdr:colOff>82550</xdr:colOff>
      <xdr:row>83</xdr:row>
      <xdr:rowOff>100099</xdr:rowOff>
    </xdr:to>
    <xdr:cxnSp macro="">
      <xdr:nvCxnSpPr>
        <xdr:cNvPr id="202" name="直線コネクタ 201">
          <a:extLst>
            <a:ext uri="{FF2B5EF4-FFF2-40B4-BE49-F238E27FC236}">
              <a16:creationId xmlns:a16="http://schemas.microsoft.com/office/drawing/2014/main" id="{D737EBD7-FB9C-49E5-8E7F-F85B75C17A77}"/>
            </a:ext>
          </a:extLst>
        </xdr:cNvPr>
        <xdr:cNvCxnSpPr/>
      </xdr:nvCxnSpPr>
      <xdr:spPr>
        <a:xfrm>
          <a:off x="2336800" y="14252412"/>
          <a:ext cx="889000" cy="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3" name="フローチャート: 判断 202">
          <a:extLst>
            <a:ext uri="{FF2B5EF4-FFF2-40B4-BE49-F238E27FC236}">
              <a16:creationId xmlns:a16="http://schemas.microsoft.com/office/drawing/2014/main" id="{20567C1A-D0A1-4BCC-A7C4-F8950AA0014E}"/>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4" name="テキスト ボックス 203">
          <a:extLst>
            <a:ext uri="{FF2B5EF4-FFF2-40B4-BE49-F238E27FC236}">
              <a16:creationId xmlns:a16="http://schemas.microsoft.com/office/drawing/2014/main" id="{F62B0633-BF93-4A29-99CB-0BE850801F0A}"/>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11388</xdr:rowOff>
    </xdr:from>
    <xdr:to>
      <xdr:col>11</xdr:col>
      <xdr:colOff>31750</xdr:colOff>
      <xdr:row>83</xdr:row>
      <xdr:rowOff>22062</xdr:rowOff>
    </xdr:to>
    <xdr:cxnSp macro="">
      <xdr:nvCxnSpPr>
        <xdr:cNvPr id="205" name="直線コネクタ 204">
          <a:extLst>
            <a:ext uri="{FF2B5EF4-FFF2-40B4-BE49-F238E27FC236}">
              <a16:creationId xmlns:a16="http://schemas.microsoft.com/office/drawing/2014/main" id="{C047B7BF-47CC-42B9-905D-E07779B6D456}"/>
            </a:ext>
          </a:extLst>
        </xdr:cNvPr>
        <xdr:cNvCxnSpPr/>
      </xdr:nvCxnSpPr>
      <xdr:spPr>
        <a:xfrm>
          <a:off x="1447800" y="14241738"/>
          <a:ext cx="889000" cy="1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6" name="フローチャート: 判断 205">
          <a:extLst>
            <a:ext uri="{FF2B5EF4-FFF2-40B4-BE49-F238E27FC236}">
              <a16:creationId xmlns:a16="http://schemas.microsoft.com/office/drawing/2014/main" id="{29EE284D-3198-4130-8AA1-AF28EB3BACC6}"/>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7" name="テキスト ボックス 206">
          <a:extLst>
            <a:ext uri="{FF2B5EF4-FFF2-40B4-BE49-F238E27FC236}">
              <a16:creationId xmlns:a16="http://schemas.microsoft.com/office/drawing/2014/main" id="{A76D6A2A-C053-4786-8DAD-A9A7571AC23D}"/>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8" name="フローチャート: 判断 207">
          <a:extLst>
            <a:ext uri="{FF2B5EF4-FFF2-40B4-BE49-F238E27FC236}">
              <a16:creationId xmlns:a16="http://schemas.microsoft.com/office/drawing/2014/main" id="{0FCCF1C6-8F43-471D-AA81-FCA49AEF8A42}"/>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6CDCFFB4-9FAC-413C-ACC8-05512AA65123}"/>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B6DAF66-AC9A-46A8-B919-BFEF6ECC4B7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3A771BE-5927-477D-9401-DCF9E1606BA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0B98F49-7998-49CD-B5FB-9AC4C69548E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D7FA6B7-2012-46AD-A208-7E240EC30DE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B13B14E2-D33E-4B8B-907E-42D6BE053F2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67951</xdr:rowOff>
    </xdr:from>
    <xdr:to>
      <xdr:col>23</xdr:col>
      <xdr:colOff>184150</xdr:colOff>
      <xdr:row>83</xdr:row>
      <xdr:rowOff>169551</xdr:rowOff>
    </xdr:to>
    <xdr:sp macro="" textlink="">
      <xdr:nvSpPr>
        <xdr:cNvPr id="215" name="楕円 214">
          <a:extLst>
            <a:ext uri="{FF2B5EF4-FFF2-40B4-BE49-F238E27FC236}">
              <a16:creationId xmlns:a16="http://schemas.microsoft.com/office/drawing/2014/main" id="{6C9A5830-BEBB-4472-B35D-79FDD5AC20D1}"/>
            </a:ext>
          </a:extLst>
        </xdr:cNvPr>
        <xdr:cNvSpPr/>
      </xdr:nvSpPr>
      <xdr:spPr>
        <a:xfrm>
          <a:off x="4902200" y="1429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84478</xdr:rowOff>
    </xdr:from>
    <xdr:ext cx="762000" cy="259045"/>
    <xdr:sp macro="" textlink="">
      <xdr:nvSpPr>
        <xdr:cNvPr id="216" name="人件費・物件費等の状況該当値テキスト">
          <a:extLst>
            <a:ext uri="{FF2B5EF4-FFF2-40B4-BE49-F238E27FC236}">
              <a16:creationId xmlns:a16="http://schemas.microsoft.com/office/drawing/2014/main" id="{DAA9C91E-2D2B-4B36-987B-0683E0A2A966}"/>
            </a:ext>
          </a:extLst>
        </xdr:cNvPr>
        <xdr:cNvSpPr txBox="1"/>
      </xdr:nvSpPr>
      <xdr:spPr>
        <a:xfrm>
          <a:off x="5041900" y="1414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32079</xdr:rowOff>
    </xdr:from>
    <xdr:to>
      <xdr:col>19</xdr:col>
      <xdr:colOff>184150</xdr:colOff>
      <xdr:row>83</xdr:row>
      <xdr:rowOff>133679</xdr:rowOff>
    </xdr:to>
    <xdr:sp macro="" textlink="">
      <xdr:nvSpPr>
        <xdr:cNvPr id="217" name="楕円 216">
          <a:extLst>
            <a:ext uri="{FF2B5EF4-FFF2-40B4-BE49-F238E27FC236}">
              <a16:creationId xmlns:a16="http://schemas.microsoft.com/office/drawing/2014/main" id="{070DDC66-AC05-41C6-BFF9-69C8014D5622}"/>
            </a:ext>
          </a:extLst>
        </xdr:cNvPr>
        <xdr:cNvSpPr/>
      </xdr:nvSpPr>
      <xdr:spPr>
        <a:xfrm>
          <a:off x="4064000" y="14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143856</xdr:rowOff>
    </xdr:from>
    <xdr:ext cx="736600" cy="259045"/>
    <xdr:sp macro="" textlink="">
      <xdr:nvSpPr>
        <xdr:cNvPr id="218" name="テキスト ボックス 217">
          <a:extLst>
            <a:ext uri="{FF2B5EF4-FFF2-40B4-BE49-F238E27FC236}">
              <a16:creationId xmlns:a16="http://schemas.microsoft.com/office/drawing/2014/main" id="{154944DE-B5A2-4009-9910-2E717D246D79}"/>
            </a:ext>
          </a:extLst>
        </xdr:cNvPr>
        <xdr:cNvSpPr txBox="1"/>
      </xdr:nvSpPr>
      <xdr:spPr>
        <a:xfrm>
          <a:off x="3733800" y="1403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49299</xdr:rowOff>
    </xdr:from>
    <xdr:to>
      <xdr:col>15</xdr:col>
      <xdr:colOff>133350</xdr:colOff>
      <xdr:row>83</xdr:row>
      <xdr:rowOff>150899</xdr:rowOff>
    </xdr:to>
    <xdr:sp macro="" textlink="">
      <xdr:nvSpPr>
        <xdr:cNvPr id="219" name="楕円 218">
          <a:extLst>
            <a:ext uri="{FF2B5EF4-FFF2-40B4-BE49-F238E27FC236}">
              <a16:creationId xmlns:a16="http://schemas.microsoft.com/office/drawing/2014/main" id="{3F9B0389-199F-4B15-A760-6B1A9EA65B1E}"/>
            </a:ext>
          </a:extLst>
        </xdr:cNvPr>
        <xdr:cNvSpPr/>
      </xdr:nvSpPr>
      <xdr:spPr>
        <a:xfrm>
          <a:off x="3175000" y="142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161076</xdr:rowOff>
    </xdr:from>
    <xdr:ext cx="762000" cy="259045"/>
    <xdr:sp macro="" textlink="">
      <xdr:nvSpPr>
        <xdr:cNvPr id="220" name="テキスト ボックス 219">
          <a:extLst>
            <a:ext uri="{FF2B5EF4-FFF2-40B4-BE49-F238E27FC236}">
              <a16:creationId xmlns:a16="http://schemas.microsoft.com/office/drawing/2014/main" id="{0B8956FB-5CE1-4164-BB0C-B08734E6226E}"/>
            </a:ext>
          </a:extLst>
        </xdr:cNvPr>
        <xdr:cNvSpPr txBox="1"/>
      </xdr:nvSpPr>
      <xdr:spPr>
        <a:xfrm>
          <a:off x="2844800" y="1404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142712</xdr:rowOff>
    </xdr:from>
    <xdr:to>
      <xdr:col>11</xdr:col>
      <xdr:colOff>82550</xdr:colOff>
      <xdr:row>83</xdr:row>
      <xdr:rowOff>72862</xdr:rowOff>
    </xdr:to>
    <xdr:sp macro="" textlink="">
      <xdr:nvSpPr>
        <xdr:cNvPr id="221" name="楕円 220">
          <a:extLst>
            <a:ext uri="{FF2B5EF4-FFF2-40B4-BE49-F238E27FC236}">
              <a16:creationId xmlns:a16="http://schemas.microsoft.com/office/drawing/2014/main" id="{D6FE76FF-3CB1-4C2D-BCA4-0485989BE6EA}"/>
            </a:ext>
          </a:extLst>
        </xdr:cNvPr>
        <xdr:cNvSpPr/>
      </xdr:nvSpPr>
      <xdr:spPr>
        <a:xfrm>
          <a:off x="2286000" y="142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83039</xdr:rowOff>
    </xdr:from>
    <xdr:ext cx="762000" cy="259045"/>
    <xdr:sp macro="" textlink="">
      <xdr:nvSpPr>
        <xdr:cNvPr id="222" name="テキスト ボックス 221">
          <a:extLst>
            <a:ext uri="{FF2B5EF4-FFF2-40B4-BE49-F238E27FC236}">
              <a16:creationId xmlns:a16="http://schemas.microsoft.com/office/drawing/2014/main" id="{1CDD5A46-1853-46A0-A2EA-AA4CCBB058E5}"/>
            </a:ext>
          </a:extLst>
        </xdr:cNvPr>
        <xdr:cNvSpPr txBox="1"/>
      </xdr:nvSpPr>
      <xdr:spPr>
        <a:xfrm>
          <a:off x="1955800" y="1397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132038</xdr:rowOff>
    </xdr:from>
    <xdr:to>
      <xdr:col>7</xdr:col>
      <xdr:colOff>31750</xdr:colOff>
      <xdr:row>83</xdr:row>
      <xdr:rowOff>62188</xdr:rowOff>
    </xdr:to>
    <xdr:sp macro="" textlink="">
      <xdr:nvSpPr>
        <xdr:cNvPr id="223" name="楕円 222">
          <a:extLst>
            <a:ext uri="{FF2B5EF4-FFF2-40B4-BE49-F238E27FC236}">
              <a16:creationId xmlns:a16="http://schemas.microsoft.com/office/drawing/2014/main" id="{4D656623-F3E7-47F7-9FC7-CB9C56F55583}"/>
            </a:ext>
          </a:extLst>
        </xdr:cNvPr>
        <xdr:cNvSpPr/>
      </xdr:nvSpPr>
      <xdr:spPr>
        <a:xfrm>
          <a:off x="1397000" y="141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72365</xdr:rowOff>
    </xdr:from>
    <xdr:ext cx="762000" cy="259045"/>
    <xdr:sp macro="" textlink="">
      <xdr:nvSpPr>
        <xdr:cNvPr id="224" name="テキスト ボックス 223">
          <a:extLst>
            <a:ext uri="{FF2B5EF4-FFF2-40B4-BE49-F238E27FC236}">
              <a16:creationId xmlns:a16="http://schemas.microsoft.com/office/drawing/2014/main" id="{B729DE05-498A-42FF-8F45-DF3D811C93D0}"/>
            </a:ext>
          </a:extLst>
        </xdr:cNvPr>
        <xdr:cNvSpPr txBox="1"/>
      </xdr:nvSpPr>
      <xdr:spPr>
        <a:xfrm>
          <a:off x="1066800" y="139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FF002B39-1DBF-4179-A6DD-A68C2220AA3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6087F08E-CDAB-4187-9667-E990BADCEC3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E18637E6-548F-4CC3-ABA7-B2B59E59B86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4A9F57F2-4669-432F-9912-A94DD510ED8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D2235ABB-6445-4A66-B991-037BC7EA54F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5A3BDABD-F503-46CC-B9A4-822E6200A7D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D4FF582A-F969-4D23-9408-49C81C6398A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F22E2B95-FD3D-4C01-8FA2-59694A488A4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B55650A5-C28C-4920-A2B8-D292318C109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D3F12EFC-5651-4E23-8688-A1719C7502C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946C13EF-2333-4574-B087-E3CC9263B09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9D682040-5FE6-4FB4-B197-1D56CB5D338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27725AC5-52DB-4635-BBB4-A4FBDBD5DBC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本町のラスパイレス指数が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超えている原因は、国よりも大卒以外の管理職が多いこと及び優秀な人材を確保するために初任給を高く設定していること並びに過去に実施した退職者不補充により職員の年齢構成に偏りがあることなどによるものであ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前年度に続き、令和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も、職員の年齢構成の偏りを解消するために職員の中途採用を実施するなど、ラスパイレス指数の上昇を防ぐための制度改革を行った。よって、今後は現在の数値よりも低くなることを予想してい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29D634B-C654-4935-9347-6E6199964DE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8993E2E8-17BC-4D42-948B-41DA89FB0B2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40E8388-7740-4464-8C1C-4688277F24AF}"/>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4B37010A-BA7D-41BE-A993-1C3B8EC95EB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42047CAD-8741-4421-871F-D973ADB278F5}"/>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23D94659-5591-475A-BE74-A53CD04014EC}"/>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F9841CFB-66B9-4E0E-8B22-F77371A6AD0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213EF972-3D8A-4978-BB6A-D627BFC05BCF}"/>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3DFEC25-CE35-4620-A852-AAE1702A0D6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91457588-AC46-4141-8E33-33835156683C}"/>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DE0021EA-10B1-4458-AC35-14843D09B658}"/>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B1ECAE1B-1869-4BB0-BE39-5EE26731F789}"/>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1D8DE244-F3C0-416C-8AB6-823F1674D90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2CA9C0B5-0D66-450B-A81B-21843180C6B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A37CA300-0FE4-4830-B40E-1E7D6AEC0E1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3" name="直線コネクタ 252">
          <a:extLst>
            <a:ext uri="{FF2B5EF4-FFF2-40B4-BE49-F238E27FC236}">
              <a16:creationId xmlns:a16="http://schemas.microsoft.com/office/drawing/2014/main" id="{5DD602E0-2CB2-498A-9B78-F2A6E919278D}"/>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4" name="給与水準   （国との比較）最小値テキスト">
          <a:extLst>
            <a:ext uri="{FF2B5EF4-FFF2-40B4-BE49-F238E27FC236}">
              <a16:creationId xmlns:a16="http://schemas.microsoft.com/office/drawing/2014/main" id="{A7314AEA-3247-4085-9915-7F55AC590E4F}"/>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5" name="直線コネクタ 254">
          <a:extLst>
            <a:ext uri="{FF2B5EF4-FFF2-40B4-BE49-F238E27FC236}">
              <a16:creationId xmlns:a16="http://schemas.microsoft.com/office/drawing/2014/main" id="{398DFBB1-92B8-479C-BCFB-6A34C13A83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6" name="給与水準   （国との比較）最大値テキスト">
          <a:extLst>
            <a:ext uri="{FF2B5EF4-FFF2-40B4-BE49-F238E27FC236}">
              <a16:creationId xmlns:a16="http://schemas.microsoft.com/office/drawing/2014/main" id="{8AD2108A-FBFA-49F6-9654-9A3ECCDCF6B6}"/>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7" name="直線コネクタ 256">
          <a:extLst>
            <a:ext uri="{FF2B5EF4-FFF2-40B4-BE49-F238E27FC236}">
              <a16:creationId xmlns:a16="http://schemas.microsoft.com/office/drawing/2014/main" id="{F9FCB21E-350B-4BA3-9A52-63DA5A07BA8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29634</xdr:rowOff>
    </xdr:from>
    <xdr:to>
      <xdr:col>81</xdr:col>
      <xdr:colOff>44450</xdr:colOff>
      <xdr:row>89</xdr:row>
      <xdr:rowOff>96661</xdr:rowOff>
    </xdr:to>
    <xdr:cxnSp macro="">
      <xdr:nvCxnSpPr>
        <xdr:cNvPr id="258" name="直線コネクタ 257">
          <a:extLst>
            <a:ext uri="{FF2B5EF4-FFF2-40B4-BE49-F238E27FC236}">
              <a16:creationId xmlns:a16="http://schemas.microsoft.com/office/drawing/2014/main" id="{37C77C8D-CA07-46D0-BEE1-5067E433D696}"/>
            </a:ext>
          </a:extLst>
        </xdr:cNvPr>
        <xdr:cNvCxnSpPr/>
      </xdr:nvCxnSpPr>
      <xdr:spPr>
        <a:xfrm flipV="1">
          <a:off x="16179800" y="1528868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9" name="給与水準   （国との比較）平均値テキスト">
          <a:extLst>
            <a:ext uri="{FF2B5EF4-FFF2-40B4-BE49-F238E27FC236}">
              <a16:creationId xmlns:a16="http://schemas.microsoft.com/office/drawing/2014/main" id="{A30A73CA-BC2F-41C3-8D2B-5FAF721FFE5A}"/>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0" name="フローチャート: 判断 259">
          <a:extLst>
            <a:ext uri="{FF2B5EF4-FFF2-40B4-BE49-F238E27FC236}">
              <a16:creationId xmlns:a16="http://schemas.microsoft.com/office/drawing/2014/main" id="{97F4798D-0E3A-4204-82AF-363892134888}"/>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56445</xdr:rowOff>
    </xdr:from>
    <xdr:to>
      <xdr:col>77</xdr:col>
      <xdr:colOff>44450</xdr:colOff>
      <xdr:row>89</xdr:row>
      <xdr:rowOff>96661</xdr:rowOff>
    </xdr:to>
    <xdr:cxnSp macro="">
      <xdr:nvCxnSpPr>
        <xdr:cNvPr id="261" name="直線コネクタ 260">
          <a:extLst>
            <a:ext uri="{FF2B5EF4-FFF2-40B4-BE49-F238E27FC236}">
              <a16:creationId xmlns:a16="http://schemas.microsoft.com/office/drawing/2014/main" id="{A09A7A86-E8CE-40C0-86D4-85D5409294AF}"/>
            </a:ext>
          </a:extLst>
        </xdr:cNvPr>
        <xdr:cNvCxnSpPr/>
      </xdr:nvCxnSpPr>
      <xdr:spPr>
        <a:xfrm>
          <a:off x="15290800" y="153154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2" name="フローチャート: 判断 261">
          <a:extLst>
            <a:ext uri="{FF2B5EF4-FFF2-40B4-BE49-F238E27FC236}">
              <a16:creationId xmlns:a16="http://schemas.microsoft.com/office/drawing/2014/main" id="{A7C4AB04-4041-4D01-8730-78AE0C260445}"/>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3" name="テキスト ボックス 262">
          <a:extLst>
            <a:ext uri="{FF2B5EF4-FFF2-40B4-BE49-F238E27FC236}">
              <a16:creationId xmlns:a16="http://schemas.microsoft.com/office/drawing/2014/main" id="{13522DC9-B9B3-4FD6-8547-5EA4F1168F96}"/>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56445</xdr:rowOff>
    </xdr:from>
    <xdr:to>
      <xdr:col>72</xdr:col>
      <xdr:colOff>203200</xdr:colOff>
      <xdr:row>89</xdr:row>
      <xdr:rowOff>56445</xdr:rowOff>
    </xdr:to>
    <xdr:cxnSp macro="">
      <xdr:nvCxnSpPr>
        <xdr:cNvPr id="264" name="直線コネクタ 263">
          <a:extLst>
            <a:ext uri="{FF2B5EF4-FFF2-40B4-BE49-F238E27FC236}">
              <a16:creationId xmlns:a16="http://schemas.microsoft.com/office/drawing/2014/main" id="{BE12B07C-412E-4D30-BA19-52025968B66B}"/>
            </a:ext>
          </a:extLst>
        </xdr:cNvPr>
        <xdr:cNvCxnSpPr/>
      </xdr:nvCxnSpPr>
      <xdr:spPr>
        <a:xfrm>
          <a:off x="14401800" y="15315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5" name="フローチャート: 判断 264">
          <a:extLst>
            <a:ext uri="{FF2B5EF4-FFF2-40B4-BE49-F238E27FC236}">
              <a16:creationId xmlns:a16="http://schemas.microsoft.com/office/drawing/2014/main" id="{D504D9ED-C401-4035-8273-91B68A103D7B}"/>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6" name="テキスト ボックス 265">
          <a:extLst>
            <a:ext uri="{FF2B5EF4-FFF2-40B4-BE49-F238E27FC236}">
              <a16:creationId xmlns:a16="http://schemas.microsoft.com/office/drawing/2014/main" id="{B2FF1726-7B44-4072-A8F7-B7D48658F43A}"/>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56445</xdr:rowOff>
    </xdr:from>
    <xdr:to>
      <xdr:col>68</xdr:col>
      <xdr:colOff>152400</xdr:colOff>
      <xdr:row>89</xdr:row>
      <xdr:rowOff>83255</xdr:rowOff>
    </xdr:to>
    <xdr:cxnSp macro="">
      <xdr:nvCxnSpPr>
        <xdr:cNvPr id="267" name="直線コネクタ 266">
          <a:extLst>
            <a:ext uri="{FF2B5EF4-FFF2-40B4-BE49-F238E27FC236}">
              <a16:creationId xmlns:a16="http://schemas.microsoft.com/office/drawing/2014/main" id="{F86E809F-F55B-4AC3-89CB-6F077D9589E5}"/>
            </a:ext>
          </a:extLst>
        </xdr:cNvPr>
        <xdr:cNvCxnSpPr/>
      </xdr:nvCxnSpPr>
      <xdr:spPr>
        <a:xfrm flipV="1">
          <a:off x="13512800" y="153154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8" name="フローチャート: 判断 267">
          <a:extLst>
            <a:ext uri="{FF2B5EF4-FFF2-40B4-BE49-F238E27FC236}">
              <a16:creationId xmlns:a16="http://schemas.microsoft.com/office/drawing/2014/main" id="{CF1DE8EA-A246-452E-94E3-A60C51332E5F}"/>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DDD5A80C-272E-4EF3-8714-27CFDC65FA76}"/>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12B5399F-5121-4FC3-9E96-CAD46E59BF09}"/>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B2414C6E-07BF-4D24-B239-3D72546249A1}"/>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E5DD308-528B-47D1-91DF-B8517F92B08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992DDAB8-9846-4704-A01D-FEB50039D2C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4E3CC2E-EA58-400D-8541-03ECF25F9B4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FB73647D-07F3-478A-8D80-F6CCB73DA1E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955C09F-FA3F-487D-A8AB-4A80578A589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7" name="楕円 276">
          <a:extLst>
            <a:ext uri="{FF2B5EF4-FFF2-40B4-BE49-F238E27FC236}">
              <a16:creationId xmlns:a16="http://schemas.microsoft.com/office/drawing/2014/main" id="{8B93120A-64BF-4D7A-9AB6-458AB56E7BCA}"/>
            </a:ext>
          </a:extLst>
        </xdr:cNvPr>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122361</xdr:rowOff>
    </xdr:from>
    <xdr:ext cx="762000" cy="259045"/>
    <xdr:sp macro="" textlink="">
      <xdr:nvSpPr>
        <xdr:cNvPr id="278" name="給与水準   （国との比較）該当値テキスト">
          <a:extLst>
            <a:ext uri="{FF2B5EF4-FFF2-40B4-BE49-F238E27FC236}">
              <a16:creationId xmlns:a16="http://schemas.microsoft.com/office/drawing/2014/main" id="{608EC833-D7D7-43E9-BAB6-DE3C9E4DA52D}"/>
            </a:ext>
          </a:extLst>
        </xdr:cNvPr>
        <xdr:cNvSpPr txBox="1"/>
      </xdr:nvSpPr>
      <xdr:spPr>
        <a:xfrm>
          <a:off x="17106900" y="1520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45861</xdr:rowOff>
    </xdr:from>
    <xdr:to>
      <xdr:col>77</xdr:col>
      <xdr:colOff>95250</xdr:colOff>
      <xdr:row>89</xdr:row>
      <xdr:rowOff>147461</xdr:rowOff>
    </xdr:to>
    <xdr:sp macro="" textlink="">
      <xdr:nvSpPr>
        <xdr:cNvPr id="279" name="楕円 278">
          <a:extLst>
            <a:ext uri="{FF2B5EF4-FFF2-40B4-BE49-F238E27FC236}">
              <a16:creationId xmlns:a16="http://schemas.microsoft.com/office/drawing/2014/main" id="{45D7F124-235C-43E6-8977-1B5E26F8EE50}"/>
            </a:ext>
          </a:extLst>
        </xdr:cNvPr>
        <xdr:cNvSpPr/>
      </xdr:nvSpPr>
      <xdr:spPr>
        <a:xfrm>
          <a:off x="16129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132238</xdr:rowOff>
    </xdr:from>
    <xdr:ext cx="736600" cy="259045"/>
    <xdr:sp macro="" textlink="">
      <xdr:nvSpPr>
        <xdr:cNvPr id="280" name="テキスト ボックス 279">
          <a:extLst>
            <a:ext uri="{FF2B5EF4-FFF2-40B4-BE49-F238E27FC236}">
              <a16:creationId xmlns:a16="http://schemas.microsoft.com/office/drawing/2014/main" id="{2B0DDFB9-3A16-4894-9D01-AC04A3742C9F}"/>
            </a:ext>
          </a:extLst>
        </xdr:cNvPr>
        <xdr:cNvSpPr txBox="1"/>
      </xdr:nvSpPr>
      <xdr:spPr>
        <a:xfrm>
          <a:off x="15798800" y="1539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5645</xdr:rowOff>
    </xdr:from>
    <xdr:to>
      <xdr:col>73</xdr:col>
      <xdr:colOff>44450</xdr:colOff>
      <xdr:row>89</xdr:row>
      <xdr:rowOff>107245</xdr:rowOff>
    </xdr:to>
    <xdr:sp macro="" textlink="">
      <xdr:nvSpPr>
        <xdr:cNvPr id="281" name="楕円 280">
          <a:extLst>
            <a:ext uri="{FF2B5EF4-FFF2-40B4-BE49-F238E27FC236}">
              <a16:creationId xmlns:a16="http://schemas.microsoft.com/office/drawing/2014/main" id="{47A9D982-6327-42B7-BB77-F9AF33141D97}"/>
            </a:ext>
          </a:extLst>
        </xdr:cNvPr>
        <xdr:cNvSpPr/>
      </xdr:nvSpPr>
      <xdr:spPr>
        <a:xfrm>
          <a:off x="15240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92022</xdr:rowOff>
    </xdr:from>
    <xdr:ext cx="762000" cy="259045"/>
    <xdr:sp macro="" textlink="">
      <xdr:nvSpPr>
        <xdr:cNvPr id="282" name="テキスト ボックス 281">
          <a:extLst>
            <a:ext uri="{FF2B5EF4-FFF2-40B4-BE49-F238E27FC236}">
              <a16:creationId xmlns:a16="http://schemas.microsoft.com/office/drawing/2014/main" id="{E466A3AA-EDB3-422F-B964-07927672BF55}"/>
            </a:ext>
          </a:extLst>
        </xdr:cNvPr>
        <xdr:cNvSpPr txBox="1"/>
      </xdr:nvSpPr>
      <xdr:spPr>
        <a:xfrm>
          <a:off x="14909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5645</xdr:rowOff>
    </xdr:from>
    <xdr:to>
      <xdr:col>68</xdr:col>
      <xdr:colOff>203200</xdr:colOff>
      <xdr:row>89</xdr:row>
      <xdr:rowOff>107245</xdr:rowOff>
    </xdr:to>
    <xdr:sp macro="" textlink="">
      <xdr:nvSpPr>
        <xdr:cNvPr id="283" name="楕円 282">
          <a:extLst>
            <a:ext uri="{FF2B5EF4-FFF2-40B4-BE49-F238E27FC236}">
              <a16:creationId xmlns:a16="http://schemas.microsoft.com/office/drawing/2014/main" id="{53FAF08D-5D00-4DD9-BD3C-DC8C943C550B}"/>
            </a:ext>
          </a:extLst>
        </xdr:cNvPr>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92022</xdr:rowOff>
    </xdr:from>
    <xdr:ext cx="762000" cy="259045"/>
    <xdr:sp macro="" textlink="">
      <xdr:nvSpPr>
        <xdr:cNvPr id="284" name="テキスト ボックス 283">
          <a:extLst>
            <a:ext uri="{FF2B5EF4-FFF2-40B4-BE49-F238E27FC236}">
              <a16:creationId xmlns:a16="http://schemas.microsoft.com/office/drawing/2014/main" id="{8C7D72EE-CC98-456A-951B-DE561A8B7BD4}"/>
            </a:ext>
          </a:extLst>
        </xdr:cNvPr>
        <xdr:cNvSpPr txBox="1"/>
      </xdr:nvSpPr>
      <xdr:spPr>
        <a:xfrm>
          <a:off x="14020800" y="1535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32455</xdr:rowOff>
    </xdr:from>
    <xdr:to>
      <xdr:col>64</xdr:col>
      <xdr:colOff>152400</xdr:colOff>
      <xdr:row>89</xdr:row>
      <xdr:rowOff>134055</xdr:rowOff>
    </xdr:to>
    <xdr:sp macro="" textlink="">
      <xdr:nvSpPr>
        <xdr:cNvPr id="285" name="楕円 284">
          <a:extLst>
            <a:ext uri="{FF2B5EF4-FFF2-40B4-BE49-F238E27FC236}">
              <a16:creationId xmlns:a16="http://schemas.microsoft.com/office/drawing/2014/main" id="{BC4D304D-D0A4-441E-A75B-96CF91C6D3FC}"/>
            </a:ext>
          </a:extLst>
        </xdr:cNvPr>
        <xdr:cNvSpPr/>
      </xdr:nvSpPr>
      <xdr:spPr>
        <a:xfrm>
          <a:off x="13462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118832</xdr:rowOff>
    </xdr:from>
    <xdr:ext cx="762000" cy="259045"/>
    <xdr:sp macro="" textlink="">
      <xdr:nvSpPr>
        <xdr:cNvPr id="286" name="テキスト ボックス 285">
          <a:extLst>
            <a:ext uri="{FF2B5EF4-FFF2-40B4-BE49-F238E27FC236}">
              <a16:creationId xmlns:a16="http://schemas.microsoft.com/office/drawing/2014/main" id="{762BD73C-979A-401E-9BD8-C8443DF0D281}"/>
            </a:ext>
          </a:extLst>
        </xdr:cNvPr>
        <xdr:cNvSpPr txBox="1"/>
      </xdr:nvSpPr>
      <xdr:spPr>
        <a:xfrm>
          <a:off x="13131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51D45823-03E1-4385-99E0-F04FFEF6B43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3CEBEAC6-40C6-4D3B-99CB-73FF613E67F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BE663A0F-887E-45B9-BE33-CB265D64E5F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D1360FF6-B241-41D8-BE1E-54A77FC17F4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46C6F417-01FE-48D9-A1D1-DFDAE534750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2B5CBB85-A5A7-4FE5-8DBA-6FBFD75F1FB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9A01FECE-7133-4362-809E-E1BEEA28C8D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969BD423-4860-4E82-A1EB-FD4BB750445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B2240F21-58A8-4B1E-A447-99992E37245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C3EBCF48-DAB2-40F6-AEA5-A6BB438C062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38F1218-9E61-4CAC-8B8C-76EFF29A044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123825B9-1E7F-4A94-97A6-87CB53A232B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A6B383B8-A9B2-42BE-AAFA-6A645581814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保育部門や消防部門などを直営で行っているものの、事務事業や組織を見直すことにより、近年は類似団体内平均値と概ね同水準で推移している。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今後も類似団体内平均値を大きく上回ることのないよう、業務や職務の分析・評価を行いながら職務にみあった人材を必要な人数だけ適材適所に配置する定員管理に努める。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8FC9232A-A8A8-40B1-AFDA-5557C41B6EB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B91F0BD6-FF4F-425B-80F0-4660DC4F4DD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67D7EFA2-4C31-4F71-A629-24037F6FAD7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8A59C418-919D-4270-A929-591649DFD8B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81D6FE5A-2826-4861-96C8-284D7BC6006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A8F9F601-A9D8-43E7-AD06-AA12CDA2100B}"/>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85822394-213E-4746-AE82-5C7EF4C639BB}"/>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8D97EAC9-A6CD-42E8-BB33-E0354069E38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F0F599C2-6377-4F31-B493-B56965598BF9}"/>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E3DE87E8-7CD6-4FED-BC30-4713BD3814D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C53E9289-A688-47DF-94CA-FF0645C695B2}"/>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D85BF05C-BF0B-497D-A68B-0DBA9FA9B7EE}"/>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CF58690-EC44-49D5-920E-5B81D32E9B25}"/>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C7CEFB87-28BD-4EFA-B928-C4E7D898449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CC6793F3-C516-49CB-B554-ABBA093EA18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8D70A029-4394-433E-BD49-1C37C3DA68B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6" name="直線コネクタ 315">
          <a:extLst>
            <a:ext uri="{FF2B5EF4-FFF2-40B4-BE49-F238E27FC236}">
              <a16:creationId xmlns:a16="http://schemas.microsoft.com/office/drawing/2014/main" id="{151E6C19-B635-46A5-A06D-EEE67AB433E4}"/>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7" name="定員管理の状況最小値テキスト">
          <a:extLst>
            <a:ext uri="{FF2B5EF4-FFF2-40B4-BE49-F238E27FC236}">
              <a16:creationId xmlns:a16="http://schemas.microsoft.com/office/drawing/2014/main" id="{E24DF986-5B68-4216-9E76-DBA591CF8DCF}"/>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8" name="直線コネクタ 317">
          <a:extLst>
            <a:ext uri="{FF2B5EF4-FFF2-40B4-BE49-F238E27FC236}">
              <a16:creationId xmlns:a16="http://schemas.microsoft.com/office/drawing/2014/main" id="{7DF90479-E9BE-4177-B6A6-24512F371FDE}"/>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9" name="定員管理の状況最大値テキスト">
          <a:extLst>
            <a:ext uri="{FF2B5EF4-FFF2-40B4-BE49-F238E27FC236}">
              <a16:creationId xmlns:a16="http://schemas.microsoft.com/office/drawing/2014/main" id="{2EBC8329-B010-417D-AC10-2CEEDF46A951}"/>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20" name="直線コネクタ 319">
          <a:extLst>
            <a:ext uri="{FF2B5EF4-FFF2-40B4-BE49-F238E27FC236}">
              <a16:creationId xmlns:a16="http://schemas.microsoft.com/office/drawing/2014/main" id="{E45204DD-C20D-4042-8447-3B6D71A61F1C}"/>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160796</xdr:rowOff>
    </xdr:from>
    <xdr:to>
      <xdr:col>81</xdr:col>
      <xdr:colOff>44450</xdr:colOff>
      <xdr:row>60</xdr:row>
      <xdr:rowOff>162137</xdr:rowOff>
    </xdr:to>
    <xdr:cxnSp macro="">
      <xdr:nvCxnSpPr>
        <xdr:cNvPr id="321" name="直線コネクタ 320">
          <a:extLst>
            <a:ext uri="{FF2B5EF4-FFF2-40B4-BE49-F238E27FC236}">
              <a16:creationId xmlns:a16="http://schemas.microsoft.com/office/drawing/2014/main" id="{9DE4EA49-3C34-4D9B-BAB0-D48B9F40EE06}"/>
            </a:ext>
          </a:extLst>
        </xdr:cNvPr>
        <xdr:cNvCxnSpPr/>
      </xdr:nvCxnSpPr>
      <xdr:spPr>
        <a:xfrm>
          <a:off x="16179800" y="10447796"/>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2" name="定員管理の状況平均値テキスト">
          <a:extLst>
            <a:ext uri="{FF2B5EF4-FFF2-40B4-BE49-F238E27FC236}">
              <a16:creationId xmlns:a16="http://schemas.microsoft.com/office/drawing/2014/main" id="{645C6DF9-A0E6-4B04-A0B8-2EA7A2E5FB58}"/>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3" name="フローチャート: 判断 322">
          <a:extLst>
            <a:ext uri="{FF2B5EF4-FFF2-40B4-BE49-F238E27FC236}">
              <a16:creationId xmlns:a16="http://schemas.microsoft.com/office/drawing/2014/main" id="{8D32C58B-2813-4DE6-9313-98605844A5D4}"/>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150071</xdr:rowOff>
    </xdr:from>
    <xdr:to>
      <xdr:col>77</xdr:col>
      <xdr:colOff>44450</xdr:colOff>
      <xdr:row>60</xdr:row>
      <xdr:rowOff>160796</xdr:rowOff>
    </xdr:to>
    <xdr:cxnSp macro="">
      <xdr:nvCxnSpPr>
        <xdr:cNvPr id="324" name="直線コネクタ 323">
          <a:extLst>
            <a:ext uri="{FF2B5EF4-FFF2-40B4-BE49-F238E27FC236}">
              <a16:creationId xmlns:a16="http://schemas.microsoft.com/office/drawing/2014/main" id="{CB7BC498-BB0C-4582-877A-C8B430AA3E8E}"/>
            </a:ext>
          </a:extLst>
        </xdr:cNvPr>
        <xdr:cNvCxnSpPr/>
      </xdr:nvCxnSpPr>
      <xdr:spPr>
        <a:xfrm>
          <a:off x="15290800" y="10437071"/>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5" name="フローチャート: 判断 324">
          <a:extLst>
            <a:ext uri="{FF2B5EF4-FFF2-40B4-BE49-F238E27FC236}">
              <a16:creationId xmlns:a16="http://schemas.microsoft.com/office/drawing/2014/main" id="{6D14D9CF-5F8F-4F01-B453-03888DBF162F}"/>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6" name="テキスト ボックス 325">
          <a:extLst>
            <a:ext uri="{FF2B5EF4-FFF2-40B4-BE49-F238E27FC236}">
              <a16:creationId xmlns:a16="http://schemas.microsoft.com/office/drawing/2014/main" id="{CAF6C2EB-DB7D-413D-998D-64EE4FE618F2}"/>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113877</xdr:rowOff>
    </xdr:from>
    <xdr:to>
      <xdr:col>72</xdr:col>
      <xdr:colOff>203200</xdr:colOff>
      <xdr:row>60</xdr:row>
      <xdr:rowOff>150071</xdr:rowOff>
    </xdr:to>
    <xdr:cxnSp macro="">
      <xdr:nvCxnSpPr>
        <xdr:cNvPr id="327" name="直線コネクタ 326">
          <a:extLst>
            <a:ext uri="{FF2B5EF4-FFF2-40B4-BE49-F238E27FC236}">
              <a16:creationId xmlns:a16="http://schemas.microsoft.com/office/drawing/2014/main" id="{C29A081D-AB59-4363-BE8A-95DED91B0B05}"/>
            </a:ext>
          </a:extLst>
        </xdr:cNvPr>
        <xdr:cNvCxnSpPr/>
      </xdr:nvCxnSpPr>
      <xdr:spPr>
        <a:xfrm>
          <a:off x="14401800" y="1040087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8" name="フローチャート: 判断 327">
          <a:extLst>
            <a:ext uri="{FF2B5EF4-FFF2-40B4-BE49-F238E27FC236}">
              <a16:creationId xmlns:a16="http://schemas.microsoft.com/office/drawing/2014/main" id="{E5631ABB-B6CB-4BC6-AF41-D31301A1E73B}"/>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9" name="テキスト ボックス 328">
          <a:extLst>
            <a:ext uri="{FF2B5EF4-FFF2-40B4-BE49-F238E27FC236}">
              <a16:creationId xmlns:a16="http://schemas.microsoft.com/office/drawing/2014/main" id="{96A5F071-76CD-4254-94B8-17C6FEF3645E}"/>
            </a:ext>
          </a:extLst>
        </xdr:cNvPr>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113877</xdr:rowOff>
    </xdr:from>
    <xdr:to>
      <xdr:col>68</xdr:col>
      <xdr:colOff>152400</xdr:colOff>
      <xdr:row>60</xdr:row>
      <xdr:rowOff>140688</xdr:rowOff>
    </xdr:to>
    <xdr:cxnSp macro="">
      <xdr:nvCxnSpPr>
        <xdr:cNvPr id="330" name="直線コネクタ 329">
          <a:extLst>
            <a:ext uri="{FF2B5EF4-FFF2-40B4-BE49-F238E27FC236}">
              <a16:creationId xmlns:a16="http://schemas.microsoft.com/office/drawing/2014/main" id="{EE4DD178-C53A-4F84-A41F-335DDB7D6A8F}"/>
            </a:ext>
          </a:extLst>
        </xdr:cNvPr>
        <xdr:cNvCxnSpPr/>
      </xdr:nvCxnSpPr>
      <xdr:spPr>
        <a:xfrm flipV="1">
          <a:off x="13512800" y="1040087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31" name="フローチャート: 判断 330">
          <a:extLst>
            <a:ext uri="{FF2B5EF4-FFF2-40B4-BE49-F238E27FC236}">
              <a16:creationId xmlns:a16="http://schemas.microsoft.com/office/drawing/2014/main" id="{B2A2A841-2DB3-4D85-BC93-B2544C45D593}"/>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2" name="テキスト ボックス 331">
          <a:extLst>
            <a:ext uri="{FF2B5EF4-FFF2-40B4-BE49-F238E27FC236}">
              <a16:creationId xmlns:a16="http://schemas.microsoft.com/office/drawing/2014/main" id="{B861C60A-2253-4259-A6DB-E3D8D953F302}"/>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3" name="フローチャート: 判断 332">
          <a:extLst>
            <a:ext uri="{FF2B5EF4-FFF2-40B4-BE49-F238E27FC236}">
              <a16:creationId xmlns:a16="http://schemas.microsoft.com/office/drawing/2014/main" id="{776918B4-DC31-4B54-9A77-5B43567BB2CF}"/>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4" name="テキスト ボックス 333">
          <a:extLst>
            <a:ext uri="{FF2B5EF4-FFF2-40B4-BE49-F238E27FC236}">
              <a16:creationId xmlns:a16="http://schemas.microsoft.com/office/drawing/2014/main" id="{F1DF97AE-9519-490A-8E6C-B5A852D609D7}"/>
            </a:ext>
          </a:extLst>
        </xdr:cNvPr>
        <xdr:cNvSpPr txBox="1"/>
      </xdr:nvSpPr>
      <xdr:spPr>
        <a:xfrm>
          <a:off x="13131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7DCA16F-652C-4568-B63C-D407AC0CF7F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DE09729-9F9D-4E90-88B5-D3EEBEC31B7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C7CE576F-0801-45E7-8BA2-D5224847C28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331F427-AE0A-4FFA-A0ED-7A783B1F5AF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86334CAB-E25F-4390-89E0-39ED00F88C5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40" name="楕円 339">
          <a:extLst>
            <a:ext uri="{FF2B5EF4-FFF2-40B4-BE49-F238E27FC236}">
              <a16:creationId xmlns:a16="http://schemas.microsoft.com/office/drawing/2014/main" id="{9AB1AAAB-1CF4-4F54-9177-14A8A697C5AE}"/>
            </a:ext>
          </a:extLst>
        </xdr:cNvPr>
        <xdr:cNvSpPr/>
      </xdr:nvSpPr>
      <xdr:spPr>
        <a:xfrm>
          <a:off x="16967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83414</xdr:rowOff>
    </xdr:from>
    <xdr:ext cx="762000" cy="259045"/>
    <xdr:sp macro="" textlink="">
      <xdr:nvSpPr>
        <xdr:cNvPr id="341" name="定員管理の状況該当値テキスト">
          <a:extLst>
            <a:ext uri="{FF2B5EF4-FFF2-40B4-BE49-F238E27FC236}">
              <a16:creationId xmlns:a16="http://schemas.microsoft.com/office/drawing/2014/main" id="{EDA89D37-4C65-4605-919C-B31E58D64E6D}"/>
            </a:ext>
          </a:extLst>
        </xdr:cNvPr>
        <xdr:cNvSpPr txBox="1"/>
      </xdr:nvSpPr>
      <xdr:spPr>
        <a:xfrm>
          <a:off x="17106900" y="1037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109996</xdr:rowOff>
    </xdr:from>
    <xdr:to>
      <xdr:col>77</xdr:col>
      <xdr:colOff>95250</xdr:colOff>
      <xdr:row>61</xdr:row>
      <xdr:rowOff>40146</xdr:rowOff>
    </xdr:to>
    <xdr:sp macro="" textlink="">
      <xdr:nvSpPr>
        <xdr:cNvPr id="342" name="楕円 341">
          <a:extLst>
            <a:ext uri="{FF2B5EF4-FFF2-40B4-BE49-F238E27FC236}">
              <a16:creationId xmlns:a16="http://schemas.microsoft.com/office/drawing/2014/main" id="{483808D5-9274-406E-8F02-AF37F9399694}"/>
            </a:ext>
          </a:extLst>
        </xdr:cNvPr>
        <xdr:cNvSpPr/>
      </xdr:nvSpPr>
      <xdr:spPr>
        <a:xfrm>
          <a:off x="16129000" y="103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24923</xdr:rowOff>
    </xdr:from>
    <xdr:ext cx="736600" cy="259045"/>
    <xdr:sp macro="" textlink="">
      <xdr:nvSpPr>
        <xdr:cNvPr id="343" name="テキスト ボックス 342">
          <a:extLst>
            <a:ext uri="{FF2B5EF4-FFF2-40B4-BE49-F238E27FC236}">
              <a16:creationId xmlns:a16="http://schemas.microsoft.com/office/drawing/2014/main" id="{FEF74F26-C31E-4B1A-9173-E20FA4D5D6C1}"/>
            </a:ext>
          </a:extLst>
        </xdr:cNvPr>
        <xdr:cNvSpPr txBox="1"/>
      </xdr:nvSpPr>
      <xdr:spPr>
        <a:xfrm>
          <a:off x="15798800" y="10483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99271</xdr:rowOff>
    </xdr:from>
    <xdr:to>
      <xdr:col>73</xdr:col>
      <xdr:colOff>44450</xdr:colOff>
      <xdr:row>61</xdr:row>
      <xdr:rowOff>29421</xdr:rowOff>
    </xdr:to>
    <xdr:sp macro="" textlink="">
      <xdr:nvSpPr>
        <xdr:cNvPr id="344" name="楕円 343">
          <a:extLst>
            <a:ext uri="{FF2B5EF4-FFF2-40B4-BE49-F238E27FC236}">
              <a16:creationId xmlns:a16="http://schemas.microsoft.com/office/drawing/2014/main" id="{B9C633BE-7556-4EF3-B940-D700DB6D6716}"/>
            </a:ext>
          </a:extLst>
        </xdr:cNvPr>
        <xdr:cNvSpPr/>
      </xdr:nvSpPr>
      <xdr:spPr>
        <a:xfrm>
          <a:off x="15240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14198</xdr:rowOff>
    </xdr:from>
    <xdr:ext cx="762000" cy="259045"/>
    <xdr:sp macro="" textlink="">
      <xdr:nvSpPr>
        <xdr:cNvPr id="345" name="テキスト ボックス 344">
          <a:extLst>
            <a:ext uri="{FF2B5EF4-FFF2-40B4-BE49-F238E27FC236}">
              <a16:creationId xmlns:a16="http://schemas.microsoft.com/office/drawing/2014/main" id="{7EC1D9FB-8C64-487E-A31C-E48D58EEEEF6}"/>
            </a:ext>
          </a:extLst>
        </xdr:cNvPr>
        <xdr:cNvSpPr txBox="1"/>
      </xdr:nvSpPr>
      <xdr:spPr>
        <a:xfrm>
          <a:off x="149098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63077</xdr:rowOff>
    </xdr:from>
    <xdr:to>
      <xdr:col>68</xdr:col>
      <xdr:colOff>203200</xdr:colOff>
      <xdr:row>60</xdr:row>
      <xdr:rowOff>164677</xdr:rowOff>
    </xdr:to>
    <xdr:sp macro="" textlink="">
      <xdr:nvSpPr>
        <xdr:cNvPr id="346" name="楕円 345">
          <a:extLst>
            <a:ext uri="{FF2B5EF4-FFF2-40B4-BE49-F238E27FC236}">
              <a16:creationId xmlns:a16="http://schemas.microsoft.com/office/drawing/2014/main" id="{724F5524-1EB4-4F58-84EA-E11A84B2B770}"/>
            </a:ext>
          </a:extLst>
        </xdr:cNvPr>
        <xdr:cNvSpPr/>
      </xdr:nvSpPr>
      <xdr:spPr>
        <a:xfrm>
          <a:off x="14351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47" name="テキスト ボックス 346">
          <a:extLst>
            <a:ext uri="{FF2B5EF4-FFF2-40B4-BE49-F238E27FC236}">
              <a16:creationId xmlns:a16="http://schemas.microsoft.com/office/drawing/2014/main" id="{168C6B7D-F948-489C-8D85-C3C5B651ED17}"/>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89888</xdr:rowOff>
    </xdr:from>
    <xdr:to>
      <xdr:col>64</xdr:col>
      <xdr:colOff>152400</xdr:colOff>
      <xdr:row>61</xdr:row>
      <xdr:rowOff>20038</xdr:rowOff>
    </xdr:to>
    <xdr:sp macro="" textlink="">
      <xdr:nvSpPr>
        <xdr:cNvPr id="348" name="楕円 347">
          <a:extLst>
            <a:ext uri="{FF2B5EF4-FFF2-40B4-BE49-F238E27FC236}">
              <a16:creationId xmlns:a16="http://schemas.microsoft.com/office/drawing/2014/main" id="{55A72A4C-15BA-4CAA-B50F-2DC04A45050B}"/>
            </a:ext>
          </a:extLst>
        </xdr:cNvPr>
        <xdr:cNvSpPr/>
      </xdr:nvSpPr>
      <xdr:spPr>
        <a:xfrm>
          <a:off x="13462000" y="1037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4815</xdr:rowOff>
    </xdr:from>
    <xdr:ext cx="762000" cy="259045"/>
    <xdr:sp macro="" textlink="">
      <xdr:nvSpPr>
        <xdr:cNvPr id="349" name="テキスト ボックス 348">
          <a:extLst>
            <a:ext uri="{FF2B5EF4-FFF2-40B4-BE49-F238E27FC236}">
              <a16:creationId xmlns:a16="http://schemas.microsoft.com/office/drawing/2014/main" id="{272D48DA-2CA2-4253-A4D8-DB2CB5324B77}"/>
            </a:ext>
          </a:extLst>
        </xdr:cNvPr>
        <xdr:cNvSpPr txBox="1"/>
      </xdr:nvSpPr>
      <xdr:spPr>
        <a:xfrm>
          <a:off x="13131800" y="1046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A8C538F2-C45A-4952-9651-9ED4584DED9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520045CC-6DEE-418E-AB7F-DB7C62DB5EA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B92C5E7E-750D-4A76-A686-5F22B62734E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A78E0405-BE8D-4359-99E5-778AEC478AC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BDCF3768-9187-4F1C-83D6-9EC7A9D01EC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A1EBCB5-1C33-4C8D-9195-89816E26E0E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144526A8-6F39-4DC5-A901-3A4E1678354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EACFD22B-C684-43EB-97D0-BFF399623DA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218A313F-1DBA-4484-89CC-033D4C5ACAD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6D463C6F-3E78-4429-B26F-D79C83810C5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741ECA64-9F53-4078-B95A-BE7D0259872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52B36E18-7966-41FB-AC64-E70F3B965F9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573FEE4D-7422-4EB8-8971-0E46A6F944A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建設事業債等については、緊急性が高いものを除き、極力発行を抑えているため、比率は改善傾向にある。また、令和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ポイント改善し、類似団体平均を下回った。</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今後とも、緊急度・住民ニーズを的確に把握した事業の選択により、過度の財政負担の生じることのないよう地方債を発行するなど、改善に努めていく。</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7CA5E091-9FCC-4B99-B677-4A3A15681BE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F88D88F3-C5AE-49F1-BD16-8698194E82B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DAAEDC28-08F3-4B04-958C-A8F003E1137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6AD0705D-4529-4937-BDEA-AB3A89AAA3C9}"/>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BDC7BFDC-6B02-48F0-90AE-4D2DD5DF778A}"/>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F07475B3-847D-46D4-91CE-C9574C894FF9}"/>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965F7CDB-67FF-4C26-BB69-ADBE1E253D6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920B80D0-932E-4879-A3DC-DEC656EB961B}"/>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7CE36EF8-D4D2-4B3F-90B6-09F394A06989}"/>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997352CE-FA22-4A4B-A567-F07C71B1B23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A3ECD626-0349-48AC-B2A8-7E4ED718E5E8}"/>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9E25615A-069B-4D03-85C2-845D3DAE67C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3A0E0FFD-DD22-43C0-B8D6-3F1266298E8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C2EBCE41-F884-44A5-B454-0098FA7FE3A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7" name="直線コネクタ 376">
          <a:extLst>
            <a:ext uri="{FF2B5EF4-FFF2-40B4-BE49-F238E27FC236}">
              <a16:creationId xmlns:a16="http://schemas.microsoft.com/office/drawing/2014/main" id="{9ED47BA4-4DAF-4998-A658-3E377C432A8A}"/>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8" name="公債費負担の状況最小値テキスト">
          <a:extLst>
            <a:ext uri="{FF2B5EF4-FFF2-40B4-BE49-F238E27FC236}">
              <a16:creationId xmlns:a16="http://schemas.microsoft.com/office/drawing/2014/main" id="{06F57B62-A6B8-4D2E-BB8A-B9D8ADD5B067}"/>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9" name="直線コネクタ 378">
          <a:extLst>
            <a:ext uri="{FF2B5EF4-FFF2-40B4-BE49-F238E27FC236}">
              <a16:creationId xmlns:a16="http://schemas.microsoft.com/office/drawing/2014/main" id="{1979B56A-4E4B-4E45-9B85-E2C1923F955D}"/>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0" name="公債費負担の状況最大値テキスト">
          <a:extLst>
            <a:ext uri="{FF2B5EF4-FFF2-40B4-BE49-F238E27FC236}">
              <a16:creationId xmlns:a16="http://schemas.microsoft.com/office/drawing/2014/main" id="{E7B7BF41-477E-4ED2-8C22-7002847C43D1}"/>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1" name="直線コネクタ 380">
          <a:extLst>
            <a:ext uri="{FF2B5EF4-FFF2-40B4-BE49-F238E27FC236}">
              <a16:creationId xmlns:a16="http://schemas.microsoft.com/office/drawing/2014/main" id="{ADDA3514-2BF7-44A4-A151-CFDA8D11A227}"/>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116417</xdr:rowOff>
    </xdr:to>
    <xdr:cxnSp macro="">
      <xdr:nvCxnSpPr>
        <xdr:cNvPr id="382" name="直線コネクタ 381">
          <a:extLst>
            <a:ext uri="{FF2B5EF4-FFF2-40B4-BE49-F238E27FC236}">
              <a16:creationId xmlns:a16="http://schemas.microsoft.com/office/drawing/2014/main" id="{E13E3F26-32C4-4CE1-A4CC-493C23E7945C}"/>
            </a:ext>
          </a:extLst>
        </xdr:cNvPr>
        <xdr:cNvCxnSpPr/>
      </xdr:nvCxnSpPr>
      <xdr:spPr>
        <a:xfrm flipV="1">
          <a:off x="16179800" y="707347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B4027B83-4AC0-472B-8324-43489041FF84}"/>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2B2A383-A210-40BD-9EA5-9330A143EBF6}"/>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33444</xdr:rowOff>
    </xdr:to>
    <xdr:cxnSp macro="">
      <xdr:nvCxnSpPr>
        <xdr:cNvPr id="385" name="直線コネクタ 384">
          <a:extLst>
            <a:ext uri="{FF2B5EF4-FFF2-40B4-BE49-F238E27FC236}">
              <a16:creationId xmlns:a16="http://schemas.microsoft.com/office/drawing/2014/main" id="{A5D52805-D3CD-4EED-B826-023721817244}"/>
            </a:ext>
          </a:extLst>
        </xdr:cNvPr>
        <xdr:cNvCxnSpPr/>
      </xdr:nvCxnSpPr>
      <xdr:spPr>
        <a:xfrm flipV="1">
          <a:off x="15290800" y="71458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6" name="フローチャート: 判断 385">
          <a:extLst>
            <a:ext uri="{FF2B5EF4-FFF2-40B4-BE49-F238E27FC236}">
              <a16:creationId xmlns:a16="http://schemas.microsoft.com/office/drawing/2014/main" id="{32F84F3F-8485-449B-8EBD-9838E24AD70B}"/>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7" name="テキスト ボックス 386">
          <a:extLst>
            <a:ext uri="{FF2B5EF4-FFF2-40B4-BE49-F238E27FC236}">
              <a16:creationId xmlns:a16="http://schemas.microsoft.com/office/drawing/2014/main" id="{8D9ABC9E-F137-471D-91C9-F7E92A82D90B}"/>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43</xdr:row>
      <xdr:rowOff>87206</xdr:rowOff>
    </xdr:to>
    <xdr:cxnSp macro="">
      <xdr:nvCxnSpPr>
        <xdr:cNvPr id="388" name="直線コネクタ 387">
          <a:extLst>
            <a:ext uri="{FF2B5EF4-FFF2-40B4-BE49-F238E27FC236}">
              <a16:creationId xmlns:a16="http://schemas.microsoft.com/office/drawing/2014/main" id="{D02E15E4-80ED-4605-958D-DDAE95EA6D8C}"/>
            </a:ext>
          </a:extLst>
        </xdr:cNvPr>
        <xdr:cNvCxnSpPr/>
      </xdr:nvCxnSpPr>
      <xdr:spPr>
        <a:xfrm flipV="1">
          <a:off x="14401800" y="723434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9699FD92-E9E3-408D-86FB-7C62C953D497}"/>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6806DDD6-CF02-44B0-82FB-5B5DFBD958AB}"/>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87206</xdr:rowOff>
    </xdr:from>
    <xdr:to>
      <xdr:col>68</xdr:col>
      <xdr:colOff>152400</xdr:colOff>
      <xdr:row>45</xdr:row>
      <xdr:rowOff>41910</xdr:rowOff>
    </xdr:to>
    <xdr:cxnSp macro="">
      <xdr:nvCxnSpPr>
        <xdr:cNvPr id="391" name="直線コネクタ 390">
          <a:extLst>
            <a:ext uri="{FF2B5EF4-FFF2-40B4-BE49-F238E27FC236}">
              <a16:creationId xmlns:a16="http://schemas.microsoft.com/office/drawing/2014/main" id="{579F42C3-E733-426D-BC36-701EEDCE7F1D}"/>
            </a:ext>
          </a:extLst>
        </xdr:cNvPr>
        <xdr:cNvCxnSpPr/>
      </xdr:nvCxnSpPr>
      <xdr:spPr>
        <a:xfrm flipV="1">
          <a:off x="13512800" y="7459556"/>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2" name="フローチャート: 判断 391">
          <a:extLst>
            <a:ext uri="{FF2B5EF4-FFF2-40B4-BE49-F238E27FC236}">
              <a16:creationId xmlns:a16="http://schemas.microsoft.com/office/drawing/2014/main" id="{4C9469F0-12F9-4053-BA7C-F25CF7B968DE}"/>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3" name="テキスト ボックス 392">
          <a:extLst>
            <a:ext uri="{FF2B5EF4-FFF2-40B4-BE49-F238E27FC236}">
              <a16:creationId xmlns:a16="http://schemas.microsoft.com/office/drawing/2014/main" id="{382B5EBB-24E2-4B9A-9BEF-57C6B2980B43}"/>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4" name="フローチャート: 判断 393">
          <a:extLst>
            <a:ext uri="{FF2B5EF4-FFF2-40B4-BE49-F238E27FC236}">
              <a16:creationId xmlns:a16="http://schemas.microsoft.com/office/drawing/2014/main" id="{D5226C46-3543-4786-870C-65166849308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5" name="テキスト ボックス 394">
          <a:extLst>
            <a:ext uri="{FF2B5EF4-FFF2-40B4-BE49-F238E27FC236}">
              <a16:creationId xmlns:a16="http://schemas.microsoft.com/office/drawing/2014/main" id="{49FD5704-9574-47C5-BE1D-CCE3C9E5223F}"/>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7B52B6B-0F46-475C-842B-A5C4D40F126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F201427-31E2-4B08-AFFD-FD4A2BC6B4E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49A1913-01A8-4EE1-9053-18411469DFE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B15C7C5-1E6B-40AD-94D2-8B297F39A24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85927443-2BAD-4AE6-973E-5076A1C6C9E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1" name="楕円 400">
          <a:extLst>
            <a:ext uri="{FF2B5EF4-FFF2-40B4-BE49-F238E27FC236}">
              <a16:creationId xmlns:a16="http://schemas.microsoft.com/office/drawing/2014/main" id="{F31CFF11-889F-4002-A892-FA7141872F18}"/>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2" name="公債費負担の状況該当値テキスト">
          <a:extLst>
            <a:ext uri="{FF2B5EF4-FFF2-40B4-BE49-F238E27FC236}">
              <a16:creationId xmlns:a16="http://schemas.microsoft.com/office/drawing/2014/main" id="{1AD7B78D-81D0-418D-8F1C-64373D3C92C4}"/>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3" name="楕円 402">
          <a:extLst>
            <a:ext uri="{FF2B5EF4-FFF2-40B4-BE49-F238E27FC236}">
              <a16:creationId xmlns:a16="http://schemas.microsoft.com/office/drawing/2014/main" id="{E09DE419-62EB-4A47-B4F1-6EC9150C2873}"/>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404" name="テキスト ボックス 403">
          <a:extLst>
            <a:ext uri="{FF2B5EF4-FFF2-40B4-BE49-F238E27FC236}">
              <a16:creationId xmlns:a16="http://schemas.microsoft.com/office/drawing/2014/main" id="{64383B23-8CC4-4D09-992C-2C318C7B942A}"/>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5" name="楕円 404">
          <a:extLst>
            <a:ext uri="{FF2B5EF4-FFF2-40B4-BE49-F238E27FC236}">
              <a16:creationId xmlns:a16="http://schemas.microsoft.com/office/drawing/2014/main" id="{F67D6292-7918-4443-B360-B5477E667F9E}"/>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6" name="テキスト ボックス 405">
          <a:extLst>
            <a:ext uri="{FF2B5EF4-FFF2-40B4-BE49-F238E27FC236}">
              <a16:creationId xmlns:a16="http://schemas.microsoft.com/office/drawing/2014/main" id="{1D74BE8E-B6DB-4246-B768-9083284B8837}"/>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07" name="楕円 406">
          <a:extLst>
            <a:ext uri="{FF2B5EF4-FFF2-40B4-BE49-F238E27FC236}">
              <a16:creationId xmlns:a16="http://schemas.microsoft.com/office/drawing/2014/main" id="{CFB0F486-7F1B-4983-8A77-223F9C629726}"/>
            </a:ext>
          </a:extLst>
        </xdr:cNvPr>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08" name="テキスト ボックス 407">
          <a:extLst>
            <a:ext uri="{FF2B5EF4-FFF2-40B4-BE49-F238E27FC236}">
              <a16:creationId xmlns:a16="http://schemas.microsoft.com/office/drawing/2014/main" id="{B732F9B3-F7EA-437F-9E1B-F1D2C290D98A}"/>
            </a:ext>
          </a:extLst>
        </xdr:cNvPr>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09" name="楕円 408">
          <a:extLst>
            <a:ext uri="{FF2B5EF4-FFF2-40B4-BE49-F238E27FC236}">
              <a16:creationId xmlns:a16="http://schemas.microsoft.com/office/drawing/2014/main" id="{7CF16AB8-488B-4CC4-A4D2-3DE9E5C33960}"/>
            </a:ext>
          </a:extLst>
        </xdr:cNvPr>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10" name="テキスト ボックス 409">
          <a:extLst>
            <a:ext uri="{FF2B5EF4-FFF2-40B4-BE49-F238E27FC236}">
              <a16:creationId xmlns:a16="http://schemas.microsoft.com/office/drawing/2014/main" id="{2BBBB949-8F91-4181-AA9C-19395CA1AEE5}"/>
            </a:ext>
          </a:extLst>
        </xdr:cNvPr>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159A0690-E816-45E5-9BD1-D6F6DDF32E4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CB409DAE-8DC0-4D97-AAFB-029D06D14EE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72D820FD-38D0-4C4E-B80B-F45B4211EE0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574DE915-4BF3-4AFC-A694-5FA98997C63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5E4CB4E5-550E-4C69-A7A8-82346ECE3B9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368A6E59-0D0C-4E17-8D86-33DD1325D3F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8FCC075-DC2F-4776-AC58-4255AE4C392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1F11A979-CA66-4FD9-8A1B-2B4E5F62D5D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32ED640E-CB7F-4ABE-8097-85D35EA8C63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295790AE-8BE7-48C2-8607-D3C29BAE5F7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7600D380-B332-46E9-9AF7-83C4C667493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817B3FAE-8F75-47D7-AB66-29FEC8ECE97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2F6DC8B5-5CC2-4A1D-8893-DE6F87E8699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将来負担比率については、類似団体平均を上回っており、主な要因としては、一般会計において平成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年度に第三セクター等改革推進債を活用し、第三セクターを解散したことにより地方債残高が増加したこと、また下水道事業特別会計においても地方債残高が多いことなどがあげられる。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近年は、地方債発行を必要最小限に抑制し残高を減少させるよう努めているが、今後も行財政改革を進め、財政の健全化を図る。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811033A1-81DF-4EE3-929E-17E56AFE41A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DA846800-9D5B-4A73-B1E2-9676F75BE29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23C12DAC-151E-489D-B0B6-EF5BFEDB82C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03D3A9B9-1AF8-458D-A787-65A4BC229D6C}"/>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AD9CE46E-0CDB-4069-8BF7-8463A5D652E8}"/>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D3F05EC8-DAEF-455A-9588-6634ED13B8F2}"/>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D36CE89F-16F8-4A4E-82F2-437A883BA405}"/>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5C04AACD-EF0C-4047-ADCC-C57CF9E06278}"/>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AB8010B0-2013-482B-8B47-D5564A45A638}"/>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8C0AFE08-EBA4-49AD-81BC-F1F746FEC144}"/>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3CE60E4B-F6BA-4DC6-9659-080CE10F7C9A}"/>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41F74C05-86F2-4320-8C98-A420190FA4C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BF299100-B578-4991-969E-BAF7A0EA0A6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7" name="直線コネクタ 436">
          <a:extLst>
            <a:ext uri="{FF2B5EF4-FFF2-40B4-BE49-F238E27FC236}">
              <a16:creationId xmlns:a16="http://schemas.microsoft.com/office/drawing/2014/main" id="{D6205FAA-B471-46DA-8579-01ECE7C9D748}"/>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8" name="将来負担の状況最小値テキスト">
          <a:extLst>
            <a:ext uri="{FF2B5EF4-FFF2-40B4-BE49-F238E27FC236}">
              <a16:creationId xmlns:a16="http://schemas.microsoft.com/office/drawing/2014/main" id="{87AA042F-255C-4757-953A-12074245DF91}"/>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9" name="直線コネクタ 438">
          <a:extLst>
            <a:ext uri="{FF2B5EF4-FFF2-40B4-BE49-F238E27FC236}">
              <a16:creationId xmlns:a16="http://schemas.microsoft.com/office/drawing/2014/main" id="{46DEBEF4-A0F1-42D1-96DC-28A0134C111E}"/>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0" name="将来負担の状況最大値テキスト">
          <a:extLst>
            <a:ext uri="{FF2B5EF4-FFF2-40B4-BE49-F238E27FC236}">
              <a16:creationId xmlns:a16="http://schemas.microsoft.com/office/drawing/2014/main" id="{938BAC88-523B-4ACD-BE40-70EFC9CE12E9}"/>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5647441D-8E3E-440B-BE89-E0D54A391674}"/>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83007</xdr:rowOff>
    </xdr:from>
    <xdr:to>
      <xdr:col>81</xdr:col>
      <xdr:colOff>44450</xdr:colOff>
      <xdr:row>16</xdr:row>
      <xdr:rowOff>120040</xdr:rowOff>
    </xdr:to>
    <xdr:cxnSp macro="">
      <xdr:nvCxnSpPr>
        <xdr:cNvPr id="442" name="直線コネクタ 441">
          <a:extLst>
            <a:ext uri="{FF2B5EF4-FFF2-40B4-BE49-F238E27FC236}">
              <a16:creationId xmlns:a16="http://schemas.microsoft.com/office/drawing/2014/main" id="{D0C42ADF-84D6-4AA6-A032-AB60C7D75CCC}"/>
            </a:ext>
          </a:extLst>
        </xdr:cNvPr>
        <xdr:cNvCxnSpPr/>
      </xdr:nvCxnSpPr>
      <xdr:spPr>
        <a:xfrm flipV="1">
          <a:off x="16179800" y="2654757"/>
          <a:ext cx="8382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3" name="将来負担の状況平均値テキスト">
          <a:extLst>
            <a:ext uri="{FF2B5EF4-FFF2-40B4-BE49-F238E27FC236}">
              <a16:creationId xmlns:a16="http://schemas.microsoft.com/office/drawing/2014/main" id="{464C62ED-9A74-49D7-B134-03345EADA39F}"/>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4" name="フローチャート: 判断 443">
          <a:extLst>
            <a:ext uri="{FF2B5EF4-FFF2-40B4-BE49-F238E27FC236}">
              <a16:creationId xmlns:a16="http://schemas.microsoft.com/office/drawing/2014/main" id="{A673F60A-D51D-4972-80EE-BAD8ACF0EDF8}"/>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104597</xdr:rowOff>
    </xdr:from>
    <xdr:to>
      <xdr:col>77</xdr:col>
      <xdr:colOff>44450</xdr:colOff>
      <xdr:row>16</xdr:row>
      <xdr:rowOff>120040</xdr:rowOff>
    </xdr:to>
    <xdr:cxnSp macro="">
      <xdr:nvCxnSpPr>
        <xdr:cNvPr id="445" name="直線コネクタ 444">
          <a:extLst>
            <a:ext uri="{FF2B5EF4-FFF2-40B4-BE49-F238E27FC236}">
              <a16:creationId xmlns:a16="http://schemas.microsoft.com/office/drawing/2014/main" id="{61A38CC9-9507-4859-8302-A207367AFC7D}"/>
            </a:ext>
          </a:extLst>
        </xdr:cNvPr>
        <xdr:cNvCxnSpPr/>
      </xdr:nvCxnSpPr>
      <xdr:spPr>
        <a:xfrm>
          <a:off x="15290800" y="2847797"/>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6" name="フローチャート: 判断 445">
          <a:extLst>
            <a:ext uri="{FF2B5EF4-FFF2-40B4-BE49-F238E27FC236}">
              <a16:creationId xmlns:a16="http://schemas.microsoft.com/office/drawing/2014/main" id="{2A9F7F39-43A7-4BA7-A6FB-1C74FECE5845}"/>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7" name="テキスト ボックス 446">
          <a:extLst>
            <a:ext uri="{FF2B5EF4-FFF2-40B4-BE49-F238E27FC236}">
              <a16:creationId xmlns:a16="http://schemas.microsoft.com/office/drawing/2014/main" id="{796EAE63-C876-4955-8825-361BAC3919DE}"/>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104597</xdr:rowOff>
    </xdr:from>
    <xdr:to>
      <xdr:col>72</xdr:col>
      <xdr:colOff>203200</xdr:colOff>
      <xdr:row>17</xdr:row>
      <xdr:rowOff>121361</xdr:rowOff>
    </xdr:to>
    <xdr:cxnSp macro="">
      <xdr:nvCxnSpPr>
        <xdr:cNvPr id="448" name="直線コネクタ 447">
          <a:extLst>
            <a:ext uri="{FF2B5EF4-FFF2-40B4-BE49-F238E27FC236}">
              <a16:creationId xmlns:a16="http://schemas.microsoft.com/office/drawing/2014/main" id="{6F26009B-6296-4D0B-91EB-9B5FEB5905DD}"/>
            </a:ext>
          </a:extLst>
        </xdr:cNvPr>
        <xdr:cNvCxnSpPr/>
      </xdr:nvCxnSpPr>
      <xdr:spPr>
        <a:xfrm flipV="1">
          <a:off x="14401800" y="2847797"/>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9" name="フローチャート: 判断 448">
          <a:extLst>
            <a:ext uri="{FF2B5EF4-FFF2-40B4-BE49-F238E27FC236}">
              <a16:creationId xmlns:a16="http://schemas.microsoft.com/office/drawing/2014/main" id="{5111DD46-57DD-42FA-8A96-4E8D8092DC84}"/>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50" name="テキスト ボックス 449">
          <a:extLst>
            <a:ext uri="{FF2B5EF4-FFF2-40B4-BE49-F238E27FC236}">
              <a16:creationId xmlns:a16="http://schemas.microsoft.com/office/drawing/2014/main" id="{9D681B54-5A7C-49EC-8B1F-F3EB05B9456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121361</xdr:rowOff>
    </xdr:from>
    <xdr:to>
      <xdr:col>68</xdr:col>
      <xdr:colOff>152400</xdr:colOff>
      <xdr:row>18</xdr:row>
      <xdr:rowOff>63805</xdr:rowOff>
    </xdr:to>
    <xdr:cxnSp macro="">
      <xdr:nvCxnSpPr>
        <xdr:cNvPr id="451" name="直線コネクタ 450">
          <a:extLst>
            <a:ext uri="{FF2B5EF4-FFF2-40B4-BE49-F238E27FC236}">
              <a16:creationId xmlns:a16="http://schemas.microsoft.com/office/drawing/2014/main" id="{E233ECE2-0E95-4C96-A18A-BF7185722A6D}"/>
            </a:ext>
          </a:extLst>
        </xdr:cNvPr>
        <xdr:cNvCxnSpPr/>
      </xdr:nvCxnSpPr>
      <xdr:spPr>
        <a:xfrm flipV="1">
          <a:off x="13512800" y="3036011"/>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35103</xdr:rowOff>
    </xdr:from>
    <xdr:to>
      <xdr:col>68</xdr:col>
      <xdr:colOff>203200</xdr:colOff>
      <xdr:row>15</xdr:row>
      <xdr:rowOff>136703</xdr:rowOff>
    </xdr:to>
    <xdr:sp macro="" textlink="">
      <xdr:nvSpPr>
        <xdr:cNvPr id="452" name="フローチャート: 判断 451">
          <a:extLst>
            <a:ext uri="{FF2B5EF4-FFF2-40B4-BE49-F238E27FC236}">
              <a16:creationId xmlns:a16="http://schemas.microsoft.com/office/drawing/2014/main" id="{5A6ACCD3-98B6-48B2-85F1-D1627ED87F84}"/>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53" name="テキスト ボックス 452">
          <a:extLst>
            <a:ext uri="{FF2B5EF4-FFF2-40B4-BE49-F238E27FC236}">
              <a16:creationId xmlns:a16="http://schemas.microsoft.com/office/drawing/2014/main" id="{55E05743-4BF1-47B8-8BCF-1D20DBF98D1C}"/>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4" name="フローチャート: 判断 453">
          <a:extLst>
            <a:ext uri="{FF2B5EF4-FFF2-40B4-BE49-F238E27FC236}">
              <a16:creationId xmlns:a16="http://schemas.microsoft.com/office/drawing/2014/main" id="{0486DED5-B554-4D01-A8B0-24D36750DC61}"/>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5" name="テキスト ボックス 454">
          <a:extLst>
            <a:ext uri="{FF2B5EF4-FFF2-40B4-BE49-F238E27FC236}">
              <a16:creationId xmlns:a16="http://schemas.microsoft.com/office/drawing/2014/main" id="{8804C484-55FD-45D8-B91C-C9404F1D5B34}"/>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D039DDE5-0F69-445E-A779-CE9FC91093C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43AB90B-2DA5-40CD-9DA0-E8B8A43103F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D734603-D29F-4E09-8539-B2920C84D00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D034EE7-FE7D-41B0-904D-19A4E8FF1C5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3FAEC365-91CB-41A5-A048-197DBC0BCCDE}"/>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32207</xdr:rowOff>
    </xdr:from>
    <xdr:to>
      <xdr:col>81</xdr:col>
      <xdr:colOff>95250</xdr:colOff>
      <xdr:row>15</xdr:row>
      <xdr:rowOff>133807</xdr:rowOff>
    </xdr:to>
    <xdr:sp macro="" textlink="">
      <xdr:nvSpPr>
        <xdr:cNvPr id="461" name="楕円 460">
          <a:extLst>
            <a:ext uri="{FF2B5EF4-FFF2-40B4-BE49-F238E27FC236}">
              <a16:creationId xmlns:a16="http://schemas.microsoft.com/office/drawing/2014/main" id="{28F574AC-A928-4AFA-8AF9-1391424F4BF8}"/>
            </a:ext>
          </a:extLst>
        </xdr:cNvPr>
        <xdr:cNvSpPr/>
      </xdr:nvSpPr>
      <xdr:spPr>
        <a:xfrm>
          <a:off x="16967200" y="26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4284</xdr:rowOff>
    </xdr:from>
    <xdr:ext cx="762000" cy="259045"/>
    <xdr:sp macro="" textlink="">
      <xdr:nvSpPr>
        <xdr:cNvPr id="462" name="将来負担の状況該当値テキスト">
          <a:extLst>
            <a:ext uri="{FF2B5EF4-FFF2-40B4-BE49-F238E27FC236}">
              <a16:creationId xmlns:a16="http://schemas.microsoft.com/office/drawing/2014/main" id="{18365A1E-1593-49DF-A96C-CF9004183226}"/>
            </a:ext>
          </a:extLst>
        </xdr:cNvPr>
        <xdr:cNvSpPr txBox="1"/>
      </xdr:nvSpPr>
      <xdr:spPr>
        <a:xfrm>
          <a:off x="17106900" y="257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69240</xdr:rowOff>
    </xdr:from>
    <xdr:to>
      <xdr:col>77</xdr:col>
      <xdr:colOff>95250</xdr:colOff>
      <xdr:row>16</xdr:row>
      <xdr:rowOff>170840</xdr:rowOff>
    </xdr:to>
    <xdr:sp macro="" textlink="">
      <xdr:nvSpPr>
        <xdr:cNvPr id="463" name="楕円 462">
          <a:extLst>
            <a:ext uri="{FF2B5EF4-FFF2-40B4-BE49-F238E27FC236}">
              <a16:creationId xmlns:a16="http://schemas.microsoft.com/office/drawing/2014/main" id="{E3014B60-A12F-4FA5-BB01-CE31600915FE}"/>
            </a:ext>
          </a:extLst>
        </xdr:cNvPr>
        <xdr:cNvSpPr/>
      </xdr:nvSpPr>
      <xdr:spPr>
        <a:xfrm>
          <a:off x="16129000" y="28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155617</xdr:rowOff>
    </xdr:from>
    <xdr:ext cx="736600" cy="259045"/>
    <xdr:sp macro="" textlink="">
      <xdr:nvSpPr>
        <xdr:cNvPr id="464" name="テキスト ボックス 463">
          <a:extLst>
            <a:ext uri="{FF2B5EF4-FFF2-40B4-BE49-F238E27FC236}">
              <a16:creationId xmlns:a16="http://schemas.microsoft.com/office/drawing/2014/main" id="{3EE8F860-6A19-45C4-B198-95FCDF69EC0B}"/>
            </a:ext>
          </a:extLst>
        </xdr:cNvPr>
        <xdr:cNvSpPr txBox="1"/>
      </xdr:nvSpPr>
      <xdr:spPr>
        <a:xfrm>
          <a:off x="15798800" y="289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53797</xdr:rowOff>
    </xdr:from>
    <xdr:to>
      <xdr:col>73</xdr:col>
      <xdr:colOff>44450</xdr:colOff>
      <xdr:row>16</xdr:row>
      <xdr:rowOff>155397</xdr:rowOff>
    </xdr:to>
    <xdr:sp macro="" textlink="">
      <xdr:nvSpPr>
        <xdr:cNvPr id="465" name="楕円 464">
          <a:extLst>
            <a:ext uri="{FF2B5EF4-FFF2-40B4-BE49-F238E27FC236}">
              <a16:creationId xmlns:a16="http://schemas.microsoft.com/office/drawing/2014/main" id="{14EE1866-6203-45B6-9ED1-EA07E63348E3}"/>
            </a:ext>
          </a:extLst>
        </xdr:cNvPr>
        <xdr:cNvSpPr/>
      </xdr:nvSpPr>
      <xdr:spPr>
        <a:xfrm>
          <a:off x="15240000" y="27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140174</xdr:rowOff>
    </xdr:from>
    <xdr:ext cx="762000" cy="259045"/>
    <xdr:sp macro="" textlink="">
      <xdr:nvSpPr>
        <xdr:cNvPr id="466" name="テキスト ボックス 465">
          <a:extLst>
            <a:ext uri="{FF2B5EF4-FFF2-40B4-BE49-F238E27FC236}">
              <a16:creationId xmlns:a16="http://schemas.microsoft.com/office/drawing/2014/main" id="{9817EC04-6A6B-4C3E-AA90-0CD6482A889B}"/>
            </a:ext>
          </a:extLst>
        </xdr:cNvPr>
        <xdr:cNvSpPr txBox="1"/>
      </xdr:nvSpPr>
      <xdr:spPr>
        <a:xfrm>
          <a:off x="14909800" y="288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70561</xdr:rowOff>
    </xdr:from>
    <xdr:to>
      <xdr:col>68</xdr:col>
      <xdr:colOff>203200</xdr:colOff>
      <xdr:row>18</xdr:row>
      <xdr:rowOff>711</xdr:rowOff>
    </xdr:to>
    <xdr:sp macro="" textlink="">
      <xdr:nvSpPr>
        <xdr:cNvPr id="467" name="楕円 466">
          <a:extLst>
            <a:ext uri="{FF2B5EF4-FFF2-40B4-BE49-F238E27FC236}">
              <a16:creationId xmlns:a16="http://schemas.microsoft.com/office/drawing/2014/main" id="{FC8D3333-9D37-464F-AD5E-C62E2BF942D0}"/>
            </a:ext>
          </a:extLst>
        </xdr:cNvPr>
        <xdr:cNvSpPr/>
      </xdr:nvSpPr>
      <xdr:spPr>
        <a:xfrm>
          <a:off x="14351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156938</xdr:rowOff>
    </xdr:from>
    <xdr:ext cx="762000" cy="259045"/>
    <xdr:sp macro="" textlink="">
      <xdr:nvSpPr>
        <xdr:cNvPr id="468" name="テキスト ボックス 467">
          <a:extLst>
            <a:ext uri="{FF2B5EF4-FFF2-40B4-BE49-F238E27FC236}">
              <a16:creationId xmlns:a16="http://schemas.microsoft.com/office/drawing/2014/main" id="{B6A28204-B745-4EDE-AD7A-219ECB661D26}"/>
            </a:ext>
          </a:extLst>
        </xdr:cNvPr>
        <xdr:cNvSpPr txBox="1"/>
      </xdr:nvSpPr>
      <xdr:spPr>
        <a:xfrm>
          <a:off x="14020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13005</xdr:rowOff>
    </xdr:from>
    <xdr:to>
      <xdr:col>64</xdr:col>
      <xdr:colOff>152400</xdr:colOff>
      <xdr:row>18</xdr:row>
      <xdr:rowOff>114605</xdr:rowOff>
    </xdr:to>
    <xdr:sp macro="" textlink="">
      <xdr:nvSpPr>
        <xdr:cNvPr id="469" name="楕円 468">
          <a:extLst>
            <a:ext uri="{FF2B5EF4-FFF2-40B4-BE49-F238E27FC236}">
              <a16:creationId xmlns:a16="http://schemas.microsoft.com/office/drawing/2014/main" id="{45C15663-655D-4A14-8EE9-3981C247249A}"/>
            </a:ext>
          </a:extLst>
        </xdr:cNvPr>
        <xdr:cNvSpPr/>
      </xdr:nvSpPr>
      <xdr:spPr>
        <a:xfrm>
          <a:off x="13462000" y="30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99382</xdr:rowOff>
    </xdr:from>
    <xdr:ext cx="762000" cy="259045"/>
    <xdr:sp macro="" textlink="">
      <xdr:nvSpPr>
        <xdr:cNvPr id="470" name="テキスト ボックス 469">
          <a:extLst>
            <a:ext uri="{FF2B5EF4-FFF2-40B4-BE49-F238E27FC236}">
              <a16:creationId xmlns:a16="http://schemas.microsoft.com/office/drawing/2014/main" id="{85C3CD8B-9BF0-4837-84B5-302EBBB758BB}"/>
            </a:ext>
          </a:extLst>
        </xdr:cNvPr>
        <xdr:cNvSpPr txBox="1"/>
      </xdr:nvSpPr>
      <xdr:spPr>
        <a:xfrm>
          <a:off x="13131800" y="318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16,675
16,138
3.97
8,740,966
8,319,346
363,341
4,524,296
7,221,448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類似団体平均と比べて高い水準にある。これは、保育所や消防署などの施設を直営で行っていることが主な要因であり、行政サービスの提供方法の差異によるものと言える。令和元年度において、スポーツセンターへ指定管理制度を導入し、また公立保育所・幼稚園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か所ずつ廃止するなど削減を進めていることろであり、今後も定員管理計画に基づき、人件費の抑制に努める。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75293</xdr:rowOff>
    </xdr:from>
    <xdr:to>
      <xdr:col>24</xdr:col>
      <xdr:colOff>25400</xdr:colOff>
      <xdr:row>39</xdr:row>
      <xdr:rowOff>140607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61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140607</xdr:rowOff>
    </xdr:from>
    <xdr:to>
      <xdr:col>19</xdr:col>
      <xdr:colOff>187325</xdr:colOff>
      <xdr:row>40</xdr:row>
      <xdr:rowOff>88900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27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41</xdr:row>
      <xdr:rowOff>4535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946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140607</xdr:rowOff>
    </xdr:from>
    <xdr:to>
      <xdr:col>11</xdr:col>
      <xdr:colOff>9525</xdr:colOff>
      <xdr:row>41</xdr:row>
      <xdr:rowOff>4535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271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24493</xdr:rowOff>
    </xdr:from>
    <xdr:to>
      <xdr:col>24</xdr:col>
      <xdr:colOff>76200</xdr:colOff>
      <xdr:row>39</xdr:row>
      <xdr:rowOff>126093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168020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8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89807</xdr:rowOff>
    </xdr:from>
    <xdr:to>
      <xdr:col>20</xdr:col>
      <xdr:colOff>38100</xdr:colOff>
      <xdr:row>40</xdr:row>
      <xdr:rowOff>19957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4734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6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125185</xdr:rowOff>
    </xdr:from>
    <xdr:to>
      <xdr:col>11</xdr:col>
      <xdr:colOff>60325</xdr:colOff>
      <xdr:row>41</xdr:row>
      <xdr:rowOff>55335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40112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89807</xdr:rowOff>
    </xdr:from>
    <xdr:to>
      <xdr:col>6</xdr:col>
      <xdr:colOff>171450</xdr:colOff>
      <xdr:row>40</xdr:row>
      <xdr:rowOff>19957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4734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と比較して高止まりしているのは、シビックセンター（庁舎及びスポーツセンター等の複合施設）、文化会館及びごみ処理施設などの施設維持管理経費が大きくなっていることが主な要因である。</a:t>
          </a:r>
          <a:endPar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また、令和</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悪化</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となったが、こ</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の主な要因は、燃料価格の高騰による各公共施設等の電気使用料の増</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今後は令和</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年度に開園する認定こども園や</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シビックセンター等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ESCO</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事業の実施によりコスト削減効果が出てくることが見込まれる。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130810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74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19</xdr:row>
      <xdr:rowOff>153670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740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153670</xdr:rowOff>
    </xdr:from>
    <xdr:to>
      <xdr:col>73</xdr:col>
      <xdr:colOff>180975</xdr:colOff>
      <xdr:row>21</xdr:row>
      <xdr:rowOff>62230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4112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62230</xdr:rowOff>
    </xdr:from>
    <xdr:to>
      <xdr:col>69</xdr:col>
      <xdr:colOff>92075</xdr:colOff>
      <xdr:row>21</xdr:row>
      <xdr:rowOff>130810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662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80010</xdr:rowOff>
    </xdr:from>
    <xdr:to>
      <xdr:col>82</xdr:col>
      <xdr:colOff>158750</xdr:colOff>
      <xdr:row>20</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52087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102870</xdr:rowOff>
    </xdr:from>
    <xdr:to>
      <xdr:col>74</xdr:col>
      <xdr:colOff>31750</xdr:colOff>
      <xdr:row>20</xdr:row>
      <xdr:rowOff>33020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17797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11430</xdr:rowOff>
    </xdr:from>
    <xdr:to>
      <xdr:col>69</xdr:col>
      <xdr:colOff>142875</xdr:colOff>
      <xdr:row>21</xdr:row>
      <xdr:rowOff>113030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6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97807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9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80010</xdr:rowOff>
    </xdr:from>
    <xdr:to>
      <xdr:col>65</xdr:col>
      <xdr:colOff>53975</xdr:colOff>
      <xdr:row>22</xdr:row>
      <xdr:rowOff>10160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6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166387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7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類似団体平均を上回って推移して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電力・ガス・食料品等価格高騰緊急支援給付金給付事業</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などの増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ポイント悪化した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類似団体内平均と比べて高くなっている主な要因としては、平成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児童発達支援事業費などの増に伴い、障がい福祉扶助費が著しく増加していることが挙げられる。資格審査の適正化等の見直しを進めていくことで、財政を圧迫する上昇傾向に歯止めをかけるよう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58</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9241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9241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37193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103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110672</xdr:rowOff>
    </xdr:from>
    <xdr:to>
      <xdr:col>11</xdr:col>
      <xdr:colOff>9525</xdr:colOff>
      <xdr:row>59</xdr:row>
      <xdr:rowOff>37193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547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157843</xdr:rowOff>
    </xdr:from>
    <xdr:to>
      <xdr:col>11</xdr:col>
      <xdr:colOff>60325</xdr:colOff>
      <xdr:row>59</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72770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類似団体内平均と比較して上回って推移していたが、令和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年度より下水道事業の法適化に伴う下水道事業特別会計に対する繰出金の減の影響により比率は改善し、類似団体平均と同水準で推移している。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739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73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61</xdr:row>
      <xdr:rowOff>92710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88220"/>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1270</xdr:rowOff>
    </xdr:from>
    <xdr:to>
      <xdr:col>69</xdr:col>
      <xdr:colOff>92075</xdr:colOff>
      <xdr:row>61</xdr:row>
      <xdr:rowOff>92710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59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41910</xdr:rowOff>
    </xdr:from>
    <xdr:to>
      <xdr:col>69</xdr:col>
      <xdr:colOff>142875</xdr:colOff>
      <xdr:row>61</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128287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類似団体平均と比較して下回っているのは、本町は消防、ごみ処理施設などを単独で有しているため、一部事務組合等に対する負担金が少ないことが要因である。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年度より下水道会計が地方公営企業法の適用となったことに伴う下水道会計負担金の支出により、比率は上昇した。</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今後は国民健康保険財政調整交付金や介護給付費負担金など社会保障関係経費の増加等が見込まれるため、事業の見直し、介護予防の推進等により経費の縮減に努めていく。</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69850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6070600"/>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156227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69850</xdr:rowOff>
    </xdr:from>
    <xdr:to>
      <xdr:col>82</xdr:col>
      <xdr:colOff>196850</xdr:colOff>
      <xdr:row>35</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07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40132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07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12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53848</xdr:rowOff>
    </xdr:from>
    <xdr:to>
      <xdr:col>73</xdr:col>
      <xdr:colOff>180975</xdr:colOff>
      <xdr:row>36</xdr:row>
      <xdr:rowOff>122428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883148"/>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40132</xdr:rowOff>
    </xdr:from>
    <xdr:to>
      <xdr:col>69</xdr:col>
      <xdr:colOff>92075</xdr:colOff>
      <xdr:row>34</xdr:row>
      <xdr:rowOff>53848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8694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xdr:rowOff>
    </xdr:from>
    <xdr:to>
      <xdr:col>69</xdr:col>
      <xdr:colOff>142875</xdr:colOff>
      <xdr:row>34</xdr:row>
      <xdr:rowOff>104648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114825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160782</xdr:rowOff>
    </xdr:from>
    <xdr:to>
      <xdr:col>65</xdr:col>
      <xdr:colOff>53975</xdr:colOff>
      <xdr:row>34</xdr:row>
      <xdr:rowOff>90932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101109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過去に発行した起債の償還に加え、退職手当債や学校施設耐震化事業の償還の開始により、平成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年度までは類似団体平均を上回っていたが、庁舎建設事業債</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償還完了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年度は類似団体平均を下回った。その後は類似</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団体平均</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と同水準で横ばいに推移している。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、過度の財政負担が生じることのないよう地方債の発行に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努め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2806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143002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80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147574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44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147574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852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物件費、扶助費が類似団体平均値と比べ大きいなど、全体として類似団体平均値を大きく上回っている。</a:t>
          </a:r>
          <a:endParaRPr lang="ja-JP" altLang="ja-JP" sz="18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今後も一般財源収入の増が見込めないなか、経常経費の削減に努めていく。</a:t>
          </a:r>
          <a:endParaRPr lang="ja-JP" altLang="ja-JP" sz="18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140715</xdr:rowOff>
    </xdr:from>
    <xdr:to>
      <xdr:col>82</xdr:col>
      <xdr:colOff>107950</xdr:colOff>
      <xdr:row>79</xdr:row>
      <xdr:rowOff>110998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513815"/>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80</xdr:row>
      <xdr:rowOff>131572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513815"/>
          <a:ext cx="889000" cy="3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131572</xdr:rowOff>
    </xdr:from>
    <xdr:to>
      <xdr:col>73</xdr:col>
      <xdr:colOff>180975</xdr:colOff>
      <xdr:row>81</xdr:row>
      <xdr:rowOff>147574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84757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5842</xdr:rowOff>
    </xdr:from>
    <xdr:to>
      <xdr:col>69</xdr:col>
      <xdr:colOff>92075</xdr:colOff>
      <xdr:row>81</xdr:row>
      <xdr:rowOff>147574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8932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32275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80772</xdr:rowOff>
    </xdr:from>
    <xdr:to>
      <xdr:col>74</xdr:col>
      <xdr:colOff>31750</xdr:colOff>
      <xdr:row>81</xdr:row>
      <xdr:rowOff>10922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167149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96774</xdr:rowOff>
    </xdr:from>
    <xdr:to>
      <xdr:col>69</xdr:col>
      <xdr:colOff>142875</xdr:colOff>
      <xdr:row>82</xdr:row>
      <xdr:rowOff>26924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98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11701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407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126492</xdr:rowOff>
    </xdr:from>
    <xdr:to>
      <xdr:col>65</xdr:col>
      <xdr:colOff>53975</xdr:colOff>
      <xdr:row>81</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41419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15900</xdr:rowOff>
    </xdr:from>
    <xdr:to>
      <xdr:col>29</xdr:col>
      <xdr:colOff>127000</xdr:colOff>
      <xdr:row>18</xdr:row>
      <xdr:rowOff>47155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9625"/>
          <a:ext cx="647700" cy="3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47155</xdr:rowOff>
    </xdr:from>
    <xdr:to>
      <xdr:col>26</xdr:col>
      <xdr:colOff>50800</xdr:colOff>
      <xdr:row>18</xdr:row>
      <xdr:rowOff>97218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80880"/>
          <a:ext cx="698500" cy="5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97218</xdr:rowOff>
    </xdr:from>
    <xdr:to>
      <xdr:col>22</xdr:col>
      <xdr:colOff>114300</xdr:colOff>
      <xdr:row>18</xdr:row>
      <xdr:rowOff>105346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30943"/>
          <a:ext cx="698500" cy="8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105346</xdr:rowOff>
    </xdr:from>
    <xdr:to>
      <xdr:col>18</xdr:col>
      <xdr:colOff>177800</xdr:colOff>
      <xdr:row>18</xdr:row>
      <xdr:rowOff>111150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39071"/>
          <a:ext cx="698500" cy="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136550</xdr:rowOff>
    </xdr:from>
    <xdr:to>
      <xdr:col>29</xdr:col>
      <xdr:colOff>177800</xdr:colOff>
      <xdr:row>18</xdr:row>
      <xdr:rowOff>66700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9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108627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167805</xdr:rowOff>
    </xdr:from>
    <xdr:to>
      <xdr:col>26</xdr:col>
      <xdr:colOff>101600</xdr:colOff>
      <xdr:row>18</xdr:row>
      <xdr:rowOff>97955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0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82732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16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46418</xdr:rowOff>
    </xdr:from>
    <xdr:to>
      <xdr:col>22</xdr:col>
      <xdr:colOff>165100</xdr:colOff>
      <xdr:row>18</xdr:row>
      <xdr:rowOff>148018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132795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6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54546</xdr:rowOff>
    </xdr:from>
    <xdr:to>
      <xdr:col>19</xdr:col>
      <xdr:colOff>38100</xdr:colOff>
      <xdr:row>18</xdr:row>
      <xdr:rowOff>156146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140924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7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60350</xdr:rowOff>
    </xdr:from>
    <xdr:to>
      <xdr:col>15</xdr:col>
      <xdr:colOff>101600</xdr:colOff>
      <xdr:row>18</xdr:row>
      <xdr:rowOff>161951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40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22187</xdr:rowOff>
    </xdr:from>
    <xdr:to>
      <xdr:col>29</xdr:col>
      <xdr:colOff>127000</xdr:colOff>
      <xdr:row>37</xdr:row>
      <xdr:rowOff>86835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146887"/>
          <a:ext cx="647700" cy="6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168400</xdr:rowOff>
    </xdr:from>
    <xdr:to>
      <xdr:col>26</xdr:col>
      <xdr:colOff>50800</xdr:colOff>
      <xdr:row>37</xdr:row>
      <xdr:rowOff>22187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21650"/>
          <a:ext cx="698500" cy="25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156444</xdr:rowOff>
    </xdr:from>
    <xdr:to>
      <xdr:col>22</xdr:col>
      <xdr:colOff>114300</xdr:colOff>
      <xdr:row>36</xdr:row>
      <xdr:rowOff>168400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09694"/>
          <a:ext cx="698500" cy="11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53116</xdr:rowOff>
    </xdr:from>
    <xdr:to>
      <xdr:col>18</xdr:col>
      <xdr:colOff>177800</xdr:colOff>
      <xdr:row>36</xdr:row>
      <xdr:rowOff>156444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06366"/>
          <a:ext cx="698500" cy="103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36035</xdr:rowOff>
    </xdr:from>
    <xdr:to>
      <xdr:col>29</xdr:col>
      <xdr:colOff>177800</xdr:colOff>
      <xdr:row>37</xdr:row>
      <xdr:rowOff>137635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6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8112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3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142837</xdr:rowOff>
    </xdr:from>
    <xdr:to>
      <xdr:col>26</xdr:col>
      <xdr:colOff>101600</xdr:colOff>
      <xdr:row>37</xdr:row>
      <xdr:rowOff>72987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9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57764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82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117600</xdr:rowOff>
    </xdr:from>
    <xdr:to>
      <xdr:col>22</xdr:col>
      <xdr:colOff>165100</xdr:colOff>
      <xdr:row>37</xdr:row>
      <xdr:rowOff>47750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7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32527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5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105644</xdr:rowOff>
    </xdr:from>
    <xdr:to>
      <xdr:col>19</xdr:col>
      <xdr:colOff>38100</xdr:colOff>
      <xdr:row>37</xdr:row>
      <xdr:rowOff>35794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58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20571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4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2316</xdr:rowOff>
    </xdr:from>
    <xdr:to>
      <xdr:col>15</xdr:col>
      <xdr:colOff>101600</xdr:colOff>
      <xdr:row>36</xdr:row>
      <xdr:rowOff>103916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55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114093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72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16,675
16,138
3.97
8,740,966
8,319,346
363,341
4,524,296
7,221,448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113511</xdr:rowOff>
    </xdr:from>
    <xdr:to>
      <xdr:col>24</xdr:col>
      <xdr:colOff>63500</xdr:colOff>
      <xdr:row>35</xdr:row>
      <xdr:rowOff>157159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114261"/>
          <a:ext cx="838200" cy="4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113511</xdr:rowOff>
    </xdr:from>
    <xdr:to>
      <xdr:col>19</xdr:col>
      <xdr:colOff>177800</xdr:colOff>
      <xdr:row>36</xdr:row>
      <xdr:rowOff>20485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114261"/>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20485</xdr:rowOff>
    </xdr:from>
    <xdr:to>
      <xdr:col>15</xdr:col>
      <xdr:colOff>50800</xdr:colOff>
      <xdr:row>36</xdr:row>
      <xdr:rowOff>34244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192685"/>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34244</xdr:rowOff>
    </xdr:from>
    <xdr:to>
      <xdr:col>10</xdr:col>
      <xdr:colOff>114300</xdr:colOff>
      <xdr:row>36</xdr:row>
      <xdr:rowOff>68977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206444"/>
          <a:ext cx="889000" cy="3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106359</xdr:rowOff>
    </xdr:from>
    <xdr:to>
      <xdr:col>24</xdr:col>
      <xdr:colOff>114300</xdr:colOff>
      <xdr:row>36</xdr:row>
      <xdr:rowOff>36509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84786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62711</xdr:rowOff>
    </xdr:from>
    <xdr:to>
      <xdr:col>20</xdr:col>
      <xdr:colOff>38100</xdr:colOff>
      <xdr:row>35</xdr:row>
      <xdr:rowOff>164311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155438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15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141135</xdr:rowOff>
    </xdr:from>
    <xdr:to>
      <xdr:col>15</xdr:col>
      <xdr:colOff>101600</xdr:colOff>
      <xdr:row>36</xdr:row>
      <xdr:rowOff>71285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62412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2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154894</xdr:rowOff>
    </xdr:from>
    <xdr:to>
      <xdr:col>10</xdr:col>
      <xdr:colOff>165100</xdr:colOff>
      <xdr:row>36</xdr:row>
      <xdr:rowOff>85044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101571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9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18177</xdr:rowOff>
    </xdr:from>
    <xdr:to>
      <xdr:col>6</xdr:col>
      <xdr:colOff>38100</xdr:colOff>
      <xdr:row>36</xdr:row>
      <xdr:rowOff>119777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136304</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9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131979</xdr:rowOff>
    </xdr:from>
    <xdr:to>
      <xdr:col>24</xdr:col>
      <xdr:colOff>63500</xdr:colOff>
      <xdr:row>57</xdr:row>
      <xdr:rowOff>163525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04629"/>
          <a:ext cx="8382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84747</xdr:rowOff>
    </xdr:from>
    <xdr:to>
      <xdr:col>19</xdr:col>
      <xdr:colOff>177800</xdr:colOff>
      <xdr:row>57</xdr:row>
      <xdr:rowOff>163525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57397"/>
          <a:ext cx="889000" cy="7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84747</xdr:rowOff>
    </xdr:from>
    <xdr:to>
      <xdr:col>15</xdr:col>
      <xdr:colOff>50800</xdr:colOff>
      <xdr:row>57</xdr:row>
      <xdr:rowOff>125171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57397"/>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118593</xdr:rowOff>
    </xdr:from>
    <xdr:to>
      <xdr:col>10</xdr:col>
      <xdr:colOff>114300</xdr:colOff>
      <xdr:row>57</xdr:row>
      <xdr:rowOff>125171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91243"/>
          <a:ext cx="8890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81179</xdr:rowOff>
    </xdr:from>
    <xdr:to>
      <xdr:col>24</xdr:col>
      <xdr:colOff>114300</xdr:colOff>
      <xdr:row>58</xdr:row>
      <xdr:rowOff>11329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5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59606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112725</xdr:rowOff>
    </xdr:from>
    <xdr:to>
      <xdr:col>20</xdr:col>
      <xdr:colOff>38100</xdr:colOff>
      <xdr:row>58</xdr:row>
      <xdr:rowOff>42875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34002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33947</xdr:rowOff>
    </xdr:from>
    <xdr:to>
      <xdr:col>15</xdr:col>
      <xdr:colOff>101600</xdr:colOff>
      <xdr:row>57</xdr:row>
      <xdr:rowOff>135547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152074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74371</xdr:rowOff>
    </xdr:from>
    <xdr:to>
      <xdr:col>10</xdr:col>
      <xdr:colOff>165100</xdr:colOff>
      <xdr:row>58</xdr:row>
      <xdr:rowOff>4521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167098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67793</xdr:rowOff>
    </xdr:from>
    <xdr:to>
      <xdr:col>6</xdr:col>
      <xdr:colOff>38100</xdr:colOff>
      <xdr:row>57</xdr:row>
      <xdr:rowOff>169393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160520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3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115125</xdr:rowOff>
    </xdr:from>
    <xdr:to>
      <xdr:col>24</xdr:col>
      <xdr:colOff>63500</xdr:colOff>
      <xdr:row>78</xdr:row>
      <xdr:rowOff>122051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88225"/>
          <a:ext cx="8382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115125</xdr:rowOff>
    </xdr:from>
    <xdr:to>
      <xdr:col>19</xdr:col>
      <xdr:colOff>177800</xdr:colOff>
      <xdr:row>78</xdr:row>
      <xdr:rowOff>115331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88225"/>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109068</xdr:rowOff>
    </xdr:from>
    <xdr:to>
      <xdr:col>15</xdr:col>
      <xdr:colOff>50800</xdr:colOff>
      <xdr:row>78</xdr:row>
      <xdr:rowOff>115331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82168"/>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107651</xdr:rowOff>
    </xdr:from>
    <xdr:to>
      <xdr:col>10</xdr:col>
      <xdr:colOff>114300</xdr:colOff>
      <xdr:row>78</xdr:row>
      <xdr:rowOff>109068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8075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71251</xdr:rowOff>
    </xdr:from>
    <xdr:to>
      <xdr:col>24</xdr:col>
      <xdr:colOff>114300</xdr:colOff>
      <xdr:row>79</xdr:row>
      <xdr:rowOff>1401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157628</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64325</xdr:rowOff>
    </xdr:from>
    <xdr:to>
      <xdr:col>20</xdr:col>
      <xdr:colOff>38100</xdr:colOff>
      <xdr:row>78</xdr:row>
      <xdr:rowOff>165925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157052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3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64531</xdr:rowOff>
    </xdr:from>
    <xdr:to>
      <xdr:col>15</xdr:col>
      <xdr:colOff>101600</xdr:colOff>
      <xdr:row>78</xdr:row>
      <xdr:rowOff>166131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157258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58268</xdr:rowOff>
    </xdr:from>
    <xdr:to>
      <xdr:col>10</xdr:col>
      <xdr:colOff>165100</xdr:colOff>
      <xdr:row>78</xdr:row>
      <xdr:rowOff>159868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150995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2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56851</xdr:rowOff>
    </xdr:from>
    <xdr:to>
      <xdr:col>6</xdr:col>
      <xdr:colOff>38100</xdr:colOff>
      <xdr:row>78</xdr:row>
      <xdr:rowOff>158451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149578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61354</xdr:rowOff>
    </xdr:from>
    <xdr:to>
      <xdr:col>24</xdr:col>
      <xdr:colOff>63500</xdr:colOff>
      <xdr:row>94</xdr:row>
      <xdr:rowOff>163437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77654"/>
          <a:ext cx="838200" cy="10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163437</xdr:rowOff>
    </xdr:from>
    <xdr:to>
      <xdr:col>19</xdr:col>
      <xdr:colOff>177800</xdr:colOff>
      <xdr:row>96</xdr:row>
      <xdr:rowOff>91808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79737"/>
          <a:ext cx="889000" cy="27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83668</xdr:rowOff>
    </xdr:from>
    <xdr:to>
      <xdr:col>15</xdr:col>
      <xdr:colOff>50800</xdr:colOff>
      <xdr:row>96</xdr:row>
      <xdr:rowOff>91808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542868"/>
          <a:ext cx="889000" cy="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83668</xdr:rowOff>
    </xdr:from>
    <xdr:to>
      <xdr:col>10</xdr:col>
      <xdr:colOff>114300</xdr:colOff>
      <xdr:row>96</xdr:row>
      <xdr:rowOff>139040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42868"/>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10554</xdr:rowOff>
    </xdr:from>
    <xdr:to>
      <xdr:col>24</xdr:col>
      <xdr:colOff>114300</xdr:colOff>
      <xdr:row>94</xdr:row>
      <xdr:rowOff>112154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33431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112637</xdr:rowOff>
    </xdr:from>
    <xdr:to>
      <xdr:col>20</xdr:col>
      <xdr:colOff>38100</xdr:colOff>
      <xdr:row>95</xdr:row>
      <xdr:rowOff>42787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33914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2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41008</xdr:rowOff>
    </xdr:from>
    <xdr:to>
      <xdr:col>15</xdr:col>
      <xdr:colOff>101600</xdr:colOff>
      <xdr:row>96</xdr:row>
      <xdr:rowOff>142608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133735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9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32868</xdr:rowOff>
    </xdr:from>
    <xdr:to>
      <xdr:col>10</xdr:col>
      <xdr:colOff>165100</xdr:colOff>
      <xdr:row>96</xdr:row>
      <xdr:rowOff>134468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125595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88240</xdr:rowOff>
    </xdr:from>
    <xdr:to>
      <xdr:col>6</xdr:col>
      <xdr:colOff>38100</xdr:colOff>
      <xdr:row>97</xdr:row>
      <xdr:rowOff>18390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9517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100564</xdr:rowOff>
    </xdr:from>
    <xdr:to>
      <xdr:col>55</xdr:col>
      <xdr:colOff>0</xdr:colOff>
      <xdr:row>37</xdr:row>
      <xdr:rowOff>109058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44214"/>
          <a:ext cx="8382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110942</xdr:rowOff>
    </xdr:from>
    <xdr:to>
      <xdr:col>50</xdr:col>
      <xdr:colOff>114300</xdr:colOff>
      <xdr:row>37</xdr:row>
      <xdr:rowOff>109058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40242"/>
          <a:ext cx="889000" cy="5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110942</xdr:rowOff>
    </xdr:from>
    <xdr:to>
      <xdr:col>45</xdr:col>
      <xdr:colOff>177800</xdr:colOff>
      <xdr:row>38</xdr:row>
      <xdr:rowOff>50222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40242"/>
          <a:ext cx="889000" cy="6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50222</xdr:rowOff>
    </xdr:from>
    <xdr:to>
      <xdr:col>41</xdr:col>
      <xdr:colOff>50800</xdr:colOff>
      <xdr:row>38</xdr:row>
      <xdr:rowOff>67275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65322"/>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49764</xdr:rowOff>
    </xdr:from>
    <xdr:to>
      <xdr:col>55</xdr:col>
      <xdr:colOff>50800</xdr:colOff>
      <xdr:row>37</xdr:row>
      <xdr:rowOff>151364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136141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58258</xdr:rowOff>
    </xdr:from>
    <xdr:to>
      <xdr:col>50</xdr:col>
      <xdr:colOff>165100</xdr:colOff>
      <xdr:row>37</xdr:row>
      <xdr:rowOff>159858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0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150985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60142</xdr:rowOff>
    </xdr:from>
    <xdr:to>
      <xdr:col>46</xdr:col>
      <xdr:colOff>38100</xdr:colOff>
      <xdr:row>34</xdr:row>
      <xdr:rowOff>161742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152869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98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170872</xdr:rowOff>
    </xdr:from>
    <xdr:to>
      <xdr:col>41</xdr:col>
      <xdr:colOff>101600</xdr:colOff>
      <xdr:row>38</xdr:row>
      <xdr:rowOff>101022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92149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0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16475</xdr:rowOff>
    </xdr:from>
    <xdr:to>
      <xdr:col>36</xdr:col>
      <xdr:colOff>165100</xdr:colOff>
      <xdr:row>38</xdr:row>
      <xdr:rowOff>118075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109202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2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30841</xdr:rowOff>
    </xdr:from>
    <xdr:to>
      <xdr:col>55</xdr:col>
      <xdr:colOff>0</xdr:colOff>
      <xdr:row>57</xdr:row>
      <xdr:rowOff>92143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03491"/>
          <a:ext cx="838200" cy="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92143</xdr:rowOff>
    </xdr:from>
    <xdr:to>
      <xdr:col>50</xdr:col>
      <xdr:colOff>114300</xdr:colOff>
      <xdr:row>57</xdr:row>
      <xdr:rowOff>106972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64793"/>
          <a:ext cx="889000" cy="1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106972</xdr:rowOff>
    </xdr:from>
    <xdr:to>
      <xdr:col>45</xdr:col>
      <xdr:colOff>177800</xdr:colOff>
      <xdr:row>59</xdr:row>
      <xdr:rowOff>467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79622"/>
          <a:ext cx="889000" cy="23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137726</xdr:rowOff>
    </xdr:from>
    <xdr:to>
      <xdr:col>41</xdr:col>
      <xdr:colOff>50800</xdr:colOff>
      <xdr:row>59</xdr:row>
      <xdr:rowOff>467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10376"/>
          <a:ext cx="889000" cy="20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151491</xdr:rowOff>
    </xdr:from>
    <xdr:to>
      <xdr:col>55</xdr:col>
      <xdr:colOff>50800</xdr:colOff>
      <xdr:row>57</xdr:row>
      <xdr:rowOff>81641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129918</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3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41343</xdr:rowOff>
    </xdr:from>
    <xdr:to>
      <xdr:col>50</xdr:col>
      <xdr:colOff>165100</xdr:colOff>
      <xdr:row>57</xdr:row>
      <xdr:rowOff>142943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1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134070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0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56172</xdr:rowOff>
    </xdr:from>
    <xdr:to>
      <xdr:col>46</xdr:col>
      <xdr:colOff>38100</xdr:colOff>
      <xdr:row>57</xdr:row>
      <xdr:rowOff>157772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148899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121117</xdr:rowOff>
    </xdr:from>
    <xdr:to>
      <xdr:col>41</xdr:col>
      <xdr:colOff>101600</xdr:colOff>
      <xdr:row>59</xdr:row>
      <xdr:rowOff>51267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6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42394</xdr:rowOff>
    </xdr:from>
    <xdr:ext cx="469744"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26428" y="1015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86926</xdr:rowOff>
    </xdr:from>
    <xdr:to>
      <xdr:col>36</xdr:col>
      <xdr:colOff>165100</xdr:colOff>
      <xdr:row>58</xdr:row>
      <xdr:rowOff>17076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8203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5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159341</xdr:rowOff>
    </xdr:from>
    <xdr:to>
      <xdr:col>55</xdr:col>
      <xdr:colOff>0</xdr:colOff>
      <xdr:row>77</xdr:row>
      <xdr:rowOff>98056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846641"/>
          <a:ext cx="838200" cy="45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48486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0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98056</xdr:rowOff>
    </xdr:from>
    <xdr:to>
      <xdr:col>50</xdr:col>
      <xdr:colOff>114300</xdr:colOff>
      <xdr:row>79</xdr:row>
      <xdr:rowOff>12103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299706"/>
          <a:ext cx="889000" cy="2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12103</xdr:rowOff>
    </xdr:from>
    <xdr:to>
      <xdr:col>45</xdr:col>
      <xdr:colOff>177800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56653"/>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108541</xdr:rowOff>
    </xdr:from>
    <xdr:to>
      <xdr:col>55</xdr:col>
      <xdr:colOff>50800</xdr:colOff>
      <xdr:row>75</xdr:row>
      <xdr:rowOff>38691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7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131418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64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47256</xdr:rowOff>
    </xdr:from>
    <xdr:to>
      <xdr:col>50</xdr:col>
      <xdr:colOff>165100</xdr:colOff>
      <xdr:row>77</xdr:row>
      <xdr:rowOff>148856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139983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34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132753</xdr:rowOff>
    </xdr:from>
    <xdr:to>
      <xdr:col>46</xdr:col>
      <xdr:colOff>38100</xdr:colOff>
      <xdr:row>79</xdr:row>
      <xdr:rowOff>62903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54030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9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89839</xdr:rowOff>
    </xdr:from>
    <xdr:to>
      <xdr:col>55</xdr:col>
      <xdr:colOff>0</xdr:colOff>
      <xdr:row>98</xdr:row>
      <xdr:rowOff>118517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20489"/>
          <a:ext cx="838200" cy="20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6325</xdr:rowOff>
    </xdr:from>
    <xdr:to>
      <xdr:col>50</xdr:col>
      <xdr:colOff>114300</xdr:colOff>
      <xdr:row>97</xdr:row>
      <xdr:rowOff>89839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36975"/>
          <a:ext cx="889000" cy="8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6325</xdr:rowOff>
    </xdr:from>
    <xdr:to>
      <xdr:col>45</xdr:col>
      <xdr:colOff>177800</xdr:colOff>
      <xdr:row>98</xdr:row>
      <xdr:rowOff>143560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36975"/>
          <a:ext cx="889000" cy="30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9030</xdr:rowOff>
    </xdr:from>
    <xdr:to>
      <xdr:col>41</xdr:col>
      <xdr:colOff>50800</xdr:colOff>
      <xdr:row>98</xdr:row>
      <xdr:rowOff>143560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11130"/>
          <a:ext cx="889000" cy="13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67717</xdr:rowOff>
    </xdr:from>
    <xdr:to>
      <xdr:col>55</xdr:col>
      <xdr:colOff>50800</xdr:colOff>
      <xdr:row>98</xdr:row>
      <xdr:rowOff>169317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154094</xdr:rowOff>
    </xdr:from>
    <xdr:ext cx="469744"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8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39039</xdr:rowOff>
    </xdr:from>
    <xdr:to>
      <xdr:col>50</xdr:col>
      <xdr:colOff>165100</xdr:colOff>
      <xdr:row>97</xdr:row>
      <xdr:rowOff>140639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6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131766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126975</xdr:rowOff>
    </xdr:from>
    <xdr:to>
      <xdr:col>46</xdr:col>
      <xdr:colOff>38100</xdr:colOff>
      <xdr:row>97</xdr:row>
      <xdr:rowOff>57125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48252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6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92760</xdr:rowOff>
    </xdr:from>
    <xdr:to>
      <xdr:col>41</xdr:col>
      <xdr:colOff>101600</xdr:colOff>
      <xdr:row>99</xdr:row>
      <xdr:rowOff>22910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14037</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8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129680</xdr:rowOff>
    </xdr:from>
    <xdr:to>
      <xdr:col>36</xdr:col>
      <xdr:colOff>165100</xdr:colOff>
      <xdr:row>98</xdr:row>
      <xdr:rowOff>59830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50957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27013</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13563"/>
          <a:ext cx="8890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8458</xdr:rowOff>
    </xdr:from>
    <xdr:to>
      <xdr:col>71</xdr:col>
      <xdr:colOff>177800</xdr:colOff>
      <xdr:row>39</xdr:row>
      <xdr:rowOff>27013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95008"/>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147663</xdr:rowOff>
    </xdr:from>
    <xdr:to>
      <xdr:col>72</xdr:col>
      <xdr:colOff>38100</xdr:colOff>
      <xdr:row>39</xdr:row>
      <xdr:rowOff>77813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68940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129108</xdr:rowOff>
    </xdr:from>
    <xdr:to>
      <xdr:col>67</xdr:col>
      <xdr:colOff>101600</xdr:colOff>
      <xdr:row>39</xdr:row>
      <xdr:rowOff>59258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50385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3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43154</xdr:rowOff>
    </xdr:from>
    <xdr:to>
      <xdr:col>85</xdr:col>
      <xdr:colOff>127000</xdr:colOff>
      <xdr:row>77</xdr:row>
      <xdr:rowOff>45639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44804"/>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43154</xdr:rowOff>
    </xdr:from>
    <xdr:to>
      <xdr:col>81</xdr:col>
      <xdr:colOff>50800</xdr:colOff>
      <xdr:row>77</xdr:row>
      <xdr:rowOff>47628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44804"/>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47628</xdr:rowOff>
    </xdr:from>
    <xdr:to>
      <xdr:col>76</xdr:col>
      <xdr:colOff>114300</xdr:colOff>
      <xdr:row>77</xdr:row>
      <xdr:rowOff>64841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49278"/>
          <a:ext cx="8890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64841</xdr:rowOff>
    </xdr:from>
    <xdr:to>
      <xdr:col>71</xdr:col>
      <xdr:colOff>177800</xdr:colOff>
      <xdr:row>77</xdr:row>
      <xdr:rowOff>85020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66491"/>
          <a:ext cx="889000" cy="2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166289</xdr:rowOff>
    </xdr:from>
    <xdr:to>
      <xdr:col>85</xdr:col>
      <xdr:colOff>177800</xdr:colOff>
      <xdr:row>77</xdr:row>
      <xdr:rowOff>96439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144716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7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163804</xdr:rowOff>
    </xdr:from>
    <xdr:to>
      <xdr:col>81</xdr:col>
      <xdr:colOff>101600</xdr:colOff>
      <xdr:row>77</xdr:row>
      <xdr:rowOff>93954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85081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168278</xdr:rowOff>
    </xdr:from>
    <xdr:to>
      <xdr:col>76</xdr:col>
      <xdr:colOff>165100</xdr:colOff>
      <xdr:row>77</xdr:row>
      <xdr:rowOff>98428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89555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14041</xdr:rowOff>
    </xdr:from>
    <xdr:to>
      <xdr:col>72</xdr:col>
      <xdr:colOff>38100</xdr:colOff>
      <xdr:row>77</xdr:row>
      <xdr:rowOff>115641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106768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34220</xdr:rowOff>
    </xdr:from>
    <xdr:to>
      <xdr:col>67</xdr:col>
      <xdr:colOff>101600</xdr:colOff>
      <xdr:row>77</xdr:row>
      <xdr:rowOff>135820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126947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58813</xdr:rowOff>
    </xdr:from>
    <xdr:to>
      <xdr:col>85</xdr:col>
      <xdr:colOff>127000</xdr:colOff>
      <xdr:row>98</xdr:row>
      <xdr:rowOff>118999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18013"/>
          <a:ext cx="838200" cy="40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149200</xdr:rowOff>
    </xdr:from>
    <xdr:to>
      <xdr:col>81</xdr:col>
      <xdr:colOff>50800</xdr:colOff>
      <xdr:row>98</xdr:row>
      <xdr:rowOff>118999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79850"/>
          <a:ext cx="889000" cy="1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149200</xdr:rowOff>
    </xdr:from>
    <xdr:to>
      <xdr:col>76</xdr:col>
      <xdr:colOff>114300</xdr:colOff>
      <xdr:row>98</xdr:row>
      <xdr:rowOff>30657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79850"/>
          <a:ext cx="889000" cy="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30657</xdr:rowOff>
    </xdr:from>
    <xdr:to>
      <xdr:col>71</xdr:col>
      <xdr:colOff>177800</xdr:colOff>
      <xdr:row>98</xdr:row>
      <xdr:rowOff>92063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32757"/>
          <a:ext cx="889000" cy="6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8013</xdr:rowOff>
    </xdr:from>
    <xdr:to>
      <xdr:col>85</xdr:col>
      <xdr:colOff>177800</xdr:colOff>
      <xdr:row>96</xdr:row>
      <xdr:rowOff>109613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4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157890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4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68199</xdr:rowOff>
    </xdr:from>
    <xdr:to>
      <xdr:col>81</xdr:col>
      <xdr:colOff>101600</xdr:colOff>
      <xdr:row>98</xdr:row>
      <xdr:rowOff>169799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160926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6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98400</xdr:rowOff>
    </xdr:from>
    <xdr:to>
      <xdr:col>76</xdr:col>
      <xdr:colOff>165100</xdr:colOff>
      <xdr:row>98</xdr:row>
      <xdr:rowOff>28550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19677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82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151307</xdr:rowOff>
    </xdr:from>
    <xdr:to>
      <xdr:col>72</xdr:col>
      <xdr:colOff>38100</xdr:colOff>
      <xdr:row>98</xdr:row>
      <xdr:rowOff>81457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72584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87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41263</xdr:rowOff>
    </xdr:from>
    <xdr:to>
      <xdr:col>67</xdr:col>
      <xdr:colOff>101600</xdr:colOff>
      <xdr:row>98</xdr:row>
      <xdr:rowOff>142863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133990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3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49327</xdr:rowOff>
    </xdr:from>
    <xdr:to>
      <xdr:col>116</xdr:col>
      <xdr:colOff>63500</xdr:colOff>
      <xdr:row>36</xdr:row>
      <xdr:rowOff>9779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050077"/>
          <a:ext cx="8382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75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9779</xdr:rowOff>
    </xdr:from>
    <xdr:to>
      <xdr:col>111</xdr:col>
      <xdr:colOff>177800</xdr:colOff>
      <xdr:row>37</xdr:row>
      <xdr:rowOff>36297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181979"/>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113199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36297</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379947"/>
          <a:ext cx="889000" cy="3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123486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169977</xdr:rowOff>
    </xdr:from>
    <xdr:to>
      <xdr:col>116</xdr:col>
      <xdr:colOff>114300</xdr:colOff>
      <xdr:row>35</xdr:row>
      <xdr:rowOff>100127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9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21404</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8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130429</xdr:rowOff>
    </xdr:from>
    <xdr:to>
      <xdr:col>112</xdr:col>
      <xdr:colOff>38100</xdr:colOff>
      <xdr:row>36</xdr:row>
      <xdr:rowOff>60579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77106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90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156947</xdr:rowOff>
    </xdr:from>
    <xdr:to>
      <xdr:col>107</xdr:col>
      <xdr:colOff>101600</xdr:colOff>
      <xdr:row>37</xdr:row>
      <xdr:rowOff>87097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3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103624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10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138215</xdr:rowOff>
    </xdr:from>
    <xdr:to>
      <xdr:col>116</xdr:col>
      <xdr:colOff>63500</xdr:colOff>
      <xdr:row>77</xdr:row>
      <xdr:rowOff>3944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68415"/>
          <a:ext cx="838200" cy="3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3944</xdr:rowOff>
    </xdr:from>
    <xdr:to>
      <xdr:col>111</xdr:col>
      <xdr:colOff>177800</xdr:colOff>
      <xdr:row>77</xdr:row>
      <xdr:rowOff>29874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05594"/>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111403</xdr:rowOff>
    </xdr:from>
    <xdr:to>
      <xdr:col>107</xdr:col>
      <xdr:colOff>50800</xdr:colOff>
      <xdr:row>77</xdr:row>
      <xdr:rowOff>29874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98703"/>
          <a:ext cx="889000" cy="4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111403</xdr:rowOff>
    </xdr:from>
    <xdr:to>
      <xdr:col>102</xdr:col>
      <xdr:colOff>114300</xdr:colOff>
      <xdr:row>74</xdr:row>
      <xdr:rowOff>137463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9870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87415</xdr:rowOff>
    </xdr:from>
    <xdr:to>
      <xdr:col>116</xdr:col>
      <xdr:colOff>114300</xdr:colOff>
      <xdr:row>77</xdr:row>
      <xdr:rowOff>17565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65842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124594</xdr:rowOff>
    </xdr:from>
    <xdr:to>
      <xdr:col>112</xdr:col>
      <xdr:colOff>38100</xdr:colOff>
      <xdr:row>77</xdr:row>
      <xdr:rowOff>54744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45871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4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150524</xdr:rowOff>
    </xdr:from>
    <xdr:to>
      <xdr:col>107</xdr:col>
      <xdr:colOff>101600</xdr:colOff>
      <xdr:row>77</xdr:row>
      <xdr:rowOff>80674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8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71801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60603</xdr:rowOff>
    </xdr:from>
    <xdr:to>
      <xdr:col>102</xdr:col>
      <xdr:colOff>165100</xdr:colOff>
      <xdr:row>74</xdr:row>
      <xdr:rowOff>162203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7280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86663</xdr:rowOff>
    </xdr:from>
    <xdr:to>
      <xdr:col>98</xdr:col>
      <xdr:colOff>38100</xdr:colOff>
      <xdr:row>75</xdr:row>
      <xdr:rowOff>16813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7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33340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4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498,911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86,778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3,055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円の減となったものの、全体的には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増加傾向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ある。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また、定員管理などにより抑制に努めているため、類似団体平均並みで推移している。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物件費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80,108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2,484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円の増となった。この主な要因は燃料価格の高騰によりシビックセンターやクリーンセンターをはじめとした各公共施設等の電気使用料が増となったことによるものである。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補助費等</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年度に実施した特別定額給付金給付事業等の反動減により大幅</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減とな</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ったが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年度は新型コロナウイルス感染症対応地方創生臨時交付金を活用し水道基本料金の減免を行ったことなどから増となった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町立小学校の空調等整備事業に係る元金償還の発生などにより住民一人当たりのコストは増加</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傾向にあったが、令和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年度に庁舎建設事業債が償還完了したことなどにより住民一人当たりのコストは減となった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年度にシビックセンター等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ESCO</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事業や町民運動場整備事業などの起債を活用する大規模事業の実施を予定していることから、公債費の一時的な増加は見込まれるが、今後は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徐々に減少していく見込みである。普通建設事業費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年度に町立小中学校体育館床改修工事や昨年度に続き</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東忠岡地区認定こども園整備工事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を実施したこと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により増となった。積立金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前年度決算剰余金の処分に伴う基金積立金の増などにより、一人当たり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39,369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円と、前年度に比べ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31,739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円の大幅な増となっている。</a:t>
          </a:r>
          <a:endParaRPr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大阪府忠岡町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16,675
16,138
3.97
8,740,966
8,319,346
363,341
4,524,296
7,221,448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96593</xdr:rowOff>
    </xdr:from>
    <xdr:to>
      <xdr:col>24</xdr:col>
      <xdr:colOff>63500</xdr:colOff>
      <xdr:row>34</xdr:row>
      <xdr:rowOff>40749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54443"/>
          <a:ext cx="8382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24747</xdr:rowOff>
    </xdr:from>
    <xdr:to>
      <xdr:col>19</xdr:col>
      <xdr:colOff>177800</xdr:colOff>
      <xdr:row>34</xdr:row>
      <xdr:rowOff>40749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5404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24747</xdr:rowOff>
    </xdr:from>
    <xdr:to>
      <xdr:col>15</xdr:col>
      <xdr:colOff>50800</xdr:colOff>
      <xdr:row>34</xdr:row>
      <xdr:rowOff>128270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54047"/>
          <a:ext cx="889000" cy="1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119452</xdr:rowOff>
    </xdr:from>
    <xdr:to>
      <xdr:col>10</xdr:col>
      <xdr:colOff>114300</xdr:colOff>
      <xdr:row>34</xdr:row>
      <xdr:rowOff>128270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48752"/>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45793</xdr:rowOff>
    </xdr:from>
    <xdr:to>
      <xdr:col>24</xdr:col>
      <xdr:colOff>114300</xdr:colOff>
      <xdr:row>33</xdr:row>
      <xdr:rowOff>147393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68670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5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161399</xdr:rowOff>
    </xdr:from>
    <xdr:to>
      <xdr:col>20</xdr:col>
      <xdr:colOff>38100</xdr:colOff>
      <xdr:row>34</xdr:row>
      <xdr:rowOff>91549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108076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9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145397</xdr:rowOff>
    </xdr:from>
    <xdr:to>
      <xdr:col>15</xdr:col>
      <xdr:colOff>101600</xdr:colOff>
      <xdr:row>34</xdr:row>
      <xdr:rowOff>75547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92074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7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77470</xdr:rowOff>
    </xdr:from>
    <xdr:to>
      <xdr:col>10</xdr:col>
      <xdr:colOff>165100</xdr:colOff>
      <xdr:row>35</xdr:row>
      <xdr:rowOff>7620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170197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68652</xdr:rowOff>
    </xdr:from>
    <xdr:to>
      <xdr:col>6</xdr:col>
      <xdr:colOff>38100</xdr:colOff>
      <xdr:row>34</xdr:row>
      <xdr:rowOff>170252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161379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9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90528</xdr:rowOff>
    </xdr:from>
    <xdr:to>
      <xdr:col>24</xdr:col>
      <xdr:colOff>63500</xdr:colOff>
      <xdr:row>57</xdr:row>
      <xdr:rowOff>49129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91728"/>
          <a:ext cx="838200" cy="13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48626</xdr:rowOff>
    </xdr:from>
    <xdr:to>
      <xdr:col>19</xdr:col>
      <xdr:colOff>177800</xdr:colOff>
      <xdr:row>57</xdr:row>
      <xdr:rowOff>49129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06926"/>
          <a:ext cx="889000" cy="51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48626</xdr:rowOff>
    </xdr:from>
    <xdr:to>
      <xdr:col>15</xdr:col>
      <xdr:colOff>50800</xdr:colOff>
      <xdr:row>57</xdr:row>
      <xdr:rowOff>28459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06926"/>
          <a:ext cx="889000" cy="4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28459</xdr:rowOff>
    </xdr:from>
    <xdr:to>
      <xdr:col>10</xdr:col>
      <xdr:colOff>114300</xdr:colOff>
      <xdr:row>57</xdr:row>
      <xdr:rowOff>69972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01109"/>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39728</xdr:rowOff>
    </xdr:from>
    <xdr:to>
      <xdr:col>24</xdr:col>
      <xdr:colOff>114300</xdr:colOff>
      <xdr:row>56</xdr:row>
      <xdr:rowOff>141328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18155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1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169779</xdr:rowOff>
    </xdr:from>
    <xdr:to>
      <xdr:col>20</xdr:col>
      <xdr:colOff>38100</xdr:colOff>
      <xdr:row>57</xdr:row>
      <xdr:rowOff>99929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91056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6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169276</xdr:rowOff>
    </xdr:from>
    <xdr:to>
      <xdr:col>15</xdr:col>
      <xdr:colOff>101600</xdr:colOff>
      <xdr:row>54</xdr:row>
      <xdr:rowOff>99426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2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90553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4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149109</xdr:rowOff>
    </xdr:from>
    <xdr:to>
      <xdr:col>10</xdr:col>
      <xdr:colOff>165100</xdr:colOff>
      <xdr:row>57</xdr:row>
      <xdr:rowOff>79259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70386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19172</xdr:rowOff>
    </xdr:from>
    <xdr:to>
      <xdr:col>6</xdr:col>
      <xdr:colOff>38100</xdr:colOff>
      <xdr:row>57</xdr:row>
      <xdr:rowOff>120772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9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111899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8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31355</xdr:rowOff>
    </xdr:from>
    <xdr:to>
      <xdr:col>24</xdr:col>
      <xdr:colOff>63500</xdr:colOff>
      <xdr:row>76</xdr:row>
      <xdr:rowOff>50296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90105"/>
          <a:ext cx="838200" cy="19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50296</xdr:rowOff>
    </xdr:from>
    <xdr:to>
      <xdr:col>19</xdr:col>
      <xdr:colOff>177800</xdr:colOff>
      <xdr:row>77</xdr:row>
      <xdr:rowOff>96048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80496"/>
          <a:ext cx="889000" cy="2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56086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96048</xdr:rowOff>
    </xdr:from>
    <xdr:to>
      <xdr:col>15</xdr:col>
      <xdr:colOff>50800</xdr:colOff>
      <xdr:row>78</xdr:row>
      <xdr:rowOff>17388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7698"/>
          <a:ext cx="889000" cy="9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97724</xdr:rowOff>
    </xdr:from>
    <xdr:to>
      <xdr:col>10</xdr:col>
      <xdr:colOff>114300</xdr:colOff>
      <xdr:row>78</xdr:row>
      <xdr:rowOff>17388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99374"/>
          <a:ext cx="889000" cy="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17756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152005</xdr:rowOff>
    </xdr:from>
    <xdr:to>
      <xdr:col>24</xdr:col>
      <xdr:colOff>114300</xdr:colOff>
      <xdr:row>75</xdr:row>
      <xdr:rowOff>82155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3432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9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170946</xdr:rowOff>
    </xdr:from>
    <xdr:to>
      <xdr:col>20</xdr:col>
      <xdr:colOff>38100</xdr:colOff>
      <xdr:row>76</xdr:row>
      <xdr:rowOff>101096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2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92223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2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45248</xdr:rowOff>
    </xdr:from>
    <xdr:to>
      <xdr:col>15</xdr:col>
      <xdr:colOff>101600</xdr:colOff>
      <xdr:row>77</xdr:row>
      <xdr:rowOff>146848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3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138038</xdr:rowOff>
    </xdr:from>
    <xdr:to>
      <xdr:col>10</xdr:col>
      <xdr:colOff>165100</xdr:colOff>
      <xdr:row>78</xdr:row>
      <xdr:rowOff>68188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59315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3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46924</xdr:rowOff>
    </xdr:from>
    <xdr:to>
      <xdr:col>6</xdr:col>
      <xdr:colOff>38100</xdr:colOff>
      <xdr:row>77</xdr:row>
      <xdr:rowOff>148524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165051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2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102743</xdr:rowOff>
    </xdr:from>
    <xdr:to>
      <xdr:col>24</xdr:col>
      <xdr:colOff>63500</xdr:colOff>
      <xdr:row>97</xdr:row>
      <xdr:rowOff>36198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61943"/>
          <a:ext cx="838200" cy="10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78420</xdr:rowOff>
    </xdr:from>
    <xdr:to>
      <xdr:col>19</xdr:col>
      <xdr:colOff>177800</xdr:colOff>
      <xdr:row>96</xdr:row>
      <xdr:rowOff>102743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37620"/>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78420</xdr:rowOff>
    </xdr:from>
    <xdr:to>
      <xdr:col>15</xdr:col>
      <xdr:colOff>50800</xdr:colOff>
      <xdr:row>97</xdr:row>
      <xdr:rowOff>53792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37620"/>
          <a:ext cx="889000" cy="14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27329</xdr:rowOff>
    </xdr:from>
    <xdr:to>
      <xdr:col>10</xdr:col>
      <xdr:colOff>114300</xdr:colOff>
      <xdr:row>97</xdr:row>
      <xdr:rowOff>53792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57979"/>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156848</xdr:rowOff>
    </xdr:from>
    <xdr:to>
      <xdr:col>24</xdr:col>
      <xdr:colOff>114300</xdr:colOff>
      <xdr:row>97</xdr:row>
      <xdr:rowOff>86998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135275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51943</xdr:rowOff>
    </xdr:from>
    <xdr:to>
      <xdr:col>20</xdr:col>
      <xdr:colOff>38100</xdr:colOff>
      <xdr:row>96</xdr:row>
      <xdr:rowOff>153543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170070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8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27620</xdr:rowOff>
    </xdr:from>
    <xdr:to>
      <xdr:col>15</xdr:col>
      <xdr:colOff>101600</xdr:colOff>
      <xdr:row>96</xdr:row>
      <xdr:rowOff>129220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145747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6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2992</xdr:rowOff>
    </xdr:from>
    <xdr:to>
      <xdr:col>10</xdr:col>
      <xdr:colOff>165100</xdr:colOff>
      <xdr:row>97</xdr:row>
      <xdr:rowOff>104592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95719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147979</xdr:rowOff>
    </xdr:from>
    <xdr:to>
      <xdr:col>6</xdr:col>
      <xdr:colOff>38100</xdr:colOff>
      <xdr:row>97</xdr:row>
      <xdr:rowOff>78129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69256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9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xdr:rowOff>
    </xdr:from>
    <xdr:to>
      <xdr:col>55</xdr:col>
      <xdr:colOff>0</xdr:colOff>
      <xdr:row>38</xdr:row>
      <xdr:rowOff>44374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23355"/>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134442</xdr:rowOff>
    </xdr:from>
    <xdr:to>
      <xdr:col>50</xdr:col>
      <xdr:colOff>114300</xdr:colOff>
      <xdr:row>38</xdr:row>
      <xdr:rowOff>8255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78092"/>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134442</xdr:rowOff>
    </xdr:from>
    <xdr:to>
      <xdr:col>45</xdr:col>
      <xdr:colOff>177800</xdr:colOff>
      <xdr:row>37</xdr:row>
      <xdr:rowOff>151359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78092"/>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144958</xdr:rowOff>
    </xdr:from>
    <xdr:to>
      <xdr:col>41</xdr:col>
      <xdr:colOff>50800</xdr:colOff>
      <xdr:row>37</xdr:row>
      <xdr:rowOff>151359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8860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69842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165024</xdr:rowOff>
    </xdr:from>
    <xdr:to>
      <xdr:col>55</xdr:col>
      <xdr:colOff>50800</xdr:colOff>
      <xdr:row>38</xdr:row>
      <xdr:rowOff>95174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116019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5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128905</xdr:rowOff>
    </xdr:from>
    <xdr:to>
      <xdr:col>50</xdr:col>
      <xdr:colOff>165100</xdr:colOff>
      <xdr:row>38</xdr:row>
      <xdr:rowOff>59055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75582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247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83642</xdr:rowOff>
    </xdr:from>
    <xdr:to>
      <xdr:col>46</xdr:col>
      <xdr:colOff>38100</xdr:colOff>
      <xdr:row>38</xdr:row>
      <xdr:rowOff>13792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30319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202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100559</xdr:rowOff>
    </xdr:from>
    <xdr:to>
      <xdr:col>41</xdr:col>
      <xdr:colOff>101600</xdr:colOff>
      <xdr:row>38</xdr:row>
      <xdr:rowOff>30708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44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47236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219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94158</xdr:rowOff>
    </xdr:from>
    <xdr:to>
      <xdr:col>36</xdr:col>
      <xdr:colOff>165100</xdr:colOff>
      <xdr:row>38</xdr:row>
      <xdr:rowOff>24308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40835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213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82615</xdr:rowOff>
    </xdr:from>
    <xdr:to>
      <xdr:col>55</xdr:col>
      <xdr:colOff>0</xdr:colOff>
      <xdr:row>59</xdr:row>
      <xdr:rowOff>82648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98165"/>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82321</xdr:rowOff>
    </xdr:from>
    <xdr:to>
      <xdr:col>50</xdr:col>
      <xdr:colOff>114300</xdr:colOff>
      <xdr:row>59</xdr:row>
      <xdr:rowOff>82648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9787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79594</xdr:rowOff>
    </xdr:from>
    <xdr:to>
      <xdr:col>45</xdr:col>
      <xdr:colOff>177800</xdr:colOff>
      <xdr:row>59</xdr:row>
      <xdr:rowOff>82321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95144"/>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79594</xdr:rowOff>
    </xdr:from>
    <xdr:to>
      <xdr:col>41</xdr:col>
      <xdr:colOff>50800</xdr:colOff>
      <xdr:row>59</xdr:row>
      <xdr:rowOff>80264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195144"/>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31815</xdr:rowOff>
    </xdr:from>
    <xdr:to>
      <xdr:col>55</xdr:col>
      <xdr:colOff>50800</xdr:colOff>
      <xdr:row>59</xdr:row>
      <xdr:rowOff>133415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1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118192</xdr:rowOff>
    </xdr:from>
    <xdr:ext cx="378565"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62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31848</xdr:rowOff>
    </xdr:from>
    <xdr:to>
      <xdr:col>50</xdr:col>
      <xdr:colOff>165100</xdr:colOff>
      <xdr:row>59</xdr:row>
      <xdr:rowOff>133448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124575</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50017" y="10240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31521</xdr:rowOff>
    </xdr:from>
    <xdr:to>
      <xdr:col>46</xdr:col>
      <xdr:colOff>38100</xdr:colOff>
      <xdr:row>59</xdr:row>
      <xdr:rowOff>133121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124248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23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28794</xdr:rowOff>
    </xdr:from>
    <xdr:to>
      <xdr:col>41</xdr:col>
      <xdr:colOff>101600</xdr:colOff>
      <xdr:row>59</xdr:row>
      <xdr:rowOff>130394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4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121521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23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29464</xdr:rowOff>
    </xdr:from>
    <xdr:to>
      <xdr:col>36</xdr:col>
      <xdr:colOff>165100</xdr:colOff>
      <xdr:row>59</xdr:row>
      <xdr:rowOff>131064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122191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58432</xdr:rowOff>
    </xdr:from>
    <xdr:to>
      <xdr:col>55</xdr:col>
      <xdr:colOff>0</xdr:colOff>
      <xdr:row>79</xdr:row>
      <xdr:rowOff>70597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602982"/>
          <a:ext cx="8382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58432</xdr:rowOff>
    </xdr:from>
    <xdr:to>
      <xdr:col>50</xdr:col>
      <xdr:colOff>114300</xdr:colOff>
      <xdr:row>79</xdr:row>
      <xdr:rowOff>66810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602982"/>
          <a:ext cx="8890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66810</xdr:rowOff>
    </xdr:from>
    <xdr:to>
      <xdr:col>45</xdr:col>
      <xdr:colOff>177800</xdr:colOff>
      <xdr:row>79</xdr:row>
      <xdr:rowOff>77341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611360"/>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76639</xdr:rowOff>
    </xdr:from>
    <xdr:to>
      <xdr:col>41</xdr:col>
      <xdr:colOff>50800</xdr:colOff>
      <xdr:row>79</xdr:row>
      <xdr:rowOff>77341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621189"/>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19797</xdr:rowOff>
    </xdr:from>
    <xdr:to>
      <xdr:col>55</xdr:col>
      <xdr:colOff>50800</xdr:colOff>
      <xdr:row>79</xdr:row>
      <xdr:rowOff>121397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106174</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7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7632</xdr:rowOff>
    </xdr:from>
    <xdr:to>
      <xdr:col>50</xdr:col>
      <xdr:colOff>165100</xdr:colOff>
      <xdr:row>79</xdr:row>
      <xdr:rowOff>109232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5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100359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4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16010</xdr:rowOff>
    </xdr:from>
    <xdr:to>
      <xdr:col>46</xdr:col>
      <xdr:colOff>38100</xdr:colOff>
      <xdr:row>79</xdr:row>
      <xdr:rowOff>117610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108737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65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26541</xdr:rowOff>
    </xdr:from>
    <xdr:to>
      <xdr:col>41</xdr:col>
      <xdr:colOff>101600</xdr:colOff>
      <xdr:row>79</xdr:row>
      <xdr:rowOff>128141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119268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66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25839</xdr:rowOff>
    </xdr:from>
    <xdr:to>
      <xdr:col>36</xdr:col>
      <xdr:colOff>165100</xdr:colOff>
      <xdr:row>79</xdr:row>
      <xdr:rowOff>127439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118566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6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19859</xdr:rowOff>
    </xdr:from>
    <xdr:to>
      <xdr:col>55</xdr:col>
      <xdr:colOff>0</xdr:colOff>
      <xdr:row>97</xdr:row>
      <xdr:rowOff>38909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65050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19859</xdr:rowOff>
    </xdr:from>
    <xdr:to>
      <xdr:col>50</xdr:col>
      <xdr:colOff>114300</xdr:colOff>
      <xdr:row>97</xdr:row>
      <xdr:rowOff>47912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650509"/>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47912</xdr:rowOff>
    </xdr:from>
    <xdr:to>
      <xdr:col>45</xdr:col>
      <xdr:colOff>177800</xdr:colOff>
      <xdr:row>97</xdr:row>
      <xdr:rowOff>49817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67856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49817</xdr:rowOff>
    </xdr:from>
    <xdr:to>
      <xdr:col>41</xdr:col>
      <xdr:colOff>50800</xdr:colOff>
      <xdr:row>97</xdr:row>
      <xdr:rowOff>88940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680467"/>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159559</xdr:rowOff>
    </xdr:from>
    <xdr:to>
      <xdr:col>55</xdr:col>
      <xdr:colOff>50800</xdr:colOff>
      <xdr:row>97</xdr:row>
      <xdr:rowOff>89709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6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137986</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9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140509</xdr:rowOff>
    </xdr:from>
    <xdr:to>
      <xdr:col>50</xdr:col>
      <xdr:colOff>165100</xdr:colOff>
      <xdr:row>97</xdr:row>
      <xdr:rowOff>70659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5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61786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6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168562</xdr:rowOff>
    </xdr:from>
    <xdr:to>
      <xdr:col>46</xdr:col>
      <xdr:colOff>38100</xdr:colOff>
      <xdr:row>97</xdr:row>
      <xdr:rowOff>98712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89839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170467</xdr:rowOff>
    </xdr:from>
    <xdr:to>
      <xdr:col>41</xdr:col>
      <xdr:colOff>101600</xdr:colOff>
      <xdr:row>97</xdr:row>
      <xdr:rowOff>100617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91744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38140</xdr:rowOff>
    </xdr:from>
    <xdr:to>
      <xdr:col>36</xdr:col>
      <xdr:colOff>165100</xdr:colOff>
      <xdr:row>97</xdr:row>
      <xdr:rowOff>139740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130867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132842</xdr:rowOff>
    </xdr:from>
    <xdr:to>
      <xdr:col>85</xdr:col>
      <xdr:colOff>127000</xdr:colOff>
      <xdr:row>37</xdr:row>
      <xdr:rowOff>29363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05042"/>
          <a:ext cx="838200" cy="6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115850</xdr:rowOff>
    </xdr:from>
    <xdr:to>
      <xdr:col>81</xdr:col>
      <xdr:colOff>50800</xdr:colOff>
      <xdr:row>37</xdr:row>
      <xdr:rowOff>29363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288050"/>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115850</xdr:rowOff>
    </xdr:from>
    <xdr:to>
      <xdr:col>76</xdr:col>
      <xdr:colOff>114300</xdr:colOff>
      <xdr:row>37</xdr:row>
      <xdr:rowOff>56337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88050"/>
          <a:ext cx="889000" cy="1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46431</xdr:rowOff>
    </xdr:from>
    <xdr:to>
      <xdr:col>71</xdr:col>
      <xdr:colOff>177800</xdr:colOff>
      <xdr:row>37</xdr:row>
      <xdr:rowOff>56337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39008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82042</xdr:rowOff>
    </xdr:from>
    <xdr:to>
      <xdr:col>85</xdr:col>
      <xdr:colOff>177800</xdr:colOff>
      <xdr:row>37</xdr:row>
      <xdr:rowOff>12192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60469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150013</xdr:rowOff>
    </xdr:from>
    <xdr:to>
      <xdr:col>81</xdr:col>
      <xdr:colOff>101600</xdr:colOff>
      <xdr:row>37</xdr:row>
      <xdr:rowOff>80163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71290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1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65050</xdr:rowOff>
    </xdr:from>
    <xdr:to>
      <xdr:col>76</xdr:col>
      <xdr:colOff>165100</xdr:colOff>
      <xdr:row>36</xdr:row>
      <xdr:rowOff>166650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157777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2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5537</xdr:rowOff>
    </xdr:from>
    <xdr:to>
      <xdr:col>72</xdr:col>
      <xdr:colOff>38100</xdr:colOff>
      <xdr:row>37</xdr:row>
      <xdr:rowOff>107137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98264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167081</xdr:rowOff>
    </xdr:from>
    <xdr:to>
      <xdr:col>67</xdr:col>
      <xdr:colOff>101600</xdr:colOff>
      <xdr:row>37</xdr:row>
      <xdr:rowOff>97231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88358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107506</xdr:rowOff>
    </xdr:from>
    <xdr:to>
      <xdr:col>85</xdr:col>
      <xdr:colOff>127000</xdr:colOff>
      <xdr:row>58</xdr:row>
      <xdr:rowOff>33312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708706"/>
          <a:ext cx="838200" cy="2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18466</xdr:rowOff>
    </xdr:from>
    <xdr:to>
      <xdr:col>81</xdr:col>
      <xdr:colOff>50800</xdr:colOff>
      <xdr:row>58</xdr:row>
      <xdr:rowOff>33312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962566"/>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18466</xdr:rowOff>
    </xdr:from>
    <xdr:to>
      <xdr:col>76</xdr:col>
      <xdr:colOff>114300</xdr:colOff>
      <xdr:row>59</xdr:row>
      <xdr:rowOff>16891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962566"/>
          <a:ext cx="8890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47041</xdr:rowOff>
    </xdr:from>
    <xdr:to>
      <xdr:col>71</xdr:col>
      <xdr:colOff>177800</xdr:colOff>
      <xdr:row>59</xdr:row>
      <xdr:rowOff>16891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991141"/>
          <a:ext cx="889000" cy="1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56706</xdr:rowOff>
    </xdr:from>
    <xdr:to>
      <xdr:col>85</xdr:col>
      <xdr:colOff>177800</xdr:colOff>
      <xdr:row>56</xdr:row>
      <xdr:rowOff>158306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6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79583</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50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153962</xdr:rowOff>
    </xdr:from>
    <xdr:to>
      <xdr:col>81</xdr:col>
      <xdr:colOff>101600</xdr:colOff>
      <xdr:row>58</xdr:row>
      <xdr:rowOff>84112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9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75239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01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139116</xdr:rowOff>
    </xdr:from>
    <xdr:to>
      <xdr:col>76</xdr:col>
      <xdr:colOff>165100</xdr:colOff>
      <xdr:row>58</xdr:row>
      <xdr:rowOff>69266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60393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0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137541</xdr:rowOff>
    </xdr:from>
    <xdr:to>
      <xdr:col>72</xdr:col>
      <xdr:colOff>38100</xdr:colOff>
      <xdr:row>59</xdr:row>
      <xdr:rowOff>67691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58818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7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167691</xdr:rowOff>
    </xdr:from>
    <xdr:to>
      <xdr:col>67</xdr:col>
      <xdr:colOff>101600</xdr:colOff>
      <xdr:row>58</xdr:row>
      <xdr:rowOff>97841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88968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27012</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71562"/>
          <a:ext cx="8890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8458</xdr:rowOff>
    </xdr:from>
    <xdr:to>
      <xdr:col>71</xdr:col>
      <xdr:colOff>177800</xdr:colOff>
      <xdr:row>79</xdr:row>
      <xdr:rowOff>27012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53008"/>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147662</xdr:rowOff>
    </xdr:from>
    <xdr:to>
      <xdr:col>72</xdr:col>
      <xdr:colOff>38100</xdr:colOff>
      <xdr:row>79</xdr:row>
      <xdr:rowOff>77812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68939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61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129108</xdr:rowOff>
    </xdr:from>
    <xdr:to>
      <xdr:col>67</xdr:col>
      <xdr:colOff>101600</xdr:colOff>
      <xdr:row>79</xdr:row>
      <xdr:rowOff>59258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50385</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59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43154</xdr:rowOff>
    </xdr:from>
    <xdr:to>
      <xdr:col>85</xdr:col>
      <xdr:colOff>127000</xdr:colOff>
      <xdr:row>97</xdr:row>
      <xdr:rowOff>45639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673804"/>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43154</xdr:rowOff>
    </xdr:from>
    <xdr:to>
      <xdr:col>81</xdr:col>
      <xdr:colOff>50800</xdr:colOff>
      <xdr:row>97</xdr:row>
      <xdr:rowOff>47628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73804"/>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47628</xdr:rowOff>
    </xdr:from>
    <xdr:to>
      <xdr:col>76</xdr:col>
      <xdr:colOff>114300</xdr:colOff>
      <xdr:row>97</xdr:row>
      <xdr:rowOff>64841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78278"/>
          <a:ext cx="889000" cy="1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64841</xdr:rowOff>
    </xdr:from>
    <xdr:to>
      <xdr:col>71</xdr:col>
      <xdr:colOff>177800</xdr:colOff>
      <xdr:row>97</xdr:row>
      <xdr:rowOff>85020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95491"/>
          <a:ext cx="889000" cy="2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166289</xdr:rowOff>
    </xdr:from>
    <xdr:to>
      <xdr:col>85</xdr:col>
      <xdr:colOff>177800</xdr:colOff>
      <xdr:row>97</xdr:row>
      <xdr:rowOff>96439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144716</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163804</xdr:rowOff>
    </xdr:from>
    <xdr:to>
      <xdr:col>81</xdr:col>
      <xdr:colOff>101600</xdr:colOff>
      <xdr:row>97</xdr:row>
      <xdr:rowOff>93954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85081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168278</xdr:rowOff>
    </xdr:from>
    <xdr:to>
      <xdr:col>76</xdr:col>
      <xdr:colOff>165100</xdr:colOff>
      <xdr:row>97</xdr:row>
      <xdr:rowOff>98428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89555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14041</xdr:rowOff>
    </xdr:from>
    <xdr:to>
      <xdr:col>72</xdr:col>
      <xdr:colOff>38100</xdr:colOff>
      <xdr:row>97</xdr:row>
      <xdr:rowOff>115641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106768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34220</xdr:rowOff>
    </xdr:from>
    <xdr:to>
      <xdr:col>67</xdr:col>
      <xdr:colOff>101600</xdr:colOff>
      <xdr:row>97</xdr:row>
      <xdr:rowOff>135820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6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126947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5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総務費は住民一人あたり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85,755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円となっており、類似団体平均を下回って推移している。令和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年度は特別定額給付金に係る経費などの影響により大幅な増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年度は例年並み</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年度は前年度決算剰余金の処分に伴う財政調整基金積立金の増などにより前年度に比べ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28,445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円の大幅な増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となった。民生費は住民一人当たり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189,203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円となっており、認定こども園施設型給付費などの増加に伴い、増加傾向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電力・ガス・食料品等価格高騰緊急支援給付金給付事業や住民税非課税世帯等臨時特別給付金給付事業、</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東忠岡地区認定こども園整備事業など</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の実施に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より大幅な増となった。衛生費は、類似団体平均並みで推移していたが、令和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及び令和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クリーンセンター各機器更新等工事の実施や新型コロナワクチン接種対応に係る経費により住民一人当たりのコストは増とな</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ったが、前述の更新工事が前年度で完了したことなどから令和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年度は減となった。教育費は、民生費と同様に</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東忠岡地区認定こども園整備事業の実施</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などにより、前年度より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21,158</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円の大幅な増となった。</a:t>
          </a: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年度においては、歳入において町税や普通交付税が増となったことを受け、令和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及び令和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決算に続</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いて、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財政調整</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を取り崩すことなく、実質単年度収支は黒字となった。</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財政調整基金残高については、中長期的な見通しのもとに、決算剰余金及びふるさと忠岡応援寄附金の積立等に伴い増加し、標準財政規模比は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28.06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一般会計についての分析は、別紙（</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）実質収支比率等に係る経年分析のとおりであるが、それ以外としては国民健康保険事業勘定特別会計が平成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年連続で赤字決算となっていたが、平成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年度に黒字決算を達成し、令和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年度まで黒字決算を継続している。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また、令和元年度において黒字額が大幅に減少しているのは、水道事業会計が大阪広域水道企業団に統合され、当該年度より対象外となったためである。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下水道事業会計においては、令和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より地方公営企業法の財務規定等の適用を受け、企業会計方式に移行している。移行に伴い、これまでになかった減価償却費や長期前受金戻入といった複式簿記・発生主義による会計管理、予算管理を行うことで、施設の維持管理に係る費用や新規の整備事業を精査することが可能となり、黒字決算を達成している。また、本町の公共下水道は全域が流域関連下水道であるため、独自の処理施設を持たず、汚水処理原価を低く抑えられている点も、経費抑制に寄与していると考えられ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8740966</v>
      </c>
      <c r="BO4" s="449"/>
      <c r="BP4" s="449"/>
      <c r="BQ4" s="449"/>
      <c r="BR4" s="449"/>
      <c r="BS4" s="449"/>
      <c r="BT4" s="449"/>
      <c r="BU4" s="450"/>
      <c r="BV4" s="448">
        <v>8062512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v>
      </c>
      <c r="CU4" s="589"/>
      <c r="CV4" s="589"/>
      <c r="CW4" s="589"/>
      <c r="CX4" s="589"/>
      <c r="CY4" s="589"/>
      <c r="CZ4" s="589"/>
      <c r="DA4" s="590"/>
      <c r="DB4" s="588">
        <v>12.1</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8319346</v>
      </c>
      <c r="BO5" s="420"/>
      <c r="BP5" s="420"/>
      <c r="BQ5" s="420"/>
      <c r="BR5" s="420"/>
      <c r="BS5" s="420"/>
      <c r="BT5" s="420"/>
      <c r="BU5" s="421"/>
      <c r="BV5" s="419">
        <v>7496811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98.9</v>
      </c>
      <c r="CU5" s="417"/>
      <c r="CV5" s="417"/>
      <c r="CW5" s="417"/>
      <c r="CX5" s="417"/>
      <c r="CY5" s="417"/>
      <c r="CZ5" s="417"/>
      <c r="DA5" s="418"/>
      <c r="DB5" s="416">
        <v>95.5</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421620</v>
      </c>
      <c r="BO6" s="420"/>
      <c r="BP6" s="420"/>
      <c r="BQ6" s="420"/>
      <c r="BR6" s="420"/>
      <c r="BS6" s="420"/>
      <c r="BT6" s="420"/>
      <c r="BU6" s="421"/>
      <c r="BV6" s="419">
        <v>565701</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100.7</v>
      </c>
      <c r="CU6" s="563"/>
      <c r="CV6" s="563"/>
      <c r="CW6" s="563"/>
      <c r="CX6" s="563"/>
      <c r="CY6" s="563"/>
      <c r="CZ6" s="563"/>
      <c r="DA6" s="564"/>
      <c r="DB6" s="562">
        <v>101.5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58279</v>
      </c>
      <c r="BO7" s="420"/>
      <c r="BP7" s="420"/>
      <c r="BQ7" s="420"/>
      <c r="BR7" s="420"/>
      <c r="BS7" s="420"/>
      <c r="BT7" s="420"/>
      <c r="BU7" s="421"/>
      <c r="BV7" s="419">
        <v>17658</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4524296</v>
      </c>
      <c r="CU7" s="420"/>
      <c r="CV7" s="420"/>
      <c r="CW7" s="420"/>
      <c r="CX7" s="420"/>
      <c r="CY7" s="420"/>
      <c r="CZ7" s="420"/>
      <c r="DA7" s="421"/>
      <c r="DB7" s="419">
        <v>4543273</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363341</v>
      </c>
      <c r="BO8" s="420"/>
      <c r="BP8" s="420"/>
      <c r="BQ8" s="420"/>
      <c r="BR8" s="420"/>
      <c r="BS8" s="420"/>
      <c r="BT8" s="420"/>
      <c r="BU8" s="421"/>
      <c r="BV8" s="419">
        <v>548043</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0.55000000000000004</v>
      </c>
      <c r="CU8" s="523"/>
      <c r="CV8" s="523"/>
      <c r="CW8" s="523"/>
      <c r="CX8" s="523"/>
      <c r="CY8" s="523"/>
      <c r="CZ8" s="523"/>
      <c r="DA8" s="524"/>
      <c r="DB8" s="522">
        <v>0.56000000000000005</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16567</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96</v>
      </c>
      <c r="AV9" s="478"/>
      <c r="AW9" s="478"/>
      <c r="AX9" s="478"/>
      <c r="AY9" s="433" t="s">
        <v>119</v>
      </c>
      <c r="AZ9" s="434"/>
      <c r="BA9" s="434"/>
      <c r="BB9" s="434"/>
      <c r="BC9" s="434"/>
      <c r="BD9" s="434"/>
      <c r="BE9" s="434"/>
      <c r="BF9" s="434"/>
      <c r="BG9" s="434"/>
      <c r="BH9" s="434"/>
      <c r="BI9" s="434"/>
      <c r="BJ9" s="434"/>
      <c r="BK9" s="434"/>
      <c r="BL9" s="434"/>
      <c r="BM9" s="435"/>
      <c r="BN9" s="419">
        <v>-184702</v>
      </c>
      <c r="BO9" s="420"/>
      <c r="BP9" s="420"/>
      <c r="BQ9" s="420"/>
      <c r="BR9" s="420"/>
      <c r="BS9" s="420"/>
      <c r="BT9" s="420"/>
      <c r="BU9" s="421"/>
      <c r="BV9" s="419">
        <v>537913</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11.9</v>
      </c>
      <c r="CU9" s="417"/>
      <c r="CV9" s="417"/>
      <c r="CW9" s="417"/>
      <c r="CX9" s="417"/>
      <c r="CY9" s="417"/>
      <c r="CZ9" s="417"/>
      <c r="DA9" s="418"/>
      <c r="DB9" s="416">
        <v>13.2</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17298</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613952</v>
      </c>
      <c r="BO10" s="420"/>
      <c r="BP10" s="420"/>
      <c r="BQ10" s="420"/>
      <c r="BR10" s="420"/>
      <c r="BS10" s="420"/>
      <c r="BT10" s="420"/>
      <c r="BU10" s="421"/>
      <c r="BV10" s="419">
        <v>66981</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16675</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104</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16138</v>
      </c>
      <c r="S13" s="507"/>
      <c r="T13" s="507"/>
      <c r="U13" s="507"/>
      <c r="V13" s="508"/>
      <c r="W13" s="509" t="s">
        <v>142</v>
      </c>
      <c r="X13" s="405"/>
      <c r="Y13" s="405"/>
      <c r="Z13" s="405"/>
      <c r="AA13" s="405"/>
      <c r="AB13" s="406"/>
      <c r="AC13" s="372">
        <v>43</v>
      </c>
      <c r="AD13" s="373"/>
      <c r="AE13" s="373"/>
      <c r="AF13" s="373"/>
      <c r="AG13" s="374"/>
      <c r="AH13" s="372">
        <v>42</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429250</v>
      </c>
      <c r="BO13" s="420"/>
      <c r="BP13" s="420"/>
      <c r="BQ13" s="420"/>
      <c r="BR13" s="420"/>
      <c r="BS13" s="420"/>
      <c r="BT13" s="420"/>
      <c r="BU13" s="421"/>
      <c r="BV13" s="419">
        <v>604894</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6.1</v>
      </c>
      <c r="CU13" s="417"/>
      <c r="CV13" s="417"/>
      <c r="CW13" s="417"/>
      <c r="CX13" s="417"/>
      <c r="CY13" s="417"/>
      <c r="CZ13" s="417"/>
      <c r="DA13" s="418"/>
      <c r="DB13" s="416">
        <v>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16793</v>
      </c>
      <c r="S14" s="507"/>
      <c r="T14" s="507"/>
      <c r="U14" s="507"/>
      <c r="V14" s="508"/>
      <c r="W14" s="510"/>
      <c r="X14" s="408"/>
      <c r="Y14" s="408"/>
      <c r="Z14" s="408"/>
      <c r="AA14" s="408"/>
      <c r="AB14" s="409"/>
      <c r="AC14" s="499">
        <v>0.6</v>
      </c>
      <c r="AD14" s="500"/>
      <c r="AE14" s="500"/>
      <c r="AF14" s="500"/>
      <c r="AG14" s="501"/>
      <c r="AH14" s="499">
        <v>0.6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21.1</v>
      </c>
      <c r="CU14" s="517"/>
      <c r="CV14" s="517"/>
      <c r="CW14" s="517"/>
      <c r="CX14" s="517"/>
      <c r="CY14" s="517"/>
      <c r="CZ14" s="517"/>
      <c r="DA14" s="518"/>
      <c r="DB14" s="516">
        <v>42.7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141</v>
      </c>
      <c r="N15" s="504"/>
      <c r="O15" s="504"/>
      <c r="P15" s="504"/>
      <c r="Q15" s="505"/>
      <c r="R15" s="506">
        <v>16286</v>
      </c>
      <c r="S15" s="507"/>
      <c r="T15" s="507"/>
      <c r="U15" s="507"/>
      <c r="V15" s="508"/>
      <c r="W15" s="509" t="s">
        <v>149</v>
      </c>
      <c r="X15" s="405"/>
      <c r="Y15" s="405"/>
      <c r="Z15" s="405"/>
      <c r="AA15" s="405"/>
      <c r="AB15" s="406"/>
      <c r="AC15" s="372">
        <v>1811</v>
      </c>
      <c r="AD15" s="373"/>
      <c r="AE15" s="373"/>
      <c r="AF15" s="373"/>
      <c r="AG15" s="374"/>
      <c r="AH15" s="372">
        <v>2010</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2096820</v>
      </c>
      <c r="BO15" s="449"/>
      <c r="BP15" s="449"/>
      <c r="BQ15" s="449"/>
      <c r="BR15" s="449"/>
      <c r="BS15" s="449"/>
      <c r="BT15" s="449"/>
      <c r="BU15" s="450"/>
      <c r="BV15" s="448">
        <v>1974180</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26.3</v>
      </c>
      <c r="AD16" s="500"/>
      <c r="AE16" s="500"/>
      <c r="AF16" s="500"/>
      <c r="AG16" s="501"/>
      <c r="AH16" s="499">
        <v>29</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3875998</v>
      </c>
      <c r="BO16" s="420"/>
      <c r="BP16" s="420"/>
      <c r="BQ16" s="420"/>
      <c r="BR16" s="420"/>
      <c r="BS16" s="420"/>
      <c r="BT16" s="420"/>
      <c r="BU16" s="421"/>
      <c r="BV16" s="419">
        <v>3750452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5020</v>
      </c>
      <c r="AD17" s="373"/>
      <c r="AE17" s="373"/>
      <c r="AF17" s="373"/>
      <c r="AG17" s="374"/>
      <c r="AH17" s="372">
        <v>4891</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2664051</v>
      </c>
      <c r="BO17" s="420"/>
      <c r="BP17" s="420"/>
      <c r="BQ17" s="420"/>
      <c r="BR17" s="420"/>
      <c r="BS17" s="420"/>
      <c r="BT17" s="420"/>
      <c r="BU17" s="421"/>
      <c r="BV17" s="419">
        <v>2496142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3.97</v>
      </c>
      <c r="M18" s="472"/>
      <c r="N18" s="472"/>
      <c r="O18" s="472"/>
      <c r="P18" s="472"/>
      <c r="Q18" s="472"/>
      <c r="R18" s="473"/>
      <c r="S18" s="473"/>
      <c r="T18" s="473"/>
      <c r="U18" s="473"/>
      <c r="V18" s="474"/>
      <c r="W18" s="490"/>
      <c r="X18" s="491"/>
      <c r="Y18" s="491"/>
      <c r="Z18" s="491"/>
      <c r="AA18" s="491"/>
      <c r="AB18" s="515"/>
      <c r="AC18" s="389">
        <v>73</v>
      </c>
      <c r="AD18" s="390"/>
      <c r="AE18" s="390"/>
      <c r="AF18" s="390"/>
      <c r="AG18" s="475"/>
      <c r="AH18" s="389">
        <v>70.400000000000006</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4562185</v>
      </c>
      <c r="BO18" s="420"/>
      <c r="BP18" s="420"/>
      <c r="BQ18" s="420"/>
      <c r="BR18" s="420"/>
      <c r="BS18" s="420"/>
      <c r="BT18" s="420"/>
      <c r="BU18" s="421"/>
      <c r="BV18" s="419">
        <v>4555450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4173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6025399</v>
      </c>
      <c r="BO19" s="420"/>
      <c r="BP19" s="420"/>
      <c r="BQ19" s="420"/>
      <c r="BR19" s="420"/>
      <c r="BS19" s="420"/>
      <c r="BT19" s="420"/>
      <c r="BU19" s="421"/>
      <c r="BV19" s="419">
        <v>5505463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6749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7221448</v>
      </c>
      <c r="BO22" s="449"/>
      <c r="BP22" s="449"/>
      <c r="BQ22" s="449"/>
      <c r="BR22" s="449"/>
      <c r="BS22" s="449"/>
      <c r="BT22" s="449"/>
      <c r="BU22" s="450"/>
      <c r="BV22" s="448">
        <v>7461798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4604207</v>
      </c>
      <c r="BO23" s="420"/>
      <c r="BP23" s="420"/>
      <c r="BQ23" s="420"/>
      <c r="BR23" s="420"/>
      <c r="BS23" s="420"/>
      <c r="BT23" s="420"/>
      <c r="BU23" s="421"/>
      <c r="BV23" s="419">
        <v>4506204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6480</v>
      </c>
      <c r="R24" s="373"/>
      <c r="S24" s="373"/>
      <c r="T24" s="373"/>
      <c r="U24" s="373"/>
      <c r="V24" s="374"/>
      <c r="W24" s="462"/>
      <c r="X24" s="399"/>
      <c r="Y24" s="400"/>
      <c r="Z24" s="375" t="s">
        <v>174</v>
      </c>
      <c r="AA24" s="376"/>
      <c r="AB24" s="376"/>
      <c r="AC24" s="376"/>
      <c r="AD24" s="376"/>
      <c r="AE24" s="376"/>
      <c r="AF24" s="376"/>
      <c r="AG24" s="377"/>
      <c r="AH24" s="372">
        <v>148</v>
      </c>
      <c r="AI24" s="373"/>
      <c r="AJ24" s="373"/>
      <c r="AK24" s="373"/>
      <c r="AL24" s="374"/>
      <c r="AM24" s="372">
        <v>434232</v>
      </c>
      <c r="AN24" s="373"/>
      <c r="AO24" s="373"/>
      <c r="AP24" s="373"/>
      <c r="AQ24" s="373"/>
      <c r="AR24" s="374"/>
      <c r="AS24" s="372">
        <v>2934</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3957143</v>
      </c>
      <c r="BO24" s="420"/>
      <c r="BP24" s="420"/>
      <c r="BQ24" s="420"/>
      <c r="BR24" s="420"/>
      <c r="BS24" s="420"/>
      <c r="BT24" s="420"/>
      <c r="BU24" s="421"/>
      <c r="BV24" s="419">
        <v>3967379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6030</v>
      </c>
      <c r="R25" s="373"/>
      <c r="S25" s="373"/>
      <c r="T25" s="373"/>
      <c r="U25" s="373"/>
      <c r="V25" s="374"/>
      <c r="W25" s="462"/>
      <c r="X25" s="399"/>
      <c r="Y25" s="400"/>
      <c r="Z25" s="375" t="s">
        <v>177</v>
      </c>
      <c r="AA25" s="376"/>
      <c r="AB25" s="376"/>
      <c r="AC25" s="376"/>
      <c r="AD25" s="376"/>
      <c r="AE25" s="376"/>
      <c r="AF25" s="376"/>
      <c r="AG25" s="377"/>
      <c r="AH25" s="372">
        <v>37</v>
      </c>
      <c r="AI25" s="373"/>
      <c r="AJ25" s="373"/>
      <c r="AK25" s="373"/>
      <c r="AL25" s="374"/>
      <c r="AM25" s="372">
        <v>105672</v>
      </c>
      <c r="AN25" s="373"/>
      <c r="AO25" s="373"/>
      <c r="AP25" s="373"/>
      <c r="AQ25" s="373"/>
      <c r="AR25" s="374"/>
      <c r="AS25" s="372">
        <v>2856</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622947</v>
      </c>
      <c r="BO25" s="449"/>
      <c r="BP25" s="449"/>
      <c r="BQ25" s="449"/>
      <c r="BR25" s="449"/>
      <c r="BS25" s="449"/>
      <c r="BT25" s="449"/>
      <c r="BU25" s="450"/>
      <c r="BV25" s="448">
        <v>935320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5580</v>
      </c>
      <c r="R26" s="373"/>
      <c r="S26" s="373"/>
      <c r="T26" s="373"/>
      <c r="U26" s="373"/>
      <c r="V26" s="374"/>
      <c r="W26" s="462"/>
      <c r="X26" s="399"/>
      <c r="Y26" s="400"/>
      <c r="Z26" s="375" t="s">
        <v>180</v>
      </c>
      <c r="AA26" s="430"/>
      <c r="AB26" s="430"/>
      <c r="AC26" s="430"/>
      <c r="AD26" s="430"/>
      <c r="AE26" s="430"/>
      <c r="AF26" s="430"/>
      <c r="AG26" s="431"/>
      <c r="AH26" s="372" t="s">
        <v>140</v>
      </c>
      <c r="AI26" s="373"/>
      <c r="AJ26" s="373"/>
      <c r="AK26" s="373"/>
      <c r="AL26" s="374"/>
      <c r="AM26" s="372" t="s">
        <v>140</v>
      </c>
      <c r="AN26" s="373"/>
      <c r="AO26" s="373"/>
      <c r="AP26" s="373"/>
      <c r="AQ26" s="373"/>
      <c r="AR26" s="374"/>
      <c r="AS26" s="372" t="s">
        <v>140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3300</v>
      </c>
      <c r="R27" s="373"/>
      <c r="S27" s="373"/>
      <c r="T27" s="373"/>
      <c r="U27" s="373"/>
      <c r="V27" s="374"/>
      <c r="W27" s="462"/>
      <c r="X27" s="399"/>
      <c r="Y27" s="400"/>
      <c r="Z27" s="375" t="s">
        <v>183</v>
      </c>
      <c r="AA27" s="376"/>
      <c r="AB27" s="376"/>
      <c r="AC27" s="376"/>
      <c r="AD27" s="376"/>
      <c r="AE27" s="376"/>
      <c r="AF27" s="376"/>
      <c r="AG27" s="377"/>
      <c r="AH27" s="372">
        <v>9</v>
      </c>
      <c r="AI27" s="373"/>
      <c r="AJ27" s="373"/>
      <c r="AK27" s="373"/>
      <c r="AL27" s="374"/>
      <c r="AM27" s="372">
        <v>34266</v>
      </c>
      <c r="AN27" s="373"/>
      <c r="AO27" s="373"/>
      <c r="AP27" s="373"/>
      <c r="AQ27" s="373"/>
      <c r="AR27" s="374"/>
      <c r="AS27" s="372">
        <v>3807</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140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3000</v>
      </c>
      <c r="R28" s="373"/>
      <c r="S28" s="373"/>
      <c r="T28" s="373"/>
      <c r="U28" s="373"/>
      <c r="V28" s="374"/>
      <c r="W28" s="462"/>
      <c r="X28" s="399"/>
      <c r="Y28" s="400"/>
      <c r="Z28" s="375" t="s">
        <v>186</v>
      </c>
      <c r="AA28" s="376"/>
      <c r="AB28" s="376"/>
      <c r="AC28" s="376"/>
      <c r="AD28" s="376"/>
      <c r="AE28" s="376"/>
      <c r="AF28" s="376"/>
      <c r="AG28" s="377"/>
      <c r="AH28" s="372" t="s">
        <v>140</v>
      </c>
      <c r="AI28" s="373"/>
      <c r="AJ28" s="373"/>
      <c r="AK28" s="373"/>
      <c r="AL28" s="374"/>
      <c r="AM28" s="372" t="s">
        <v>140</v>
      </c>
      <c r="AN28" s="373"/>
      <c r="AO28" s="373"/>
      <c r="AP28" s="373"/>
      <c r="AQ28" s="373"/>
      <c r="AR28" s="374"/>
      <c r="AS28" s="372" t="s">
        <v>140</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1269495</v>
      </c>
      <c r="BO28" s="449"/>
      <c r="BP28" s="449"/>
      <c r="BQ28" s="449"/>
      <c r="BR28" s="449"/>
      <c r="BS28" s="449"/>
      <c r="BT28" s="449"/>
      <c r="BU28" s="450"/>
      <c r="BV28" s="448">
        <v>655543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10</v>
      </c>
      <c r="M29" s="373"/>
      <c r="N29" s="373"/>
      <c r="O29" s="373"/>
      <c r="P29" s="374"/>
      <c r="Q29" s="372">
        <v>2900</v>
      </c>
      <c r="R29" s="373"/>
      <c r="S29" s="373"/>
      <c r="T29" s="373"/>
      <c r="U29" s="373"/>
      <c r="V29" s="374"/>
      <c r="W29" s="463"/>
      <c r="X29" s="464"/>
      <c r="Y29" s="465"/>
      <c r="Z29" s="375" t="s">
        <v>189</v>
      </c>
      <c r="AA29" s="376"/>
      <c r="AB29" s="376"/>
      <c r="AC29" s="376"/>
      <c r="AD29" s="376"/>
      <c r="AE29" s="376"/>
      <c r="AF29" s="376"/>
      <c r="AG29" s="377"/>
      <c r="AH29" s="372">
        <v>157</v>
      </c>
      <c r="AI29" s="373"/>
      <c r="AJ29" s="373"/>
      <c r="AK29" s="373"/>
      <c r="AL29" s="374"/>
      <c r="AM29" s="372">
        <v>468498</v>
      </c>
      <c r="AN29" s="373"/>
      <c r="AO29" s="373"/>
      <c r="AP29" s="373"/>
      <c r="AQ29" s="373"/>
      <c r="AR29" s="374"/>
      <c r="AS29" s="372">
        <v>2984</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t="s">
        <v>140</v>
      </c>
      <c r="BO29" s="420"/>
      <c r="BP29" s="420"/>
      <c r="BQ29" s="420"/>
      <c r="BR29" s="420"/>
      <c r="BS29" s="420"/>
      <c r="BT29" s="420"/>
      <c r="BU29" s="421"/>
      <c r="BV29" s="419" t="s">
        <v>140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101.1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431346</v>
      </c>
      <c r="BO30" s="454"/>
      <c r="BP30" s="454"/>
      <c r="BQ30" s="454"/>
      <c r="BR30" s="454"/>
      <c r="BS30" s="454"/>
      <c r="BT30" s="454"/>
      <c r="BU30" s="455"/>
      <c r="BV30" s="453">
        <v>493075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国民健康保険事業勘定特別会計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大阪府後期高齢者医療広域連合
（一般会計）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大阪府後期高齢者医療広域連合
（後期高齢者医療特別会計）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大阪広域水道企業団水道事業会計（水道用水供給事業）</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大阪広域水道企業団水道事業会計（市町村域水道事業）</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大阪広域水道企業団（工業用水道事業会計）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h9NDd7CeseIAAspKYDhCldmhK33Urqrxnne8joUrUq+YyFmCU164uMgR02a4ZZgXWSeA9OJVXPiwnHzpxv8uGA==" saltValue="pX0MRMSB/l0MTPLTDJle3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1"/>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51" t="s">
        <v>573</v>
      </c>
      <c r="D34" s="1151"/>
      <c r="E34" s="1152"/>
      <c r="F34" s="32">
        <v>1.66</v>
      </c>
      <c r="G34" s="33">
        <v>0.47</v>
      </c>
      <c r="H34" s="33">
        <v>0.23</v>
      </c>
      <c r="I34" s="33">
        <v>12.06</v>
      </c>
      <c r="J34" s="34">
        <v>8.0299999999999994</v>
      </c>
      <c r="K34" s="22"/>
      <c r="L34" s="22"/>
      <c r="M34" s="22"/>
      <c r="N34" s="22"/>
      <c r="O34" s="22"/>
      <c r="P34" s="22"/>
    </row>
    <row r="35" spans="1:16" ht="39" customHeight="1" x14ac:dyDescent="0.2">
      <c r="A35" s="22"/>
      <c r="B35" s="35"/>
      <c r="C35" s="1145" t="s">
        <v>574</v>
      </c>
      <c r="D35" s="1146"/>
      <c r="E35" s="1147"/>
      <c r="F35" s="36" t="s">
        <v>527</v>
      </c>
      <c r="G35" s="37" t="s">
        <v>527</v>
      </c>
      <c r="H35" s="37">
        <v>0</v>
      </c>
      <c r="I35" s="37">
        <v>0.94</v>
      </c>
      <c r="J35" s="38">
        <v>2.02</v>
      </c>
      <c r="K35" s="22"/>
      <c r="L35" s="22"/>
      <c r="M35" s="22"/>
      <c r="N35" s="22"/>
      <c r="O35" s="22"/>
      <c r="P35" s="22"/>
    </row>
    <row r="36" spans="1:16" ht="39" customHeight="1" x14ac:dyDescent="0.2">
      <c r="A36" s="22"/>
      <c r="B36" s="35"/>
      <c r="C36" s="1145" t="s">
        <v>575</v>
      </c>
      <c r="D36" s="1146"/>
      <c r="E36" s="1147"/>
      <c r="F36" s="36">
        <v>0.47</v>
      </c>
      <c r="G36" s="37">
        <v>0.6</v>
      </c>
      <c r="H36" s="37">
        <v>1.42</v>
      </c>
      <c r="I36" s="37">
        <v>0.43</v>
      </c>
      <c r="J36" s="38">
        <v>1.1100000000000001</v>
      </c>
      <c r="K36" s="22"/>
      <c r="L36" s="22"/>
      <c r="M36" s="22"/>
      <c r="N36" s="22"/>
      <c r="O36" s="22"/>
      <c r="P36" s="22"/>
    </row>
    <row r="37" spans="1:16" ht="39" customHeight="1" x14ac:dyDescent="0.2">
      <c r="A37" s="22"/>
      <c r="B37" s="35"/>
      <c r="C37" s="1145" t="s">
        <v>576</v>
      </c>
      <c r="D37" s="1146"/>
      <c r="E37" s="1147"/>
      <c r="F37" s="36">
        <v>0.13</v>
      </c>
      <c r="G37" s="37">
        <v>0.12</v>
      </c>
      <c r="H37" s="37">
        <v>0.09</v>
      </c>
      <c r="I37" s="37">
        <v>0.11</v>
      </c>
      <c r="J37" s="38">
        <v>0.23</v>
      </c>
      <c r="K37" s="22"/>
      <c r="L37" s="22"/>
      <c r="M37" s="22"/>
      <c r="N37" s="22"/>
      <c r="O37" s="22"/>
      <c r="P37" s="22"/>
    </row>
    <row r="38" spans="1:16" ht="39" customHeight="1" x14ac:dyDescent="0.2">
      <c r="A38" s="22"/>
      <c r="B38" s="35"/>
      <c r="C38" s="1145" t="s">
        <v>577</v>
      </c>
      <c r="D38" s="1146"/>
      <c r="E38" s="1147"/>
      <c r="F38" s="36">
        <v>0.48</v>
      </c>
      <c r="G38" s="37">
        <v>0.61</v>
      </c>
      <c r="H38" s="37">
        <v>0.5</v>
      </c>
      <c r="I38" s="37">
        <v>0.21</v>
      </c>
      <c r="J38" s="38">
        <v>0.13</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578</v>
      </c>
      <c r="D42" s="1146"/>
      <c r="E42" s="1147"/>
      <c r="F42" s="36" t="s">
        <v>527</v>
      </c>
      <c r="G42" s="37" t="s">
        <v>527</v>
      </c>
      <c r="H42" s="37" t="s">
        <v>527</v>
      </c>
      <c r="I42" s="37" t="s">
        <v>527</v>
      </c>
      <c r="J42" s="38" t="s">
        <v>527</v>
      </c>
      <c r="K42" s="22"/>
      <c r="L42" s="22"/>
      <c r="M42" s="22"/>
      <c r="N42" s="22"/>
      <c r="O42" s="22"/>
      <c r="P42" s="22"/>
    </row>
    <row r="43" spans="1:16" ht="39" customHeight="1" thickBot="1" x14ac:dyDescent="0.25">
      <c r="A43" s="22"/>
      <c r="B43" s="40"/>
      <c r="C43" s="1148" t="s">
        <v>579</v>
      </c>
      <c r="D43" s="1149"/>
      <c r="E43" s="1150"/>
      <c r="F43" s="41">
        <v>6.73</v>
      </c>
      <c r="G43" s="42">
        <v>0</v>
      </c>
      <c r="H43" s="42" t="s">
        <v>527</v>
      </c>
      <c r="I43" s="42" t="s">
        <v>527</v>
      </c>
      <c r="J43" s="43" t="s">
        <v>527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row r="49" s="23" customFormat="1" ht="13.5" hidden="1" customHeight="1" x14ac:dyDescent="0.2"/>
    <row r="50" s="23" customFormat="1" ht="13.5" hidden="1" customHeight="1" x14ac:dyDescent="0.2"/>
    <row r="51" s="23" customFormat="1" ht="13.5" hidden="1" customHeight="1" x14ac:dyDescent="0.2"/>
  </sheetData>
  <sheetProtection algorithmName="SHA-512" hashValue="5LKttwQ+Xi4sWfqp+dmCGc/rfMI0w1mdl+BGBrKpNAqvU6hbAfw7hd1s/U5UV764p+1mu3nu8CGWS11D96r8sw==" saltValue="smQMIVyAQQbbOKWADT4U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681</v>
      </c>
      <c r="L45" s="60">
        <v>724</v>
      </c>
      <c r="M45" s="60">
        <v>755</v>
      </c>
      <c r="N45" s="60">
        <v>759</v>
      </c>
      <c r="O45" s="61">
        <v>748</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527</v>
      </c>
      <c r="L46" s="64" t="s">
        <v>527</v>
      </c>
      <c r="M46" s="64" t="s">
        <v>527</v>
      </c>
      <c r="N46" s="64" t="s">
        <v>527</v>
      </c>
      <c r="O46" s="65" t="s">
        <v>527</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527</v>
      </c>
      <c r="L47" s="64" t="s">
        <v>527</v>
      </c>
      <c r="M47" s="64" t="s">
        <v>527</v>
      </c>
      <c r="N47" s="64" t="s">
        <v>527</v>
      </c>
      <c r="O47" s="65" t="s">
        <v>527</v>
      </c>
      <c r="P47" s="48"/>
      <c r="Q47" s="48"/>
      <c r="R47" s="48"/>
      <c r="S47" s="48"/>
      <c r="T47" s="48"/>
      <c r="U47" s="48"/>
    </row>
    <row r="48" spans="1:21" ht="30.75" customHeight="1" x14ac:dyDescent="0.2">
      <c r="A48" s="48"/>
      <c r="B48" s="1178"/>
      <c r="C48" s="1179"/>
      <c r="D48" s="62"/>
      <c r="E48" s="1155" t="s">
        <v>15</v>
      </c>
      <c r="F48" s="1155"/>
      <c r="G48" s="1155"/>
      <c r="H48" s="1155"/>
      <c r="I48" s="1155"/>
      <c r="J48" s="1156"/>
      <c r="K48" s="63">
        <v>355</v>
      </c>
      <c r="L48" s="64">
        <v>390</v>
      </c>
      <c r="M48" s="64">
        <v>324</v>
      </c>
      <c r="N48" s="64">
        <v>271</v>
      </c>
      <c r="O48" s="65">
        <v>242</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527</v>
      </c>
      <c r="L49" s="64" t="s">
        <v>527</v>
      </c>
      <c r="M49" s="64" t="s">
        <v>527</v>
      </c>
      <c r="N49" s="64" t="s">
        <v>527</v>
      </c>
      <c r="O49" s="65" t="s">
        <v>527</v>
      </c>
      <c r="P49" s="48"/>
      <c r="Q49" s="48"/>
      <c r="R49" s="48"/>
      <c r="S49" s="48"/>
      <c r="T49" s="48"/>
      <c r="U49" s="48"/>
    </row>
    <row r="50" spans="1:21" ht="30.75" customHeight="1" x14ac:dyDescent="0.2">
      <c r="A50" s="48"/>
      <c r="B50" s="1178"/>
      <c r="C50" s="1179"/>
      <c r="D50" s="62"/>
      <c r="E50" s="1155" t="s">
        <v>17</v>
      </c>
      <c r="F50" s="1155"/>
      <c r="G50" s="1155"/>
      <c r="H50" s="1155"/>
      <c r="I50" s="1155"/>
      <c r="J50" s="1156"/>
      <c r="K50" s="63">
        <v>150</v>
      </c>
      <c r="L50" s="64" t="s">
        <v>527</v>
      </c>
      <c r="M50" s="64" t="s">
        <v>527</v>
      </c>
      <c r="N50" s="64" t="s">
        <v>527</v>
      </c>
      <c r="O50" s="65" t="s">
        <v>527</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t="s">
        <v>527</v>
      </c>
      <c r="M51" s="64" t="s">
        <v>527</v>
      </c>
      <c r="N51" s="64" t="s">
        <v>527</v>
      </c>
      <c r="O51" s="65" t="s">
        <v>527</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829</v>
      </c>
      <c r="L52" s="64">
        <v>836</v>
      </c>
      <c r="M52" s="64">
        <v>813</v>
      </c>
      <c r="N52" s="64">
        <v>785</v>
      </c>
      <c r="O52" s="65">
        <v>794</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357</v>
      </c>
      <c r="L53" s="69">
        <v>278</v>
      </c>
      <c r="M53" s="69">
        <v>266</v>
      </c>
      <c r="N53" s="69">
        <v>245</v>
      </c>
      <c r="O53" s="70">
        <v>196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5">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GTTQinkthHTN9jMr2Ti8ns0d8gd72Z8IR8JjC2HJ6MeHeOKAu6Sr17Wujyzoo0fr4oM842MoaKBHhHsdRaVHQ==" saltValue="RCcWkBnHvh5ufRCme0CSm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568</v>
      </c>
      <c r="J40" s="103" t="s">
        <v>569</v>
      </c>
      <c r="K40" s="103" t="s">
        <v>570</v>
      </c>
      <c r="L40" s="103" t="s">
        <v>571</v>
      </c>
      <c r="M40" s="104" t="s">
        <v>572</v>
      </c>
    </row>
    <row r="41" spans="2:13" ht="27.75" customHeight="1" x14ac:dyDescent="0.2">
      <c r="B41" s="1196" t="s">
        <v>32</v>
      </c>
      <c r="C41" s="1197"/>
      <c r="D41" s="105"/>
      <c r="E41" s="1198" t="s">
        <v>33</v>
      </c>
      <c r="F41" s="1198"/>
      <c r="G41" s="1198"/>
      <c r="H41" s="1199"/>
      <c r="I41" s="355">
        <v>7796</v>
      </c>
      <c r="J41" s="356">
        <v>7428</v>
      </c>
      <c r="K41" s="356">
        <v>7546</v>
      </c>
      <c r="L41" s="356">
        <v>7462</v>
      </c>
      <c r="M41" s="357">
        <v>7221</v>
      </c>
    </row>
    <row r="42" spans="2:13" ht="27.75" customHeight="1" x14ac:dyDescent="0.2">
      <c r="B42" s="1186"/>
      <c r="C42" s="1187"/>
      <c r="D42" s="106"/>
      <c r="E42" s="1190" t="s">
        <v>34</v>
      </c>
      <c r="F42" s="1190"/>
      <c r="G42" s="1190"/>
      <c r="H42" s="1191"/>
      <c r="I42" s="358" t="s">
        <v>527</v>
      </c>
      <c r="J42" s="359" t="s">
        <v>527</v>
      </c>
      <c r="K42" s="359" t="s">
        <v>527</v>
      </c>
      <c r="L42" s="359" t="s">
        <v>527</v>
      </c>
      <c r="M42" s="360" t="s">
        <v>527</v>
      </c>
    </row>
    <row r="43" spans="2:13" ht="27.75" customHeight="1" x14ac:dyDescent="0.2">
      <c r="B43" s="1186"/>
      <c r="C43" s="1187"/>
      <c r="D43" s="106"/>
      <c r="E43" s="1190" t="s">
        <v>35</v>
      </c>
      <c r="F43" s="1190"/>
      <c r="G43" s="1190"/>
      <c r="H43" s="1191"/>
      <c r="I43" s="358">
        <v>4049</v>
      </c>
      <c r="J43" s="359">
        <v>3901</v>
      </c>
      <c r="K43" s="359">
        <v>3568</v>
      </c>
      <c r="L43" s="359">
        <v>3101</v>
      </c>
      <c r="M43" s="360">
        <v>2441</v>
      </c>
    </row>
    <row r="44" spans="2:13" ht="27.75" customHeight="1" x14ac:dyDescent="0.2">
      <c r="B44" s="1186"/>
      <c r="C44" s="1187"/>
      <c r="D44" s="106"/>
      <c r="E44" s="1190" t="s">
        <v>36</v>
      </c>
      <c r="F44" s="1190"/>
      <c r="G44" s="1190"/>
      <c r="H44" s="1191"/>
      <c r="I44" s="358" t="s">
        <v>527</v>
      </c>
      <c r="J44" s="359" t="s">
        <v>527</v>
      </c>
      <c r="K44" s="359" t="s">
        <v>527</v>
      </c>
      <c r="L44" s="359" t="s">
        <v>527</v>
      </c>
      <c r="M44" s="360" t="s">
        <v>527</v>
      </c>
    </row>
    <row r="45" spans="2:13" ht="27.75" customHeight="1" x14ac:dyDescent="0.2">
      <c r="B45" s="1186"/>
      <c r="C45" s="1187"/>
      <c r="D45" s="106"/>
      <c r="E45" s="1190" t="s">
        <v>37</v>
      </c>
      <c r="F45" s="1190"/>
      <c r="G45" s="1190"/>
      <c r="H45" s="1191"/>
      <c r="I45" s="358">
        <v>1068</v>
      </c>
      <c r="J45" s="359">
        <v>977</v>
      </c>
      <c r="K45" s="359">
        <v>974</v>
      </c>
      <c r="L45" s="359">
        <v>931</v>
      </c>
      <c r="M45" s="360">
        <v>977</v>
      </c>
    </row>
    <row r="46" spans="2:13" ht="27.75" customHeight="1" x14ac:dyDescent="0.2">
      <c r="B46" s="1186"/>
      <c r="C46" s="1187"/>
      <c r="D46" s="107"/>
      <c r="E46" s="1190" t="s">
        <v>38</v>
      </c>
      <c r="F46" s="1190"/>
      <c r="G46" s="1190"/>
      <c r="H46" s="1191"/>
      <c r="I46" s="358" t="s">
        <v>527</v>
      </c>
      <c r="J46" s="359" t="s">
        <v>527</v>
      </c>
      <c r="K46" s="359" t="s">
        <v>527</v>
      </c>
      <c r="L46" s="359" t="s">
        <v>527</v>
      </c>
      <c r="M46" s="360" t="s">
        <v>527</v>
      </c>
    </row>
    <row r="47" spans="2:13" ht="27.75" customHeight="1" x14ac:dyDescent="0.2">
      <c r="B47" s="1186"/>
      <c r="C47" s="1187"/>
      <c r="D47" s="108"/>
      <c r="E47" s="1200" t="s">
        <v>39</v>
      </c>
      <c r="F47" s="1201"/>
      <c r="G47" s="1201"/>
      <c r="H47" s="1202"/>
      <c r="I47" s="358" t="s">
        <v>527</v>
      </c>
      <c r="J47" s="359" t="s">
        <v>527</v>
      </c>
      <c r="K47" s="359" t="s">
        <v>527</v>
      </c>
      <c r="L47" s="359" t="s">
        <v>527</v>
      </c>
      <c r="M47" s="360" t="s">
        <v>527</v>
      </c>
    </row>
    <row r="48" spans="2:13" ht="27.75" customHeight="1" x14ac:dyDescent="0.2">
      <c r="B48" s="1186"/>
      <c r="C48" s="1187"/>
      <c r="D48" s="106"/>
      <c r="E48" s="1190" t="s">
        <v>40</v>
      </c>
      <c r="F48" s="1190"/>
      <c r="G48" s="1190"/>
      <c r="H48" s="1191"/>
      <c r="I48" s="358" t="s">
        <v>527</v>
      </c>
      <c r="J48" s="359" t="s">
        <v>527</v>
      </c>
      <c r="K48" s="359" t="s">
        <v>527</v>
      </c>
      <c r="L48" s="359" t="s">
        <v>527</v>
      </c>
      <c r="M48" s="360" t="s">
        <v>527</v>
      </c>
    </row>
    <row r="49" spans="2:13" ht="27.75" customHeight="1" x14ac:dyDescent="0.2">
      <c r="B49" s="1188"/>
      <c r="C49" s="1189"/>
      <c r="D49" s="106"/>
      <c r="E49" s="1190" t="s">
        <v>41</v>
      </c>
      <c r="F49" s="1190"/>
      <c r="G49" s="1190"/>
      <c r="H49" s="1191"/>
      <c r="I49" s="358" t="s">
        <v>527</v>
      </c>
      <c r="J49" s="359" t="s">
        <v>527</v>
      </c>
      <c r="K49" s="359" t="s">
        <v>527</v>
      </c>
      <c r="L49" s="359" t="s">
        <v>527</v>
      </c>
      <c r="M49" s="360" t="s">
        <v>527</v>
      </c>
    </row>
    <row r="50" spans="2:13" ht="27.75" customHeight="1" x14ac:dyDescent="0.2">
      <c r="B50" s="1184" t="s">
        <v>42</v>
      </c>
      <c r="C50" s="1185"/>
      <c r="D50" s="109"/>
      <c r="E50" s="1190" t="s">
        <v>43</v>
      </c>
      <c r="F50" s="1190"/>
      <c r="G50" s="1190"/>
      <c r="H50" s="1191"/>
      <c r="I50" s="358">
        <v>615</v>
      </c>
      <c r="J50" s="359">
        <v>815</v>
      </c>
      <c r="K50" s="359">
        <v>1131</v>
      </c>
      <c r="L50" s="359">
        <v>1265</v>
      </c>
      <c r="M50" s="360">
        <v>1824</v>
      </c>
    </row>
    <row r="51" spans="2:13" ht="27.75" customHeight="1" x14ac:dyDescent="0.2">
      <c r="B51" s="1186"/>
      <c r="C51" s="1187"/>
      <c r="D51" s="106"/>
      <c r="E51" s="1190" t="s">
        <v>44</v>
      </c>
      <c r="F51" s="1190"/>
      <c r="G51" s="1190"/>
      <c r="H51" s="1191"/>
      <c r="I51" s="358">
        <v>1951</v>
      </c>
      <c r="J51" s="359">
        <v>1855</v>
      </c>
      <c r="K51" s="359">
        <v>2065</v>
      </c>
      <c r="L51" s="359">
        <v>1374</v>
      </c>
      <c r="M51" s="360">
        <v>1055</v>
      </c>
    </row>
    <row r="52" spans="2:13" ht="27.75" customHeight="1" x14ac:dyDescent="0.2">
      <c r="B52" s="1188"/>
      <c r="C52" s="1189"/>
      <c r="D52" s="106"/>
      <c r="E52" s="1190" t="s">
        <v>45</v>
      </c>
      <c r="F52" s="1190"/>
      <c r="G52" s="1190"/>
      <c r="H52" s="1191"/>
      <c r="I52" s="358">
        <v>7679</v>
      </c>
      <c r="J52" s="359">
        <v>7455</v>
      </c>
      <c r="K52" s="359">
        <v>7372</v>
      </c>
      <c r="L52" s="359">
        <v>7188</v>
      </c>
      <c r="M52" s="360">
        <v>6943</v>
      </c>
    </row>
    <row r="53" spans="2:13" ht="27.75" customHeight="1" thickBot="1" x14ac:dyDescent="0.25">
      <c r="B53" s="1192" t="s">
        <v>46</v>
      </c>
      <c r="C53" s="1193"/>
      <c r="D53" s="110"/>
      <c r="E53" s="1194" t="s">
        <v>47</v>
      </c>
      <c r="F53" s="1194"/>
      <c r="G53" s="1194"/>
      <c r="H53" s="1195"/>
      <c r="I53" s="361">
        <v>2669</v>
      </c>
      <c r="J53" s="362">
        <v>2181</v>
      </c>
      <c r="K53" s="362">
        <v>1520</v>
      </c>
      <c r="L53" s="362">
        <v>1666</v>
      </c>
      <c r="M53" s="363">
        <v>817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VkV5Hm5lle/NvffB2cW7bwAS6VTjrhRGJkbpfgEUTtj3aKSuW3vbjBZLO52vA2wEcOgdC6Ufb56v49ZSmlan6w==" saltValue="aV6+I7gKxoC+wNF/53dS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9FFCC"/>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570</v>
      </c>
      <c r="G54" s="119" t="s">
        <v>571</v>
      </c>
      <c r="H54" s="120" t="s">
        <v>572</v>
      </c>
    </row>
    <row r="55" spans="2:8" ht="52.5" customHeight="1" x14ac:dyDescent="0.2">
      <c r="B55" s="121"/>
      <c r="C55" s="1211" t="s">
        <v>50</v>
      </c>
      <c r="D55" s="1211"/>
      <c r="E55" s="1212"/>
      <c r="F55" s="122">
        <v>589</v>
      </c>
      <c r="G55" s="122">
        <v>656</v>
      </c>
      <c r="H55" s="123">
        <v>1269</v>
      </c>
    </row>
    <row r="56" spans="2:8" ht="52.5" customHeight="1" x14ac:dyDescent="0.2">
      <c r="B56" s="124"/>
      <c r="C56" s="1213" t="s">
        <v>51</v>
      </c>
      <c r="D56" s="1213"/>
      <c r="E56" s="1214"/>
      <c r="F56" s="125" t="s">
        <v>527</v>
      </c>
      <c r="G56" s="125" t="s">
        <v>527</v>
      </c>
      <c r="H56" s="126" t="s">
        <v>527</v>
      </c>
    </row>
    <row r="57" spans="2:8" ht="53.25" customHeight="1" x14ac:dyDescent="0.2">
      <c r="B57" s="124"/>
      <c r="C57" s="1215" t="s">
        <v>52</v>
      </c>
      <c r="D57" s="1215"/>
      <c r="E57" s="1216"/>
      <c r="F57" s="127">
        <v>464</v>
      </c>
      <c r="G57" s="127">
        <v>493</v>
      </c>
      <c r="H57" s="128">
        <v>431</v>
      </c>
    </row>
    <row r="58" spans="2:8" ht="45.75" customHeight="1" x14ac:dyDescent="0.2">
      <c r="B58" s="129"/>
      <c r="C58" s="1203" t="s">
        <v>590</v>
      </c>
      <c r="D58" s="1204"/>
      <c r="E58" s="1205"/>
      <c r="F58" s="130">
        <v>246</v>
      </c>
      <c r="G58" s="130">
        <v>261</v>
      </c>
      <c r="H58" s="131">
        <v>192</v>
      </c>
    </row>
    <row r="59" spans="2:8" ht="45.75" customHeight="1" x14ac:dyDescent="0.2">
      <c r="B59" s="129"/>
      <c r="C59" s="1203" t="s">
        <v>591</v>
      </c>
      <c r="D59" s="1204"/>
      <c r="E59" s="1205"/>
      <c r="F59" s="130">
        <v>93</v>
      </c>
      <c r="G59" s="130">
        <v>106</v>
      </c>
      <c r="H59" s="131">
        <v>111</v>
      </c>
    </row>
    <row r="60" spans="2:8" ht="45.75" customHeight="1" x14ac:dyDescent="0.2">
      <c r="B60" s="129"/>
      <c r="C60" s="1203" t="s">
        <v>592</v>
      </c>
      <c r="D60" s="1204"/>
      <c r="E60" s="1205"/>
      <c r="F60" s="130">
        <v>55</v>
      </c>
      <c r="G60" s="130">
        <v>54</v>
      </c>
      <c r="H60" s="131">
        <v>54</v>
      </c>
    </row>
    <row r="61" spans="2:8" ht="45.75" customHeight="1" x14ac:dyDescent="0.2">
      <c r="B61" s="129"/>
      <c r="C61" s="1203" t="s">
        <v>594</v>
      </c>
      <c r="D61" s="1204"/>
      <c r="E61" s="1205"/>
      <c r="F61" s="130">
        <v>35</v>
      </c>
      <c r="G61" s="130">
        <v>35</v>
      </c>
      <c r="H61" s="131">
        <v>39</v>
      </c>
    </row>
    <row r="62" spans="2:8" ht="45.75" customHeight="1" thickBot="1" x14ac:dyDescent="0.25">
      <c r="B62" s="132"/>
      <c r="C62" s="1206" t="s">
        <v>593</v>
      </c>
      <c r="D62" s="1207"/>
      <c r="E62" s="1208"/>
      <c r="F62" s="133">
        <v>20</v>
      </c>
      <c r="G62" s="133">
        <v>20</v>
      </c>
      <c r="H62" s="134">
        <v>20</v>
      </c>
    </row>
    <row r="63" spans="2:8" ht="52.5" customHeight="1" thickBot="1" x14ac:dyDescent="0.25">
      <c r="B63" s="135"/>
      <c r="C63" s="1209" t="s">
        <v>53</v>
      </c>
      <c r="D63" s="1209"/>
      <c r="E63" s="1210"/>
      <c r="F63" s="136">
        <v>1053</v>
      </c>
      <c r="G63" s="136">
        <v>1149</v>
      </c>
      <c r="H63" s="137">
        <v>1701</v>
      </c>
    </row>
    <row r="64" spans="2:8" ht="13.2" x14ac:dyDescent="0.2"/>
  </sheetData>
  <sheetProtection algorithmName="SHA-512" hashValue="GBdwYvlgzbixrVpNVBGesSw5Q58R+P5MTyKpoqWqqP04N9gX83Qw8u1NuD6iGpW3LDqdOa7koCYpJdWIg/splQ==" saltValue="Aoy/LVeNCg+M+hEv/5eU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565</v>
      </c>
      <c r="G2" s="151"/>
      <c r="H2" s="152"/>
    </row>
    <row r="3" spans="1:8" x14ac:dyDescent="0.2">
      <c r="A3" s="148" t="s">
        <v>558</v>
      </c>
      <c r="B3" s="153"/>
      <c r="C3" s="154"/>
      <c r="D3" s="155">
        <v>32759</v>
      </c>
      <c r="E3" s="156"/>
      <c r="F3" s="157">
        <v>73475</v>
      </c>
      <c r="G3" s="158"/>
      <c r="H3" s="159"/>
    </row>
    <row r="4" spans="1:8" x14ac:dyDescent="0.2">
      <c r="A4" s="160"/>
      <c r="B4" s="161"/>
      <c r="C4" s="162"/>
      <c r="D4" s="163">
        <v>20046</v>
      </c>
      <c r="E4" s="164"/>
      <c r="F4" s="165">
        <v>43072</v>
      </c>
      <c r="G4" s="166"/>
      <c r="H4" s="167"/>
    </row>
    <row r="5" spans="1:8" x14ac:dyDescent="0.2">
      <c r="A5" s="148" t="s">
        <v>560</v>
      </c>
      <c r="B5" s="153"/>
      <c r="C5" s="154"/>
      <c r="D5" s="155">
        <v>5772</v>
      </c>
      <c r="E5" s="156"/>
      <c r="F5" s="157">
        <v>87464</v>
      </c>
      <c r="G5" s="158"/>
      <c r="H5" s="159"/>
    </row>
    <row r="6" spans="1:8" x14ac:dyDescent="0.2">
      <c r="A6" s="160"/>
      <c r="B6" s="161"/>
      <c r="C6" s="162"/>
      <c r="D6" s="163">
        <v>4619</v>
      </c>
      <c r="E6" s="164"/>
      <c r="F6" s="165">
        <v>47479</v>
      </c>
      <c r="G6" s="166"/>
      <c r="H6" s="167"/>
    </row>
    <row r="7" spans="1:8" x14ac:dyDescent="0.2">
      <c r="A7" s="148" t="s">
        <v>561</v>
      </c>
      <c r="B7" s="153"/>
      <c r="C7" s="154"/>
      <c r="D7" s="155">
        <v>36795</v>
      </c>
      <c r="E7" s="156"/>
      <c r="F7" s="157">
        <v>96248</v>
      </c>
      <c r="G7" s="158"/>
      <c r="H7" s="159"/>
    </row>
    <row r="8" spans="1:8" x14ac:dyDescent="0.2">
      <c r="A8" s="160"/>
      <c r="B8" s="161"/>
      <c r="C8" s="162"/>
      <c r="D8" s="163">
        <v>34515</v>
      </c>
      <c r="E8" s="164"/>
      <c r="F8" s="165">
        <v>55768</v>
      </c>
      <c r="G8" s="166"/>
      <c r="H8" s="167"/>
    </row>
    <row r="9" spans="1:8" x14ac:dyDescent="0.2">
      <c r="A9" s="148" t="s">
        <v>562</v>
      </c>
      <c r="B9" s="153"/>
      <c r="C9" s="154"/>
      <c r="D9" s="155">
        <v>38741</v>
      </c>
      <c r="E9" s="156"/>
      <c r="F9" s="157">
        <v>76413</v>
      </c>
      <c r="G9" s="158"/>
      <c r="H9" s="159"/>
    </row>
    <row r="10" spans="1:8" x14ac:dyDescent="0.2">
      <c r="A10" s="160"/>
      <c r="B10" s="161"/>
      <c r="C10" s="162"/>
      <c r="D10" s="163">
        <v>21319</v>
      </c>
      <c r="E10" s="164"/>
      <c r="F10" s="165">
        <v>39658</v>
      </c>
      <c r="G10" s="166"/>
      <c r="H10" s="167"/>
    </row>
    <row r="11" spans="1:8" x14ac:dyDescent="0.2">
      <c r="A11" s="148" t="s">
        <v>563</v>
      </c>
      <c r="B11" s="153"/>
      <c r="C11" s="154"/>
      <c r="D11" s="155">
        <v>46786</v>
      </c>
      <c r="E11" s="156"/>
      <c r="F11" s="157">
        <v>66481</v>
      </c>
      <c r="G11" s="158"/>
      <c r="H11" s="159"/>
    </row>
    <row r="12" spans="1:8" x14ac:dyDescent="0.2">
      <c r="A12" s="160"/>
      <c r="B12" s="161"/>
      <c r="C12" s="168"/>
      <c r="D12" s="163">
        <v>8117</v>
      </c>
      <c r="E12" s="164"/>
      <c r="F12" s="165">
        <v>36120</v>
      </c>
      <c r="G12" s="166"/>
      <c r="H12" s="167"/>
    </row>
    <row r="13" spans="1:8" x14ac:dyDescent="0.2">
      <c r="A13" s="148"/>
      <c r="B13" s="153"/>
      <c r="C13" s="169"/>
      <c r="D13" s="170">
        <v>32171</v>
      </c>
      <c r="E13" s="171"/>
      <c r="F13" s="172">
        <v>80016</v>
      </c>
      <c r="G13" s="173"/>
      <c r="H13" s="159"/>
    </row>
    <row r="14" spans="1:8" x14ac:dyDescent="0.2">
      <c r="A14" s="160"/>
      <c r="B14" s="161"/>
      <c r="C14" s="162"/>
      <c r="D14" s="163">
        <v>17723</v>
      </c>
      <c r="E14" s="164"/>
      <c r="F14" s="165">
        <v>44419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1.67</v>
      </c>
      <c r="C19" s="174">
        <f>ROUND(VALUE(SUBSTITUTE(実質収支比率等に係る経年分析!G$48,"▲","-")),2)</f>
        <v>0.47</v>
      </c>
      <c r="D19" s="174">
        <f>ROUND(VALUE(SUBSTITUTE(実質収支比率等に係る経年分析!H$48,"▲","-")),2)</f>
        <v>0.23</v>
      </c>
      <c r="E19" s="174">
        <f>ROUND(VALUE(SUBSTITUTE(実質収支比率等に係る経年分析!I$48,"▲","-")),2)</f>
        <v>12.06</v>
      </c>
      <c r="F19" s="174">
        <f>ROUND(VALUE(SUBSTITUTE(実質収支比率等に係る経年分析!J$48,"▲","-")),2)</f>
        <v>8.0299999999999994</v>
      </c>
    </row>
    <row r="20" spans="1:11" x14ac:dyDescent="0.2">
      <c r="A20" s="174" t="s">
        <v>57</v>
      </c>
      <c r="B20" s="174">
        <f>ROUND(VALUE(SUBSTITUTE(実質収支比率等に係る経年分析!F$47,"▲","-")),2)</f>
        <v>7.59</v>
      </c>
      <c r="C20" s="174">
        <f>ROUND(VALUE(SUBSTITUTE(実質収支比率等に係る経年分析!G$47,"▲","-")),2)</f>
        <v>9.56</v>
      </c>
      <c r="D20" s="174">
        <f>ROUND(VALUE(SUBSTITUTE(実質収支比率等に係る経年分析!H$47,"▲","-")),2)</f>
        <v>13.58</v>
      </c>
      <c r="E20" s="174">
        <f>ROUND(VALUE(SUBSTITUTE(実質収支比率等に係る経年分析!I$47,"▲","-")),2)</f>
        <v>14.43</v>
      </c>
      <c r="F20" s="174">
        <f>ROUND(VALUE(SUBSTITUTE(実質収支比率等に係る経年分析!J$47,"▲","-")),2)</f>
        <v>28.06</v>
      </c>
    </row>
    <row r="21" spans="1:11" x14ac:dyDescent="0.2">
      <c r="A21" s="174" t="s">
        <v>58</v>
      </c>
      <c r="B21" s="174">
        <f>IF(ISNUMBER(VALUE(SUBSTITUTE(実質収支比率等に係る経年分析!F$49,"▲","-"))),ROUND(VALUE(SUBSTITUTE(実質収支比率等に係る経年分析!F$49,"▲","-")),2),NA())</f>
        <v>3.62</v>
      </c>
      <c r="C21" s="174">
        <f>IF(ISNUMBER(VALUE(SUBSTITUTE(実質収支比率等に係る経年分析!G$49,"▲","-"))),ROUND(VALUE(SUBSTITUTE(実質収支比率等に係る経年分析!G$49,"▲","-")),2),NA())</f>
        <v>0.57999999999999996</v>
      </c>
      <c r="D21" s="174">
        <f>IF(ISNUMBER(VALUE(SUBSTITUTE(実質収支比率等に係る経年分析!H$49,"▲","-"))),ROUND(VALUE(SUBSTITUTE(実質収支比率等に係る経年分析!H$49,"▲","-")),2),NA())</f>
        <v>4.01</v>
      </c>
      <c r="E21" s="174">
        <f>IF(ISNUMBER(VALUE(SUBSTITUTE(実質収支比率等に係る経年分析!I$49,"▲","-"))),ROUND(VALUE(SUBSTITUTE(実質収支比率等に係る経年分析!I$49,"▲","-")),2),NA())</f>
        <v>13.31</v>
      </c>
      <c r="F21" s="174">
        <f>IF(ISNUMBER(VALUE(SUBSTITUTE(実質収支比率等に係る経年分析!J$49,"▲","-"))),ROUND(VALUE(SUBSTITUTE(実質収支比率等に係る経年分析!J$49,"▲","-")),2),NA())</f>
        <v>9.49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6.73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国民健康保険事業勘定特別会計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0.23</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1.1100000000000001</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0.47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0.23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8.0299999999999994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829</v>
      </c>
      <c r="E42" s="176"/>
      <c r="F42" s="176"/>
      <c r="G42" s="176">
        <f>'実質公債費比率（分子）の構造'!L$52</f>
        <v>836</v>
      </c>
      <c r="H42" s="176"/>
      <c r="I42" s="176"/>
      <c r="J42" s="176">
        <f>'実質公債費比率（分子）の構造'!M$52</f>
        <v>813</v>
      </c>
      <c r="K42" s="176"/>
      <c r="L42" s="176"/>
      <c r="M42" s="176">
        <f>'実質公債費比率（分子）の構造'!N$52</f>
        <v>785</v>
      </c>
      <c r="N42" s="176"/>
      <c r="O42" s="176"/>
      <c r="P42" s="176">
        <f>'実質公債費比率（分子）の構造'!O$52</f>
        <v>794</v>
      </c>
    </row>
    <row r="43" spans="1:16" x14ac:dyDescent="0.2">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150</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355</v>
      </c>
      <c r="C46" s="176"/>
      <c r="D46" s="176"/>
      <c r="E46" s="176">
        <f>'実質公債費比率（分子）の構造'!L$48</f>
        <v>390</v>
      </c>
      <c r="F46" s="176"/>
      <c r="G46" s="176"/>
      <c r="H46" s="176">
        <f>'実質公債費比率（分子）の構造'!M$48</f>
        <v>324</v>
      </c>
      <c r="I46" s="176"/>
      <c r="J46" s="176"/>
      <c r="K46" s="176">
        <f>'実質公債費比率（分子）の構造'!N$48</f>
        <v>271</v>
      </c>
      <c r="L46" s="176"/>
      <c r="M46" s="176"/>
      <c r="N46" s="176">
        <f>'実質公債費比率（分子）の構造'!O$48</f>
        <v>242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681</v>
      </c>
      <c r="C49" s="176"/>
      <c r="D49" s="176"/>
      <c r="E49" s="176">
        <f>'実質公債費比率（分子）の構造'!L$45</f>
        <v>724</v>
      </c>
      <c r="F49" s="176"/>
      <c r="G49" s="176"/>
      <c r="H49" s="176">
        <f>'実質公債費比率（分子）の構造'!M$45</f>
        <v>755</v>
      </c>
      <c r="I49" s="176"/>
      <c r="J49" s="176"/>
      <c r="K49" s="176">
        <f>'実質公債費比率（分子）の構造'!N$45</f>
        <v>759</v>
      </c>
      <c r="L49" s="176"/>
      <c r="M49" s="176"/>
      <c r="N49" s="176">
        <f>'実質公債費比率（分子）の構造'!O$45</f>
        <v>748</v>
      </c>
      <c r="O49" s="176"/>
      <c r="P49" s="176"/>
    </row>
    <row r="50" spans="1:16" x14ac:dyDescent="0.2">
      <c r="A50" s="176" t="s">
        <v>73</v>
      </c>
      <c r="B50" s="176" t="e">
        <f>NA()</f>
        <v>#N/A</v>
      </c>
      <c r="C50" s="176">
        <f>IF(ISNUMBER('実質公債費比率（分子）の構造'!K$53),'実質公債費比率（分子）の構造'!K$53,NA())</f>
        <v>357</v>
      </c>
      <c r="D50" s="176" t="e">
        <f>NA()</f>
        <v>#N/A</v>
      </c>
      <c r="E50" s="176" t="e">
        <f>NA()</f>
        <v>#N/A</v>
      </c>
      <c r="F50" s="176">
        <f>IF(ISNUMBER('実質公債費比率（分子）の構造'!L$53),'実質公債費比率（分子）の構造'!L$53,NA())</f>
        <v>278</v>
      </c>
      <c r="G50" s="176" t="e">
        <f>NA()</f>
        <v>#N/A</v>
      </c>
      <c r="H50" s="176" t="e">
        <f>NA()</f>
        <v>#N/A</v>
      </c>
      <c r="I50" s="176">
        <f>IF(ISNUMBER('実質公債費比率（分子）の構造'!M$53),'実質公債費比率（分子）の構造'!M$53,NA())</f>
        <v>266</v>
      </c>
      <c r="J50" s="176" t="e">
        <f>NA()</f>
        <v>#N/A</v>
      </c>
      <c r="K50" s="176" t="e">
        <f>NA()</f>
        <v>#N/A</v>
      </c>
      <c r="L50" s="176">
        <f>IF(ISNUMBER('実質公債費比率（分子）の構造'!N$53),'実質公債費比率（分子）の構造'!N$53,NA())</f>
        <v>245</v>
      </c>
      <c r="M50" s="176" t="e">
        <f>NA()</f>
        <v>#N/A</v>
      </c>
      <c r="N50" s="176" t="e">
        <f>NA()</f>
        <v>#N/A</v>
      </c>
      <c r="O50" s="176">
        <f>IF(ISNUMBER('実質公債費比率（分子）の構造'!O$53),'実質公債費比率（分子）の構造'!O$53,NA())</f>
        <v>196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7679</v>
      </c>
      <c r="E56" s="175"/>
      <c r="F56" s="175"/>
      <c r="G56" s="175">
        <f>'将来負担比率（分子）の構造'!J$52</f>
        <v>7455</v>
      </c>
      <c r="H56" s="175"/>
      <c r="I56" s="175"/>
      <c r="J56" s="175">
        <f>'将来負担比率（分子）の構造'!K$52</f>
        <v>7372</v>
      </c>
      <c r="K56" s="175"/>
      <c r="L56" s="175"/>
      <c r="M56" s="175">
        <f>'将来負担比率（分子）の構造'!L$52</f>
        <v>7188</v>
      </c>
      <c r="N56" s="175"/>
      <c r="O56" s="175"/>
      <c r="P56" s="175">
        <f>'将来負担比率（分子）の構造'!M$52</f>
        <v>6943</v>
      </c>
    </row>
    <row r="57" spans="1:16" x14ac:dyDescent="0.2">
      <c r="A57" s="175" t="s">
        <v>44</v>
      </c>
      <c r="B57" s="175"/>
      <c r="C57" s="175"/>
      <c r="D57" s="175">
        <f>'将来負担比率（分子）の構造'!I$51</f>
        <v>1951</v>
      </c>
      <c r="E57" s="175"/>
      <c r="F57" s="175"/>
      <c r="G57" s="175">
        <f>'将来負担比率（分子）の構造'!J$51</f>
        <v>1855</v>
      </c>
      <c r="H57" s="175"/>
      <c r="I57" s="175"/>
      <c r="J57" s="175">
        <f>'将来負担比率（分子）の構造'!K$51</f>
        <v>2065</v>
      </c>
      <c r="K57" s="175"/>
      <c r="L57" s="175"/>
      <c r="M57" s="175">
        <f>'将来負担比率（分子）の構造'!L$51</f>
        <v>1374</v>
      </c>
      <c r="N57" s="175"/>
      <c r="O57" s="175"/>
      <c r="P57" s="175">
        <f>'将来負担比率（分子）の構造'!M$51</f>
        <v>1055</v>
      </c>
    </row>
    <row r="58" spans="1:16" x14ac:dyDescent="0.2">
      <c r="A58" s="175" t="s">
        <v>43</v>
      </c>
      <c r="B58" s="175"/>
      <c r="C58" s="175"/>
      <c r="D58" s="175">
        <f>'将来負担比率（分子）の構造'!I$50</f>
        <v>615</v>
      </c>
      <c r="E58" s="175"/>
      <c r="F58" s="175"/>
      <c r="G58" s="175">
        <f>'将来負担比率（分子）の構造'!J$50</f>
        <v>815</v>
      </c>
      <c r="H58" s="175"/>
      <c r="I58" s="175"/>
      <c r="J58" s="175">
        <f>'将来負担比率（分子）の構造'!K$50</f>
        <v>1131</v>
      </c>
      <c r="K58" s="175"/>
      <c r="L58" s="175"/>
      <c r="M58" s="175">
        <f>'将来負担比率（分子）の構造'!L$50</f>
        <v>1265</v>
      </c>
      <c r="N58" s="175"/>
      <c r="O58" s="175"/>
      <c r="P58" s="175">
        <f>'将来負担比率（分子）の構造'!M$50</f>
        <v>1824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1068</v>
      </c>
      <c r="C62" s="175"/>
      <c r="D62" s="175"/>
      <c r="E62" s="175">
        <f>'将来負担比率（分子）の構造'!J$45</f>
        <v>977</v>
      </c>
      <c r="F62" s="175"/>
      <c r="G62" s="175"/>
      <c r="H62" s="175">
        <f>'将来負担比率（分子）の構造'!K$45</f>
        <v>974</v>
      </c>
      <c r="I62" s="175"/>
      <c r="J62" s="175"/>
      <c r="K62" s="175">
        <f>'将来負担比率（分子）の構造'!L$45</f>
        <v>931</v>
      </c>
      <c r="L62" s="175"/>
      <c r="M62" s="175"/>
      <c r="N62" s="175">
        <f>'将来負担比率（分子）の構造'!M$45</f>
        <v>977</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4049</v>
      </c>
      <c r="C64" s="175"/>
      <c r="D64" s="175"/>
      <c r="E64" s="175">
        <f>'将来負担比率（分子）の構造'!J$43</f>
        <v>3901</v>
      </c>
      <c r="F64" s="175"/>
      <c r="G64" s="175"/>
      <c r="H64" s="175">
        <f>'将来負担比率（分子）の構造'!K$43</f>
        <v>3568</v>
      </c>
      <c r="I64" s="175"/>
      <c r="J64" s="175"/>
      <c r="K64" s="175">
        <f>'将来負担比率（分子）の構造'!L$43</f>
        <v>3101</v>
      </c>
      <c r="L64" s="175"/>
      <c r="M64" s="175"/>
      <c r="N64" s="175">
        <f>'将来負担比率（分子）の構造'!M$43</f>
        <v>2441</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7796</v>
      </c>
      <c r="C66" s="175"/>
      <c r="D66" s="175"/>
      <c r="E66" s="175">
        <f>'将来負担比率（分子）の構造'!J$41</f>
        <v>7428</v>
      </c>
      <c r="F66" s="175"/>
      <c r="G66" s="175"/>
      <c r="H66" s="175">
        <f>'将来負担比率（分子）の構造'!K$41</f>
        <v>7546</v>
      </c>
      <c r="I66" s="175"/>
      <c r="J66" s="175"/>
      <c r="K66" s="175">
        <f>'将来負担比率（分子）の構造'!L$41</f>
        <v>7462</v>
      </c>
      <c r="L66" s="175"/>
      <c r="M66" s="175"/>
      <c r="N66" s="175">
        <f>'将来負担比率（分子）の構造'!M$41</f>
        <v>7221</v>
      </c>
      <c r="O66" s="175"/>
      <c r="P66" s="175"/>
    </row>
    <row r="67" spans="1:16" x14ac:dyDescent="0.2">
      <c r="A67" s="175" t="s">
        <v>77</v>
      </c>
      <c r="B67" s="175" t="e">
        <f>NA()</f>
        <v>#N/A</v>
      </c>
      <c r="C67" s="175">
        <f>IF(ISNUMBER('将来負担比率（分子）の構造'!I$53), IF('将来負担比率（分子）の構造'!I$53 &lt; 0, 0, '将来負担比率（分子）の構造'!I$53), NA())</f>
        <v>2669</v>
      </c>
      <c r="D67" s="175" t="e">
        <f>NA()</f>
        <v>#N/A</v>
      </c>
      <c r="E67" s="175" t="e">
        <f>NA()</f>
        <v>#N/A</v>
      </c>
      <c r="F67" s="175">
        <f>IF(ISNUMBER('将来負担比率（分子）の構造'!J$53), IF('将来負担比率（分子）の構造'!J$53 &lt; 0, 0, '将来負担比率（分子）の構造'!J$53), NA())</f>
        <v>2181</v>
      </c>
      <c r="G67" s="175" t="e">
        <f>NA()</f>
        <v>#N/A</v>
      </c>
      <c r="H67" s="175" t="e">
        <f>NA()</f>
        <v>#N/A</v>
      </c>
      <c r="I67" s="175">
        <f>IF(ISNUMBER('将来負担比率（分子）の構造'!K$53), IF('将来負担比率（分子）の構造'!K$53 &lt; 0, 0, '将来負担比率（分子）の構造'!K$53), NA())</f>
        <v>1520</v>
      </c>
      <c r="J67" s="175" t="e">
        <f>NA()</f>
        <v>#N/A</v>
      </c>
      <c r="K67" s="175" t="e">
        <f>NA()</f>
        <v>#N/A</v>
      </c>
      <c r="L67" s="175">
        <f>IF(ISNUMBER('将来負担比率（分子）の構造'!L$53), IF('将来負担比率（分子）の構造'!L$53 &lt; 0, 0, '将来負担比率（分子）の構造'!L$53), NA())</f>
        <v>1666</v>
      </c>
      <c r="M67" s="175" t="e">
        <f>NA()</f>
        <v>#N/A</v>
      </c>
      <c r="N67" s="175" t="e">
        <f>NA()</f>
        <v>#N/A</v>
      </c>
      <c r="O67" s="175">
        <f>IF(ISNUMBER('将来負担比率（分子）の構造'!M$53), IF('将来負担比率（分子）の構造'!M$53 &lt; 0, 0, '将来負担比率（分子）の構造'!M$53), NA())</f>
        <v>817</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589</v>
      </c>
      <c r="C72" s="179">
        <f>基金残高に係る経年分析!G55</f>
        <v>656</v>
      </c>
      <c r="D72" s="179">
        <f>基金残高に係る経年分析!H55</f>
        <v>1269</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464</v>
      </c>
      <c r="C74" s="179">
        <f>基金残高に係る経年分析!G57</f>
        <v>493</v>
      </c>
      <c r="D74" s="179">
        <f>基金残高に係る経年分析!H57</f>
        <v>431</v>
      </c>
    </row>
  </sheetData>
  <sheetProtection algorithmName="SHA-512" hashValue="gAFv2smctIpoyHrJAzvNqSyzihbBEMeGiJu05BChheZ3kubiEtdS5EO1Lp2gMr5ai/2oS+gQfBVopYyuMMxQhA==" saltValue="t22rMBldPvVOYZKnne5LA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2428232</v>
      </c>
      <c r="S5" s="677"/>
      <c r="T5" s="677"/>
      <c r="U5" s="677"/>
      <c r="V5" s="677"/>
      <c r="W5" s="677"/>
      <c r="X5" s="677"/>
      <c r="Y5" s="702"/>
      <c r="Z5" s="715">
        <v>27.8</v>
      </c>
      <c r="AA5" s="715"/>
      <c r="AB5" s="715"/>
      <c r="AC5" s="715"/>
      <c r="AD5" s="716">
        <v>2202657</v>
      </c>
      <c r="AE5" s="716"/>
      <c r="AF5" s="716"/>
      <c r="AG5" s="716"/>
      <c r="AH5" s="716"/>
      <c r="AI5" s="716"/>
      <c r="AJ5" s="716"/>
      <c r="AK5" s="716"/>
      <c r="AL5" s="703">
        <v>48.6</v>
      </c>
      <c r="AM5" s="685"/>
      <c r="AN5" s="685"/>
      <c r="AO5" s="704"/>
      <c r="AP5" s="679" t="s">
        <v>228</v>
      </c>
      <c r="AQ5" s="680"/>
      <c r="AR5" s="680"/>
      <c r="AS5" s="680"/>
      <c r="AT5" s="680"/>
      <c r="AU5" s="680"/>
      <c r="AV5" s="680"/>
      <c r="AW5" s="680"/>
      <c r="AX5" s="680"/>
      <c r="AY5" s="680"/>
      <c r="AZ5" s="680"/>
      <c r="BA5" s="680"/>
      <c r="BB5" s="680"/>
      <c r="BC5" s="680"/>
      <c r="BD5" s="680"/>
      <c r="BE5" s="680"/>
      <c r="BF5" s="681"/>
      <c r="BG5" s="621">
        <v>2202657</v>
      </c>
      <c r="BH5" s="622"/>
      <c r="BI5" s="622"/>
      <c r="BJ5" s="622"/>
      <c r="BK5" s="622"/>
      <c r="BL5" s="622"/>
      <c r="BM5" s="622"/>
      <c r="BN5" s="623"/>
      <c r="BO5" s="659">
        <v>90.7</v>
      </c>
      <c r="BP5" s="659"/>
      <c r="BQ5" s="659"/>
      <c r="BR5" s="659"/>
      <c r="BS5" s="660">
        <v>20013</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2">
      <c r="B6" s="618" t="s">
        <v>232</v>
      </c>
      <c r="C6" s="619"/>
      <c r="D6" s="619"/>
      <c r="E6" s="619"/>
      <c r="F6" s="619"/>
      <c r="G6" s="619"/>
      <c r="H6" s="619"/>
      <c r="I6" s="619"/>
      <c r="J6" s="619"/>
      <c r="K6" s="619"/>
      <c r="L6" s="619"/>
      <c r="M6" s="619"/>
      <c r="N6" s="619"/>
      <c r="O6" s="619"/>
      <c r="P6" s="619"/>
      <c r="Q6" s="620"/>
      <c r="R6" s="621">
        <v>32530</v>
      </c>
      <c r="S6" s="622"/>
      <c r="T6" s="622"/>
      <c r="U6" s="622"/>
      <c r="V6" s="622"/>
      <c r="W6" s="622"/>
      <c r="X6" s="622"/>
      <c r="Y6" s="623"/>
      <c r="Z6" s="659">
        <v>0.4</v>
      </c>
      <c r="AA6" s="659"/>
      <c r="AB6" s="659"/>
      <c r="AC6" s="659"/>
      <c r="AD6" s="660">
        <v>32530</v>
      </c>
      <c r="AE6" s="660"/>
      <c r="AF6" s="660"/>
      <c r="AG6" s="660"/>
      <c r="AH6" s="660"/>
      <c r="AI6" s="660"/>
      <c r="AJ6" s="660"/>
      <c r="AK6" s="660"/>
      <c r="AL6" s="624">
        <v>0.7</v>
      </c>
      <c r="AM6" s="625"/>
      <c r="AN6" s="625"/>
      <c r="AO6" s="661"/>
      <c r="AP6" s="618" t="s">
        <v>233</v>
      </c>
      <c r="AQ6" s="619"/>
      <c r="AR6" s="619"/>
      <c r="AS6" s="619"/>
      <c r="AT6" s="619"/>
      <c r="AU6" s="619"/>
      <c r="AV6" s="619"/>
      <c r="AW6" s="619"/>
      <c r="AX6" s="619"/>
      <c r="AY6" s="619"/>
      <c r="AZ6" s="619"/>
      <c r="BA6" s="619"/>
      <c r="BB6" s="619"/>
      <c r="BC6" s="619"/>
      <c r="BD6" s="619"/>
      <c r="BE6" s="619"/>
      <c r="BF6" s="620"/>
      <c r="BG6" s="621">
        <v>2202657</v>
      </c>
      <c r="BH6" s="622"/>
      <c r="BI6" s="622"/>
      <c r="BJ6" s="622"/>
      <c r="BK6" s="622"/>
      <c r="BL6" s="622"/>
      <c r="BM6" s="622"/>
      <c r="BN6" s="623"/>
      <c r="BO6" s="659">
        <v>90.7</v>
      </c>
      <c r="BP6" s="659"/>
      <c r="BQ6" s="659"/>
      <c r="BR6" s="659"/>
      <c r="BS6" s="660">
        <v>20013</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102672</v>
      </c>
      <c r="CS6" s="622"/>
      <c r="CT6" s="622"/>
      <c r="CU6" s="622"/>
      <c r="CV6" s="622"/>
      <c r="CW6" s="622"/>
      <c r="CX6" s="622"/>
      <c r="CY6" s="623"/>
      <c r="CZ6" s="703">
        <v>1.2</v>
      </c>
      <c r="DA6" s="685"/>
      <c r="DB6" s="685"/>
      <c r="DC6" s="705"/>
      <c r="DD6" s="627" t="s">
        <v>132</v>
      </c>
      <c r="DE6" s="622"/>
      <c r="DF6" s="622"/>
      <c r="DG6" s="622"/>
      <c r="DH6" s="622"/>
      <c r="DI6" s="622"/>
      <c r="DJ6" s="622"/>
      <c r="DK6" s="622"/>
      <c r="DL6" s="622"/>
      <c r="DM6" s="622"/>
      <c r="DN6" s="622"/>
      <c r="DO6" s="622"/>
      <c r="DP6" s="623"/>
      <c r="DQ6" s="627">
        <v>102672</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1873</v>
      </c>
      <c r="S7" s="622"/>
      <c r="T7" s="622"/>
      <c r="U7" s="622"/>
      <c r="V7" s="622"/>
      <c r="W7" s="622"/>
      <c r="X7" s="622"/>
      <c r="Y7" s="623"/>
      <c r="Z7" s="659">
        <v>0</v>
      </c>
      <c r="AA7" s="659"/>
      <c r="AB7" s="659"/>
      <c r="AC7" s="659"/>
      <c r="AD7" s="660">
        <v>1873</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946244</v>
      </c>
      <c r="BH7" s="622"/>
      <c r="BI7" s="622"/>
      <c r="BJ7" s="622"/>
      <c r="BK7" s="622"/>
      <c r="BL7" s="622"/>
      <c r="BM7" s="622"/>
      <c r="BN7" s="623"/>
      <c r="BO7" s="659">
        <v>39</v>
      </c>
      <c r="BP7" s="659"/>
      <c r="BQ7" s="659"/>
      <c r="BR7" s="659"/>
      <c r="BS7" s="660">
        <v>20013</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1429969</v>
      </c>
      <c r="CS7" s="622"/>
      <c r="CT7" s="622"/>
      <c r="CU7" s="622"/>
      <c r="CV7" s="622"/>
      <c r="CW7" s="622"/>
      <c r="CX7" s="622"/>
      <c r="CY7" s="623"/>
      <c r="CZ7" s="659">
        <v>17.2</v>
      </c>
      <c r="DA7" s="659"/>
      <c r="DB7" s="659"/>
      <c r="DC7" s="659"/>
      <c r="DD7" s="627">
        <v>638</v>
      </c>
      <c r="DE7" s="622"/>
      <c r="DF7" s="622"/>
      <c r="DG7" s="622"/>
      <c r="DH7" s="622"/>
      <c r="DI7" s="622"/>
      <c r="DJ7" s="622"/>
      <c r="DK7" s="622"/>
      <c r="DL7" s="622"/>
      <c r="DM7" s="622"/>
      <c r="DN7" s="622"/>
      <c r="DO7" s="622"/>
      <c r="DP7" s="623"/>
      <c r="DQ7" s="627">
        <v>1179056</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15647</v>
      </c>
      <c r="S8" s="622"/>
      <c r="T8" s="622"/>
      <c r="U8" s="622"/>
      <c r="V8" s="622"/>
      <c r="W8" s="622"/>
      <c r="X8" s="622"/>
      <c r="Y8" s="623"/>
      <c r="Z8" s="659">
        <v>0.2</v>
      </c>
      <c r="AA8" s="659"/>
      <c r="AB8" s="659"/>
      <c r="AC8" s="659"/>
      <c r="AD8" s="660">
        <v>15647</v>
      </c>
      <c r="AE8" s="660"/>
      <c r="AF8" s="660"/>
      <c r="AG8" s="660"/>
      <c r="AH8" s="660"/>
      <c r="AI8" s="660"/>
      <c r="AJ8" s="660"/>
      <c r="AK8" s="660"/>
      <c r="AL8" s="624">
        <v>0.3</v>
      </c>
      <c r="AM8" s="625"/>
      <c r="AN8" s="625"/>
      <c r="AO8" s="661"/>
      <c r="AP8" s="618" t="s">
        <v>239</v>
      </c>
      <c r="AQ8" s="619"/>
      <c r="AR8" s="619"/>
      <c r="AS8" s="619"/>
      <c r="AT8" s="619"/>
      <c r="AU8" s="619"/>
      <c r="AV8" s="619"/>
      <c r="AW8" s="619"/>
      <c r="AX8" s="619"/>
      <c r="AY8" s="619"/>
      <c r="AZ8" s="619"/>
      <c r="BA8" s="619"/>
      <c r="BB8" s="619"/>
      <c r="BC8" s="619"/>
      <c r="BD8" s="619"/>
      <c r="BE8" s="619"/>
      <c r="BF8" s="620"/>
      <c r="BG8" s="621">
        <v>26597</v>
      </c>
      <c r="BH8" s="622"/>
      <c r="BI8" s="622"/>
      <c r="BJ8" s="622"/>
      <c r="BK8" s="622"/>
      <c r="BL8" s="622"/>
      <c r="BM8" s="622"/>
      <c r="BN8" s="623"/>
      <c r="BO8" s="659">
        <v>1.1000000000000001</v>
      </c>
      <c r="BP8" s="659"/>
      <c r="BQ8" s="659"/>
      <c r="BR8" s="659"/>
      <c r="BS8" s="660" t="s">
        <v>132</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3154955</v>
      </c>
      <c r="CS8" s="622"/>
      <c r="CT8" s="622"/>
      <c r="CU8" s="622"/>
      <c r="CV8" s="622"/>
      <c r="CW8" s="622"/>
      <c r="CX8" s="622"/>
      <c r="CY8" s="623"/>
      <c r="CZ8" s="659">
        <v>37.9</v>
      </c>
      <c r="DA8" s="659"/>
      <c r="DB8" s="659"/>
      <c r="DC8" s="659"/>
      <c r="DD8" s="627">
        <v>204153</v>
      </c>
      <c r="DE8" s="622"/>
      <c r="DF8" s="622"/>
      <c r="DG8" s="622"/>
      <c r="DH8" s="622"/>
      <c r="DI8" s="622"/>
      <c r="DJ8" s="622"/>
      <c r="DK8" s="622"/>
      <c r="DL8" s="622"/>
      <c r="DM8" s="622"/>
      <c r="DN8" s="622"/>
      <c r="DO8" s="622"/>
      <c r="DP8" s="623"/>
      <c r="DQ8" s="627">
        <v>1514238</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11198</v>
      </c>
      <c r="S9" s="622"/>
      <c r="T9" s="622"/>
      <c r="U9" s="622"/>
      <c r="V9" s="622"/>
      <c r="W9" s="622"/>
      <c r="X9" s="622"/>
      <c r="Y9" s="623"/>
      <c r="Z9" s="659">
        <v>0.1</v>
      </c>
      <c r="AA9" s="659"/>
      <c r="AB9" s="659"/>
      <c r="AC9" s="659"/>
      <c r="AD9" s="660">
        <v>11198</v>
      </c>
      <c r="AE9" s="660"/>
      <c r="AF9" s="660"/>
      <c r="AG9" s="660"/>
      <c r="AH9" s="660"/>
      <c r="AI9" s="660"/>
      <c r="AJ9" s="660"/>
      <c r="AK9" s="660"/>
      <c r="AL9" s="624">
        <v>0.2</v>
      </c>
      <c r="AM9" s="625"/>
      <c r="AN9" s="625"/>
      <c r="AO9" s="661"/>
      <c r="AP9" s="618" t="s">
        <v>242</v>
      </c>
      <c r="AQ9" s="619"/>
      <c r="AR9" s="619"/>
      <c r="AS9" s="619"/>
      <c r="AT9" s="619"/>
      <c r="AU9" s="619"/>
      <c r="AV9" s="619"/>
      <c r="AW9" s="619"/>
      <c r="AX9" s="619"/>
      <c r="AY9" s="619"/>
      <c r="AZ9" s="619"/>
      <c r="BA9" s="619"/>
      <c r="BB9" s="619"/>
      <c r="BC9" s="619"/>
      <c r="BD9" s="619"/>
      <c r="BE9" s="619"/>
      <c r="BF9" s="620"/>
      <c r="BG9" s="621">
        <v>753610</v>
      </c>
      <c r="BH9" s="622"/>
      <c r="BI9" s="622"/>
      <c r="BJ9" s="622"/>
      <c r="BK9" s="622"/>
      <c r="BL9" s="622"/>
      <c r="BM9" s="622"/>
      <c r="BN9" s="623"/>
      <c r="BO9" s="659">
        <v>31</v>
      </c>
      <c r="BP9" s="659"/>
      <c r="BQ9" s="659"/>
      <c r="BR9" s="659"/>
      <c r="BS9" s="660" t="s">
        <v>132</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768430</v>
      </c>
      <c r="CS9" s="622"/>
      <c r="CT9" s="622"/>
      <c r="CU9" s="622"/>
      <c r="CV9" s="622"/>
      <c r="CW9" s="622"/>
      <c r="CX9" s="622"/>
      <c r="CY9" s="623"/>
      <c r="CZ9" s="659">
        <v>9.1999999999999993</v>
      </c>
      <c r="DA9" s="659"/>
      <c r="DB9" s="659"/>
      <c r="DC9" s="659"/>
      <c r="DD9" s="627">
        <v>516</v>
      </c>
      <c r="DE9" s="622"/>
      <c r="DF9" s="622"/>
      <c r="DG9" s="622"/>
      <c r="DH9" s="622"/>
      <c r="DI9" s="622"/>
      <c r="DJ9" s="622"/>
      <c r="DK9" s="622"/>
      <c r="DL9" s="622"/>
      <c r="DM9" s="622"/>
      <c r="DN9" s="622"/>
      <c r="DO9" s="622"/>
      <c r="DP9" s="623"/>
      <c r="DQ9" s="627">
        <v>605884</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132</v>
      </c>
      <c r="AA10" s="659"/>
      <c r="AB10" s="659"/>
      <c r="AC10" s="659"/>
      <c r="AD10" s="660" t="s">
        <v>245</v>
      </c>
      <c r="AE10" s="660"/>
      <c r="AF10" s="660"/>
      <c r="AG10" s="660"/>
      <c r="AH10" s="660"/>
      <c r="AI10" s="660"/>
      <c r="AJ10" s="660"/>
      <c r="AK10" s="660"/>
      <c r="AL10" s="624" t="s">
        <v>132</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49799</v>
      </c>
      <c r="BH10" s="622"/>
      <c r="BI10" s="622"/>
      <c r="BJ10" s="622"/>
      <c r="BK10" s="622"/>
      <c r="BL10" s="622"/>
      <c r="BM10" s="622"/>
      <c r="BN10" s="623"/>
      <c r="BO10" s="659">
        <v>2.1</v>
      </c>
      <c r="BP10" s="659"/>
      <c r="BQ10" s="659"/>
      <c r="BR10" s="659"/>
      <c r="BS10" s="660" t="s">
        <v>132</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6959</v>
      </c>
      <c r="CS10" s="622"/>
      <c r="CT10" s="622"/>
      <c r="CU10" s="622"/>
      <c r="CV10" s="622"/>
      <c r="CW10" s="622"/>
      <c r="CX10" s="622"/>
      <c r="CY10" s="623"/>
      <c r="CZ10" s="659">
        <v>0.1</v>
      </c>
      <c r="DA10" s="659"/>
      <c r="DB10" s="659"/>
      <c r="DC10" s="659"/>
      <c r="DD10" s="627" t="s">
        <v>245</v>
      </c>
      <c r="DE10" s="622"/>
      <c r="DF10" s="622"/>
      <c r="DG10" s="622"/>
      <c r="DH10" s="622"/>
      <c r="DI10" s="622"/>
      <c r="DJ10" s="622"/>
      <c r="DK10" s="622"/>
      <c r="DL10" s="622"/>
      <c r="DM10" s="622"/>
      <c r="DN10" s="622"/>
      <c r="DO10" s="622"/>
      <c r="DP10" s="623"/>
      <c r="DQ10" s="627">
        <v>6635</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384563</v>
      </c>
      <c r="S11" s="622"/>
      <c r="T11" s="622"/>
      <c r="U11" s="622"/>
      <c r="V11" s="622"/>
      <c r="W11" s="622"/>
      <c r="X11" s="622"/>
      <c r="Y11" s="623"/>
      <c r="Z11" s="624">
        <v>4.4000000000000004</v>
      </c>
      <c r="AA11" s="625"/>
      <c r="AB11" s="625"/>
      <c r="AC11" s="626"/>
      <c r="AD11" s="627">
        <v>384563</v>
      </c>
      <c r="AE11" s="622"/>
      <c r="AF11" s="622"/>
      <c r="AG11" s="622"/>
      <c r="AH11" s="622"/>
      <c r="AI11" s="622"/>
      <c r="AJ11" s="622"/>
      <c r="AK11" s="623"/>
      <c r="AL11" s="624">
        <v>8.5</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116238</v>
      </c>
      <c r="BH11" s="622"/>
      <c r="BI11" s="622"/>
      <c r="BJ11" s="622"/>
      <c r="BK11" s="622"/>
      <c r="BL11" s="622"/>
      <c r="BM11" s="622"/>
      <c r="BN11" s="623"/>
      <c r="BO11" s="659">
        <v>4.8</v>
      </c>
      <c r="BP11" s="659"/>
      <c r="BQ11" s="659"/>
      <c r="BR11" s="659"/>
      <c r="BS11" s="660">
        <v>20013</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16615</v>
      </c>
      <c r="CS11" s="622"/>
      <c r="CT11" s="622"/>
      <c r="CU11" s="622"/>
      <c r="CV11" s="622"/>
      <c r="CW11" s="622"/>
      <c r="CX11" s="622"/>
      <c r="CY11" s="623"/>
      <c r="CZ11" s="659">
        <v>0.2</v>
      </c>
      <c r="DA11" s="659"/>
      <c r="DB11" s="659"/>
      <c r="DC11" s="659"/>
      <c r="DD11" s="627" t="s">
        <v>245</v>
      </c>
      <c r="DE11" s="622"/>
      <c r="DF11" s="622"/>
      <c r="DG11" s="622"/>
      <c r="DH11" s="622"/>
      <c r="DI11" s="622"/>
      <c r="DJ11" s="622"/>
      <c r="DK11" s="622"/>
      <c r="DL11" s="622"/>
      <c r="DM11" s="622"/>
      <c r="DN11" s="622"/>
      <c r="DO11" s="622"/>
      <c r="DP11" s="623"/>
      <c r="DQ11" s="627">
        <v>15051</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t="s">
        <v>132</v>
      </c>
      <c r="S12" s="622"/>
      <c r="T12" s="622"/>
      <c r="U12" s="622"/>
      <c r="V12" s="622"/>
      <c r="W12" s="622"/>
      <c r="X12" s="622"/>
      <c r="Y12" s="623"/>
      <c r="Z12" s="659" t="s">
        <v>132</v>
      </c>
      <c r="AA12" s="659"/>
      <c r="AB12" s="659"/>
      <c r="AC12" s="659"/>
      <c r="AD12" s="660" t="s">
        <v>132</v>
      </c>
      <c r="AE12" s="660"/>
      <c r="AF12" s="660"/>
      <c r="AG12" s="660"/>
      <c r="AH12" s="660"/>
      <c r="AI12" s="660"/>
      <c r="AJ12" s="660"/>
      <c r="AK12" s="660"/>
      <c r="AL12" s="624" t="s">
        <v>132</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1081768</v>
      </c>
      <c r="BH12" s="622"/>
      <c r="BI12" s="622"/>
      <c r="BJ12" s="622"/>
      <c r="BK12" s="622"/>
      <c r="BL12" s="622"/>
      <c r="BM12" s="622"/>
      <c r="BN12" s="623"/>
      <c r="BO12" s="659">
        <v>44.5</v>
      </c>
      <c r="BP12" s="659"/>
      <c r="BQ12" s="659"/>
      <c r="BR12" s="659"/>
      <c r="BS12" s="660" t="s">
        <v>245</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28881</v>
      </c>
      <c r="CS12" s="622"/>
      <c r="CT12" s="622"/>
      <c r="CU12" s="622"/>
      <c r="CV12" s="622"/>
      <c r="CW12" s="622"/>
      <c r="CX12" s="622"/>
      <c r="CY12" s="623"/>
      <c r="CZ12" s="659">
        <v>0.3</v>
      </c>
      <c r="DA12" s="659"/>
      <c r="DB12" s="659"/>
      <c r="DC12" s="659"/>
      <c r="DD12" s="627" t="s">
        <v>132</v>
      </c>
      <c r="DE12" s="622"/>
      <c r="DF12" s="622"/>
      <c r="DG12" s="622"/>
      <c r="DH12" s="622"/>
      <c r="DI12" s="622"/>
      <c r="DJ12" s="622"/>
      <c r="DK12" s="622"/>
      <c r="DL12" s="622"/>
      <c r="DM12" s="622"/>
      <c r="DN12" s="622"/>
      <c r="DO12" s="622"/>
      <c r="DP12" s="623"/>
      <c r="DQ12" s="627">
        <v>28210</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132</v>
      </c>
      <c r="AA13" s="659"/>
      <c r="AB13" s="659"/>
      <c r="AC13" s="659"/>
      <c r="AD13" s="660" t="s">
        <v>245</v>
      </c>
      <c r="AE13" s="660"/>
      <c r="AF13" s="660"/>
      <c r="AG13" s="660"/>
      <c r="AH13" s="660"/>
      <c r="AI13" s="660"/>
      <c r="AJ13" s="660"/>
      <c r="AK13" s="660"/>
      <c r="AL13" s="624" t="s">
        <v>132</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1070361</v>
      </c>
      <c r="BH13" s="622"/>
      <c r="BI13" s="622"/>
      <c r="BJ13" s="622"/>
      <c r="BK13" s="622"/>
      <c r="BL13" s="622"/>
      <c r="BM13" s="622"/>
      <c r="BN13" s="623"/>
      <c r="BO13" s="659">
        <v>44.1</v>
      </c>
      <c r="BP13" s="659"/>
      <c r="BQ13" s="659"/>
      <c r="BR13" s="659"/>
      <c r="BS13" s="660" t="s">
        <v>245</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617127</v>
      </c>
      <c r="CS13" s="622"/>
      <c r="CT13" s="622"/>
      <c r="CU13" s="622"/>
      <c r="CV13" s="622"/>
      <c r="CW13" s="622"/>
      <c r="CX13" s="622"/>
      <c r="CY13" s="623"/>
      <c r="CZ13" s="659">
        <v>7.4</v>
      </c>
      <c r="DA13" s="659"/>
      <c r="DB13" s="659"/>
      <c r="DC13" s="659"/>
      <c r="DD13" s="627">
        <v>24085</v>
      </c>
      <c r="DE13" s="622"/>
      <c r="DF13" s="622"/>
      <c r="DG13" s="622"/>
      <c r="DH13" s="622"/>
      <c r="DI13" s="622"/>
      <c r="DJ13" s="622"/>
      <c r="DK13" s="622"/>
      <c r="DL13" s="622"/>
      <c r="DM13" s="622"/>
      <c r="DN13" s="622"/>
      <c r="DO13" s="622"/>
      <c r="DP13" s="623"/>
      <c r="DQ13" s="627">
        <v>583920</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v>240</v>
      </c>
      <c r="S14" s="622"/>
      <c r="T14" s="622"/>
      <c r="U14" s="622"/>
      <c r="V14" s="622"/>
      <c r="W14" s="622"/>
      <c r="X14" s="622"/>
      <c r="Y14" s="623"/>
      <c r="Z14" s="659">
        <v>0</v>
      </c>
      <c r="AA14" s="659"/>
      <c r="AB14" s="659"/>
      <c r="AC14" s="659"/>
      <c r="AD14" s="660">
        <v>240</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43518</v>
      </c>
      <c r="BH14" s="622"/>
      <c r="BI14" s="622"/>
      <c r="BJ14" s="622"/>
      <c r="BK14" s="622"/>
      <c r="BL14" s="622"/>
      <c r="BM14" s="622"/>
      <c r="BN14" s="623"/>
      <c r="BO14" s="659">
        <v>1.8</v>
      </c>
      <c r="BP14" s="659"/>
      <c r="BQ14" s="659"/>
      <c r="BR14" s="659"/>
      <c r="BS14" s="660" t="s">
        <v>132</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353173</v>
      </c>
      <c r="CS14" s="622"/>
      <c r="CT14" s="622"/>
      <c r="CU14" s="622"/>
      <c r="CV14" s="622"/>
      <c r="CW14" s="622"/>
      <c r="CX14" s="622"/>
      <c r="CY14" s="623"/>
      <c r="CZ14" s="659">
        <v>4.2</v>
      </c>
      <c r="DA14" s="659"/>
      <c r="DB14" s="659"/>
      <c r="DC14" s="659"/>
      <c r="DD14" s="627">
        <v>46856</v>
      </c>
      <c r="DE14" s="622"/>
      <c r="DF14" s="622"/>
      <c r="DG14" s="622"/>
      <c r="DH14" s="622"/>
      <c r="DI14" s="622"/>
      <c r="DJ14" s="622"/>
      <c r="DK14" s="622"/>
      <c r="DL14" s="622"/>
      <c r="DM14" s="622"/>
      <c r="DN14" s="622"/>
      <c r="DO14" s="622"/>
      <c r="DP14" s="623"/>
      <c r="DQ14" s="627">
        <v>324873</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59" t="s">
        <v>245</v>
      </c>
      <c r="AA15" s="659"/>
      <c r="AB15" s="659"/>
      <c r="AC15" s="659"/>
      <c r="AD15" s="660" t="s">
        <v>132</v>
      </c>
      <c r="AE15" s="660"/>
      <c r="AF15" s="660"/>
      <c r="AG15" s="660"/>
      <c r="AH15" s="660"/>
      <c r="AI15" s="660"/>
      <c r="AJ15" s="660"/>
      <c r="AK15" s="660"/>
      <c r="AL15" s="624" t="s">
        <v>245</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131127</v>
      </c>
      <c r="BH15" s="622"/>
      <c r="BI15" s="622"/>
      <c r="BJ15" s="622"/>
      <c r="BK15" s="622"/>
      <c r="BL15" s="622"/>
      <c r="BM15" s="622"/>
      <c r="BN15" s="623"/>
      <c r="BO15" s="659">
        <v>5.4</v>
      </c>
      <c r="BP15" s="659"/>
      <c r="BQ15" s="659"/>
      <c r="BR15" s="659"/>
      <c r="BS15" s="660" t="s">
        <v>262</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1092794</v>
      </c>
      <c r="CS15" s="622"/>
      <c r="CT15" s="622"/>
      <c r="CU15" s="622"/>
      <c r="CV15" s="622"/>
      <c r="CW15" s="622"/>
      <c r="CX15" s="622"/>
      <c r="CY15" s="623"/>
      <c r="CZ15" s="659">
        <v>13.1</v>
      </c>
      <c r="DA15" s="659"/>
      <c r="DB15" s="659"/>
      <c r="DC15" s="659"/>
      <c r="DD15" s="627">
        <v>503912</v>
      </c>
      <c r="DE15" s="622"/>
      <c r="DF15" s="622"/>
      <c r="DG15" s="622"/>
      <c r="DH15" s="622"/>
      <c r="DI15" s="622"/>
      <c r="DJ15" s="622"/>
      <c r="DK15" s="622"/>
      <c r="DL15" s="622"/>
      <c r="DM15" s="622"/>
      <c r="DN15" s="622"/>
      <c r="DO15" s="622"/>
      <c r="DP15" s="623"/>
      <c r="DQ15" s="627">
        <v>528488</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7187</v>
      </c>
      <c r="S16" s="622"/>
      <c r="T16" s="622"/>
      <c r="U16" s="622"/>
      <c r="V16" s="622"/>
      <c r="W16" s="622"/>
      <c r="X16" s="622"/>
      <c r="Y16" s="623"/>
      <c r="Z16" s="659">
        <v>0.1</v>
      </c>
      <c r="AA16" s="659"/>
      <c r="AB16" s="659"/>
      <c r="AC16" s="659"/>
      <c r="AD16" s="660">
        <v>7187</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59" t="s">
        <v>245</v>
      </c>
      <c r="BP16" s="659"/>
      <c r="BQ16" s="659"/>
      <c r="BR16" s="659"/>
      <c r="BS16" s="660" t="s">
        <v>245</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t="s">
        <v>132</v>
      </c>
      <c r="CS16" s="622"/>
      <c r="CT16" s="622"/>
      <c r="CU16" s="622"/>
      <c r="CV16" s="622"/>
      <c r="CW16" s="622"/>
      <c r="CX16" s="622"/>
      <c r="CY16" s="623"/>
      <c r="CZ16" s="659" t="s">
        <v>245</v>
      </c>
      <c r="DA16" s="659"/>
      <c r="DB16" s="659"/>
      <c r="DC16" s="659"/>
      <c r="DD16" s="627" t="s">
        <v>245</v>
      </c>
      <c r="DE16" s="622"/>
      <c r="DF16" s="622"/>
      <c r="DG16" s="622"/>
      <c r="DH16" s="622"/>
      <c r="DI16" s="622"/>
      <c r="DJ16" s="622"/>
      <c r="DK16" s="622"/>
      <c r="DL16" s="622"/>
      <c r="DM16" s="622"/>
      <c r="DN16" s="622"/>
      <c r="DO16" s="622"/>
      <c r="DP16" s="623"/>
      <c r="DQ16" s="627" t="s">
        <v>245</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40116</v>
      </c>
      <c r="S17" s="622"/>
      <c r="T17" s="622"/>
      <c r="U17" s="622"/>
      <c r="V17" s="622"/>
      <c r="W17" s="622"/>
      <c r="X17" s="622"/>
      <c r="Y17" s="623"/>
      <c r="Z17" s="659">
        <v>0.5</v>
      </c>
      <c r="AA17" s="659"/>
      <c r="AB17" s="659"/>
      <c r="AC17" s="659"/>
      <c r="AD17" s="660">
        <v>40116</v>
      </c>
      <c r="AE17" s="660"/>
      <c r="AF17" s="660"/>
      <c r="AG17" s="660"/>
      <c r="AH17" s="660"/>
      <c r="AI17" s="660"/>
      <c r="AJ17" s="660"/>
      <c r="AK17" s="660"/>
      <c r="AL17" s="624">
        <v>0.9</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245</v>
      </c>
      <c r="BP17" s="659"/>
      <c r="BQ17" s="659"/>
      <c r="BR17" s="659"/>
      <c r="BS17" s="660" t="s">
        <v>132</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747771</v>
      </c>
      <c r="CS17" s="622"/>
      <c r="CT17" s="622"/>
      <c r="CU17" s="622"/>
      <c r="CV17" s="622"/>
      <c r="CW17" s="622"/>
      <c r="CX17" s="622"/>
      <c r="CY17" s="623"/>
      <c r="CZ17" s="659">
        <v>9</v>
      </c>
      <c r="DA17" s="659"/>
      <c r="DB17" s="659"/>
      <c r="DC17" s="659"/>
      <c r="DD17" s="627" t="s">
        <v>132</v>
      </c>
      <c r="DE17" s="622"/>
      <c r="DF17" s="622"/>
      <c r="DG17" s="622"/>
      <c r="DH17" s="622"/>
      <c r="DI17" s="622"/>
      <c r="DJ17" s="622"/>
      <c r="DK17" s="622"/>
      <c r="DL17" s="622"/>
      <c r="DM17" s="622"/>
      <c r="DN17" s="622"/>
      <c r="DO17" s="622"/>
      <c r="DP17" s="623"/>
      <c r="DQ17" s="627">
        <v>714752</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18887</v>
      </c>
      <c r="S18" s="622"/>
      <c r="T18" s="622"/>
      <c r="U18" s="622"/>
      <c r="V18" s="622"/>
      <c r="W18" s="622"/>
      <c r="X18" s="622"/>
      <c r="Y18" s="623"/>
      <c r="Z18" s="659">
        <v>0.2</v>
      </c>
      <c r="AA18" s="659"/>
      <c r="AB18" s="659"/>
      <c r="AC18" s="659"/>
      <c r="AD18" s="660">
        <v>18887</v>
      </c>
      <c r="AE18" s="660"/>
      <c r="AF18" s="660"/>
      <c r="AG18" s="660"/>
      <c r="AH18" s="660"/>
      <c r="AI18" s="660"/>
      <c r="AJ18" s="660"/>
      <c r="AK18" s="660"/>
      <c r="AL18" s="624">
        <v>0.4</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245</v>
      </c>
      <c r="BP18" s="659"/>
      <c r="BQ18" s="659"/>
      <c r="BR18" s="659"/>
      <c r="BS18" s="660" t="s">
        <v>132</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245</v>
      </c>
      <c r="CS18" s="622"/>
      <c r="CT18" s="622"/>
      <c r="CU18" s="622"/>
      <c r="CV18" s="622"/>
      <c r="CW18" s="622"/>
      <c r="CX18" s="622"/>
      <c r="CY18" s="623"/>
      <c r="CZ18" s="659" t="s">
        <v>132</v>
      </c>
      <c r="DA18" s="659"/>
      <c r="DB18" s="659"/>
      <c r="DC18" s="659"/>
      <c r="DD18" s="627" t="s">
        <v>132</v>
      </c>
      <c r="DE18" s="622"/>
      <c r="DF18" s="622"/>
      <c r="DG18" s="622"/>
      <c r="DH18" s="622"/>
      <c r="DI18" s="622"/>
      <c r="DJ18" s="622"/>
      <c r="DK18" s="622"/>
      <c r="DL18" s="622"/>
      <c r="DM18" s="622"/>
      <c r="DN18" s="622"/>
      <c r="DO18" s="622"/>
      <c r="DP18" s="623"/>
      <c r="DQ18" s="627" t="s">
        <v>132</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18887</v>
      </c>
      <c r="S19" s="622"/>
      <c r="T19" s="622"/>
      <c r="U19" s="622"/>
      <c r="V19" s="622"/>
      <c r="W19" s="622"/>
      <c r="X19" s="622"/>
      <c r="Y19" s="623"/>
      <c r="Z19" s="659">
        <v>0.2</v>
      </c>
      <c r="AA19" s="659"/>
      <c r="AB19" s="659"/>
      <c r="AC19" s="659"/>
      <c r="AD19" s="660">
        <v>18887</v>
      </c>
      <c r="AE19" s="660"/>
      <c r="AF19" s="660"/>
      <c r="AG19" s="660"/>
      <c r="AH19" s="660"/>
      <c r="AI19" s="660"/>
      <c r="AJ19" s="660"/>
      <c r="AK19" s="660"/>
      <c r="AL19" s="624">
        <v>0.4</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225575</v>
      </c>
      <c r="BH19" s="622"/>
      <c r="BI19" s="622"/>
      <c r="BJ19" s="622"/>
      <c r="BK19" s="622"/>
      <c r="BL19" s="622"/>
      <c r="BM19" s="622"/>
      <c r="BN19" s="623"/>
      <c r="BO19" s="659">
        <v>9.3000000000000007</v>
      </c>
      <c r="BP19" s="659"/>
      <c r="BQ19" s="659"/>
      <c r="BR19" s="659"/>
      <c r="BS19" s="660" t="s">
        <v>132</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245</v>
      </c>
      <c r="DA19" s="659"/>
      <c r="DB19" s="659"/>
      <c r="DC19" s="659"/>
      <c r="DD19" s="627" t="s">
        <v>245</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t="s">
        <v>245</v>
      </c>
      <c r="S20" s="622"/>
      <c r="T20" s="622"/>
      <c r="U20" s="622"/>
      <c r="V20" s="622"/>
      <c r="W20" s="622"/>
      <c r="X20" s="622"/>
      <c r="Y20" s="623"/>
      <c r="Z20" s="659" t="s">
        <v>245</v>
      </c>
      <c r="AA20" s="659"/>
      <c r="AB20" s="659"/>
      <c r="AC20" s="659"/>
      <c r="AD20" s="660" t="s">
        <v>262</v>
      </c>
      <c r="AE20" s="660"/>
      <c r="AF20" s="660"/>
      <c r="AG20" s="660"/>
      <c r="AH20" s="660"/>
      <c r="AI20" s="660"/>
      <c r="AJ20" s="660"/>
      <c r="AK20" s="660"/>
      <c r="AL20" s="624" t="s">
        <v>132</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225575</v>
      </c>
      <c r="BH20" s="622"/>
      <c r="BI20" s="622"/>
      <c r="BJ20" s="622"/>
      <c r="BK20" s="622"/>
      <c r="BL20" s="622"/>
      <c r="BM20" s="622"/>
      <c r="BN20" s="623"/>
      <c r="BO20" s="659">
        <v>9.3000000000000007</v>
      </c>
      <c r="BP20" s="659"/>
      <c r="BQ20" s="659"/>
      <c r="BR20" s="659"/>
      <c r="BS20" s="660" t="s">
        <v>245</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8319346</v>
      </c>
      <c r="CS20" s="622"/>
      <c r="CT20" s="622"/>
      <c r="CU20" s="622"/>
      <c r="CV20" s="622"/>
      <c r="CW20" s="622"/>
      <c r="CX20" s="622"/>
      <c r="CY20" s="623"/>
      <c r="CZ20" s="659">
        <v>100</v>
      </c>
      <c r="DA20" s="659"/>
      <c r="DB20" s="659"/>
      <c r="DC20" s="659"/>
      <c r="DD20" s="627">
        <v>780160</v>
      </c>
      <c r="DE20" s="622"/>
      <c r="DF20" s="622"/>
      <c r="DG20" s="622"/>
      <c r="DH20" s="622"/>
      <c r="DI20" s="622"/>
      <c r="DJ20" s="622"/>
      <c r="DK20" s="622"/>
      <c r="DL20" s="622"/>
      <c r="DM20" s="622"/>
      <c r="DN20" s="622"/>
      <c r="DO20" s="622"/>
      <c r="DP20" s="623"/>
      <c r="DQ20" s="627">
        <v>5603779</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2016749</v>
      </c>
      <c r="S21" s="622"/>
      <c r="T21" s="622"/>
      <c r="U21" s="622"/>
      <c r="V21" s="622"/>
      <c r="W21" s="622"/>
      <c r="X21" s="622"/>
      <c r="Y21" s="623"/>
      <c r="Z21" s="659">
        <v>23.1</v>
      </c>
      <c r="AA21" s="659"/>
      <c r="AB21" s="659"/>
      <c r="AC21" s="659"/>
      <c r="AD21" s="660">
        <v>1778591</v>
      </c>
      <c r="AE21" s="660"/>
      <c r="AF21" s="660"/>
      <c r="AG21" s="660"/>
      <c r="AH21" s="660"/>
      <c r="AI21" s="660"/>
      <c r="AJ21" s="660"/>
      <c r="AK21" s="660"/>
      <c r="AL21" s="624">
        <v>39.299999999999997</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t="s">
        <v>132</v>
      </c>
      <c r="BH21" s="622"/>
      <c r="BI21" s="622"/>
      <c r="BJ21" s="622"/>
      <c r="BK21" s="622"/>
      <c r="BL21" s="622"/>
      <c r="BM21" s="622"/>
      <c r="BN21" s="623"/>
      <c r="BO21" s="659" t="s">
        <v>132</v>
      </c>
      <c r="BP21" s="659"/>
      <c r="BQ21" s="659"/>
      <c r="BR21" s="659"/>
      <c r="BS21" s="660" t="s">
        <v>132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1778591</v>
      </c>
      <c r="S22" s="622"/>
      <c r="T22" s="622"/>
      <c r="U22" s="622"/>
      <c r="V22" s="622"/>
      <c r="W22" s="622"/>
      <c r="X22" s="622"/>
      <c r="Y22" s="623"/>
      <c r="Z22" s="659">
        <v>20.3</v>
      </c>
      <c r="AA22" s="659"/>
      <c r="AB22" s="659"/>
      <c r="AC22" s="659"/>
      <c r="AD22" s="660">
        <v>1778591</v>
      </c>
      <c r="AE22" s="660"/>
      <c r="AF22" s="660"/>
      <c r="AG22" s="660"/>
      <c r="AH22" s="660"/>
      <c r="AI22" s="660"/>
      <c r="AJ22" s="660"/>
      <c r="AK22" s="660"/>
      <c r="AL22" s="624">
        <v>39.299999999999997</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132</v>
      </c>
      <c r="BH22" s="622"/>
      <c r="BI22" s="622"/>
      <c r="BJ22" s="622"/>
      <c r="BK22" s="622"/>
      <c r="BL22" s="622"/>
      <c r="BM22" s="622"/>
      <c r="BN22" s="623"/>
      <c r="BO22" s="659" t="s">
        <v>132</v>
      </c>
      <c r="BP22" s="659"/>
      <c r="BQ22" s="659"/>
      <c r="BR22" s="659"/>
      <c r="BS22" s="660" t="s">
        <v>132</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238158</v>
      </c>
      <c r="S23" s="622"/>
      <c r="T23" s="622"/>
      <c r="U23" s="622"/>
      <c r="V23" s="622"/>
      <c r="W23" s="622"/>
      <c r="X23" s="622"/>
      <c r="Y23" s="623"/>
      <c r="Z23" s="659">
        <v>2.7</v>
      </c>
      <c r="AA23" s="659"/>
      <c r="AB23" s="659"/>
      <c r="AC23" s="659"/>
      <c r="AD23" s="660" t="s">
        <v>245</v>
      </c>
      <c r="AE23" s="660"/>
      <c r="AF23" s="660"/>
      <c r="AG23" s="660"/>
      <c r="AH23" s="660"/>
      <c r="AI23" s="660"/>
      <c r="AJ23" s="660"/>
      <c r="AK23" s="660"/>
      <c r="AL23" s="624" t="s">
        <v>132</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225575</v>
      </c>
      <c r="BH23" s="622"/>
      <c r="BI23" s="622"/>
      <c r="BJ23" s="622"/>
      <c r="BK23" s="622"/>
      <c r="BL23" s="622"/>
      <c r="BM23" s="622"/>
      <c r="BN23" s="623"/>
      <c r="BO23" s="659">
        <v>9.3000000000000007</v>
      </c>
      <c r="BP23" s="659"/>
      <c r="BQ23" s="659"/>
      <c r="BR23" s="659"/>
      <c r="BS23" s="660" t="s">
        <v>132</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245</v>
      </c>
      <c r="S24" s="622"/>
      <c r="T24" s="622"/>
      <c r="U24" s="622"/>
      <c r="V24" s="622"/>
      <c r="W24" s="622"/>
      <c r="X24" s="622"/>
      <c r="Y24" s="623"/>
      <c r="Z24" s="659" t="s">
        <v>132</v>
      </c>
      <c r="AA24" s="659"/>
      <c r="AB24" s="659"/>
      <c r="AC24" s="659"/>
      <c r="AD24" s="660" t="s">
        <v>245</v>
      </c>
      <c r="AE24" s="660"/>
      <c r="AF24" s="660"/>
      <c r="AG24" s="660"/>
      <c r="AH24" s="660"/>
      <c r="AI24" s="660"/>
      <c r="AJ24" s="660"/>
      <c r="AK24" s="660"/>
      <c r="AL24" s="624" t="s">
        <v>245</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262</v>
      </c>
      <c r="BH24" s="622"/>
      <c r="BI24" s="622"/>
      <c r="BJ24" s="622"/>
      <c r="BK24" s="622"/>
      <c r="BL24" s="622"/>
      <c r="BM24" s="622"/>
      <c r="BN24" s="623"/>
      <c r="BO24" s="659" t="s">
        <v>132</v>
      </c>
      <c r="BP24" s="659"/>
      <c r="BQ24" s="659"/>
      <c r="BR24" s="659"/>
      <c r="BS24" s="660" t="s">
        <v>132</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3798408</v>
      </c>
      <c r="CS24" s="677"/>
      <c r="CT24" s="677"/>
      <c r="CU24" s="677"/>
      <c r="CV24" s="677"/>
      <c r="CW24" s="677"/>
      <c r="CX24" s="677"/>
      <c r="CY24" s="702"/>
      <c r="CZ24" s="703">
        <v>45.7</v>
      </c>
      <c r="DA24" s="685"/>
      <c r="DB24" s="685"/>
      <c r="DC24" s="705"/>
      <c r="DD24" s="701">
        <v>2492064</v>
      </c>
      <c r="DE24" s="677"/>
      <c r="DF24" s="677"/>
      <c r="DG24" s="677"/>
      <c r="DH24" s="677"/>
      <c r="DI24" s="677"/>
      <c r="DJ24" s="677"/>
      <c r="DK24" s="702"/>
      <c r="DL24" s="701">
        <v>2425670</v>
      </c>
      <c r="DM24" s="677"/>
      <c r="DN24" s="677"/>
      <c r="DO24" s="677"/>
      <c r="DP24" s="677"/>
      <c r="DQ24" s="677"/>
      <c r="DR24" s="677"/>
      <c r="DS24" s="677"/>
      <c r="DT24" s="677"/>
      <c r="DU24" s="677"/>
      <c r="DV24" s="702"/>
      <c r="DW24" s="703">
        <v>52.6</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4957222</v>
      </c>
      <c r="S25" s="622"/>
      <c r="T25" s="622"/>
      <c r="U25" s="622"/>
      <c r="V25" s="622"/>
      <c r="W25" s="622"/>
      <c r="X25" s="622"/>
      <c r="Y25" s="623"/>
      <c r="Z25" s="659">
        <v>56.7</v>
      </c>
      <c r="AA25" s="659"/>
      <c r="AB25" s="659"/>
      <c r="AC25" s="659"/>
      <c r="AD25" s="660">
        <v>4493489</v>
      </c>
      <c r="AE25" s="660"/>
      <c r="AF25" s="660"/>
      <c r="AG25" s="660"/>
      <c r="AH25" s="660"/>
      <c r="AI25" s="660"/>
      <c r="AJ25" s="660"/>
      <c r="AK25" s="660"/>
      <c r="AL25" s="624">
        <v>99.2</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132</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1447023</v>
      </c>
      <c r="CS25" s="634"/>
      <c r="CT25" s="634"/>
      <c r="CU25" s="634"/>
      <c r="CV25" s="634"/>
      <c r="CW25" s="634"/>
      <c r="CX25" s="634"/>
      <c r="CY25" s="635"/>
      <c r="CZ25" s="624">
        <v>17.399999999999999</v>
      </c>
      <c r="DA25" s="636"/>
      <c r="DB25" s="636"/>
      <c r="DC25" s="637"/>
      <c r="DD25" s="627">
        <v>1331037</v>
      </c>
      <c r="DE25" s="634"/>
      <c r="DF25" s="634"/>
      <c r="DG25" s="634"/>
      <c r="DH25" s="634"/>
      <c r="DI25" s="634"/>
      <c r="DJ25" s="634"/>
      <c r="DK25" s="635"/>
      <c r="DL25" s="627">
        <v>1323018</v>
      </c>
      <c r="DM25" s="634"/>
      <c r="DN25" s="634"/>
      <c r="DO25" s="634"/>
      <c r="DP25" s="634"/>
      <c r="DQ25" s="634"/>
      <c r="DR25" s="634"/>
      <c r="DS25" s="634"/>
      <c r="DT25" s="634"/>
      <c r="DU25" s="634"/>
      <c r="DV25" s="635"/>
      <c r="DW25" s="624">
        <v>28.7</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2899</v>
      </c>
      <c r="S26" s="622"/>
      <c r="T26" s="622"/>
      <c r="U26" s="622"/>
      <c r="V26" s="622"/>
      <c r="W26" s="622"/>
      <c r="X26" s="622"/>
      <c r="Y26" s="623"/>
      <c r="Z26" s="659">
        <v>0</v>
      </c>
      <c r="AA26" s="659"/>
      <c r="AB26" s="659"/>
      <c r="AC26" s="659"/>
      <c r="AD26" s="660">
        <v>2899</v>
      </c>
      <c r="AE26" s="660"/>
      <c r="AF26" s="660"/>
      <c r="AG26" s="660"/>
      <c r="AH26" s="660"/>
      <c r="AI26" s="660"/>
      <c r="AJ26" s="660"/>
      <c r="AK26" s="660"/>
      <c r="AL26" s="624">
        <v>0.1</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132</v>
      </c>
      <c r="BH26" s="622"/>
      <c r="BI26" s="622"/>
      <c r="BJ26" s="622"/>
      <c r="BK26" s="622"/>
      <c r="BL26" s="622"/>
      <c r="BM26" s="622"/>
      <c r="BN26" s="623"/>
      <c r="BO26" s="659" t="s">
        <v>132</v>
      </c>
      <c r="BP26" s="659"/>
      <c r="BQ26" s="659"/>
      <c r="BR26" s="659"/>
      <c r="BS26" s="660" t="s">
        <v>245</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934268</v>
      </c>
      <c r="CS26" s="622"/>
      <c r="CT26" s="622"/>
      <c r="CU26" s="622"/>
      <c r="CV26" s="622"/>
      <c r="CW26" s="622"/>
      <c r="CX26" s="622"/>
      <c r="CY26" s="623"/>
      <c r="CZ26" s="624">
        <v>11.2</v>
      </c>
      <c r="DA26" s="636"/>
      <c r="DB26" s="636"/>
      <c r="DC26" s="637"/>
      <c r="DD26" s="627">
        <v>866972</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588</v>
      </c>
      <c r="S27" s="622"/>
      <c r="T27" s="622"/>
      <c r="U27" s="622"/>
      <c r="V27" s="622"/>
      <c r="W27" s="622"/>
      <c r="X27" s="622"/>
      <c r="Y27" s="623"/>
      <c r="Z27" s="659">
        <v>0</v>
      </c>
      <c r="AA27" s="659"/>
      <c r="AB27" s="659"/>
      <c r="AC27" s="659"/>
      <c r="AD27" s="660" t="s">
        <v>132</v>
      </c>
      <c r="AE27" s="660"/>
      <c r="AF27" s="660"/>
      <c r="AG27" s="660"/>
      <c r="AH27" s="660"/>
      <c r="AI27" s="660"/>
      <c r="AJ27" s="660"/>
      <c r="AK27" s="660"/>
      <c r="AL27" s="624" t="s">
        <v>245</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2428232</v>
      </c>
      <c r="BH27" s="622"/>
      <c r="BI27" s="622"/>
      <c r="BJ27" s="622"/>
      <c r="BK27" s="622"/>
      <c r="BL27" s="622"/>
      <c r="BM27" s="622"/>
      <c r="BN27" s="623"/>
      <c r="BO27" s="659">
        <v>100</v>
      </c>
      <c r="BP27" s="659"/>
      <c r="BQ27" s="659"/>
      <c r="BR27" s="659"/>
      <c r="BS27" s="660">
        <v>20013</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1603614</v>
      </c>
      <c r="CS27" s="634"/>
      <c r="CT27" s="634"/>
      <c r="CU27" s="634"/>
      <c r="CV27" s="634"/>
      <c r="CW27" s="634"/>
      <c r="CX27" s="634"/>
      <c r="CY27" s="635"/>
      <c r="CZ27" s="624">
        <v>19.3</v>
      </c>
      <c r="DA27" s="636"/>
      <c r="DB27" s="636"/>
      <c r="DC27" s="637"/>
      <c r="DD27" s="627">
        <v>446275</v>
      </c>
      <c r="DE27" s="634"/>
      <c r="DF27" s="634"/>
      <c r="DG27" s="634"/>
      <c r="DH27" s="634"/>
      <c r="DI27" s="634"/>
      <c r="DJ27" s="634"/>
      <c r="DK27" s="635"/>
      <c r="DL27" s="627">
        <v>387900</v>
      </c>
      <c r="DM27" s="634"/>
      <c r="DN27" s="634"/>
      <c r="DO27" s="634"/>
      <c r="DP27" s="634"/>
      <c r="DQ27" s="634"/>
      <c r="DR27" s="634"/>
      <c r="DS27" s="634"/>
      <c r="DT27" s="634"/>
      <c r="DU27" s="634"/>
      <c r="DV27" s="635"/>
      <c r="DW27" s="624">
        <v>8.4</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56621</v>
      </c>
      <c r="S28" s="622"/>
      <c r="T28" s="622"/>
      <c r="U28" s="622"/>
      <c r="V28" s="622"/>
      <c r="W28" s="622"/>
      <c r="X28" s="622"/>
      <c r="Y28" s="623"/>
      <c r="Z28" s="659">
        <v>0.6</v>
      </c>
      <c r="AA28" s="659"/>
      <c r="AB28" s="659"/>
      <c r="AC28" s="659"/>
      <c r="AD28" s="660">
        <v>27668</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747771</v>
      </c>
      <c r="CS28" s="622"/>
      <c r="CT28" s="622"/>
      <c r="CU28" s="622"/>
      <c r="CV28" s="622"/>
      <c r="CW28" s="622"/>
      <c r="CX28" s="622"/>
      <c r="CY28" s="623"/>
      <c r="CZ28" s="624">
        <v>9</v>
      </c>
      <c r="DA28" s="636"/>
      <c r="DB28" s="636"/>
      <c r="DC28" s="637"/>
      <c r="DD28" s="627">
        <v>714752</v>
      </c>
      <c r="DE28" s="622"/>
      <c r="DF28" s="622"/>
      <c r="DG28" s="622"/>
      <c r="DH28" s="622"/>
      <c r="DI28" s="622"/>
      <c r="DJ28" s="622"/>
      <c r="DK28" s="623"/>
      <c r="DL28" s="627">
        <v>714752</v>
      </c>
      <c r="DM28" s="622"/>
      <c r="DN28" s="622"/>
      <c r="DO28" s="622"/>
      <c r="DP28" s="622"/>
      <c r="DQ28" s="622"/>
      <c r="DR28" s="622"/>
      <c r="DS28" s="622"/>
      <c r="DT28" s="622"/>
      <c r="DU28" s="622"/>
      <c r="DV28" s="623"/>
      <c r="DW28" s="624">
        <v>15.5</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40589</v>
      </c>
      <c r="S29" s="622"/>
      <c r="T29" s="622"/>
      <c r="U29" s="622"/>
      <c r="V29" s="622"/>
      <c r="W29" s="622"/>
      <c r="X29" s="622"/>
      <c r="Y29" s="623"/>
      <c r="Z29" s="659">
        <v>0.5</v>
      </c>
      <c r="AA29" s="659"/>
      <c r="AB29" s="659"/>
      <c r="AC29" s="659"/>
      <c r="AD29" s="660" t="s">
        <v>132</v>
      </c>
      <c r="AE29" s="660"/>
      <c r="AF29" s="660"/>
      <c r="AG29" s="660"/>
      <c r="AH29" s="660"/>
      <c r="AI29" s="660"/>
      <c r="AJ29" s="660"/>
      <c r="AK29" s="660"/>
      <c r="AL29" s="624" t="s">
        <v>245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72</v>
      </c>
      <c r="CG29" s="619"/>
      <c r="CH29" s="619"/>
      <c r="CI29" s="619"/>
      <c r="CJ29" s="619"/>
      <c r="CK29" s="619"/>
      <c r="CL29" s="619"/>
      <c r="CM29" s="619"/>
      <c r="CN29" s="619"/>
      <c r="CO29" s="619"/>
      <c r="CP29" s="619"/>
      <c r="CQ29" s="620"/>
      <c r="CR29" s="621">
        <v>747770</v>
      </c>
      <c r="CS29" s="634"/>
      <c r="CT29" s="634"/>
      <c r="CU29" s="634"/>
      <c r="CV29" s="634"/>
      <c r="CW29" s="634"/>
      <c r="CX29" s="634"/>
      <c r="CY29" s="635"/>
      <c r="CZ29" s="624">
        <v>9</v>
      </c>
      <c r="DA29" s="636"/>
      <c r="DB29" s="636"/>
      <c r="DC29" s="637"/>
      <c r="DD29" s="627">
        <v>714751</v>
      </c>
      <c r="DE29" s="634"/>
      <c r="DF29" s="634"/>
      <c r="DG29" s="634"/>
      <c r="DH29" s="634"/>
      <c r="DI29" s="634"/>
      <c r="DJ29" s="634"/>
      <c r="DK29" s="635"/>
      <c r="DL29" s="627">
        <v>714751</v>
      </c>
      <c r="DM29" s="634"/>
      <c r="DN29" s="634"/>
      <c r="DO29" s="634"/>
      <c r="DP29" s="634"/>
      <c r="DQ29" s="634"/>
      <c r="DR29" s="634"/>
      <c r="DS29" s="634"/>
      <c r="DT29" s="634"/>
      <c r="DU29" s="634"/>
      <c r="DV29" s="635"/>
      <c r="DW29" s="624">
        <v>15.5</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1614905</v>
      </c>
      <c r="S30" s="622"/>
      <c r="T30" s="622"/>
      <c r="U30" s="622"/>
      <c r="V30" s="622"/>
      <c r="W30" s="622"/>
      <c r="X30" s="622"/>
      <c r="Y30" s="623"/>
      <c r="Z30" s="659">
        <v>18.5</v>
      </c>
      <c r="AA30" s="659"/>
      <c r="AB30" s="659"/>
      <c r="AC30" s="659"/>
      <c r="AD30" s="660" t="s">
        <v>245</v>
      </c>
      <c r="AE30" s="660"/>
      <c r="AF30" s="660"/>
      <c r="AG30" s="660"/>
      <c r="AH30" s="660"/>
      <c r="AI30" s="660"/>
      <c r="AJ30" s="660"/>
      <c r="AK30" s="660"/>
      <c r="AL30" s="624" t="s">
        <v>132</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705304</v>
      </c>
      <c r="CS30" s="622"/>
      <c r="CT30" s="622"/>
      <c r="CU30" s="622"/>
      <c r="CV30" s="622"/>
      <c r="CW30" s="622"/>
      <c r="CX30" s="622"/>
      <c r="CY30" s="623"/>
      <c r="CZ30" s="624">
        <v>8.5</v>
      </c>
      <c r="DA30" s="636"/>
      <c r="DB30" s="636"/>
      <c r="DC30" s="637"/>
      <c r="DD30" s="627">
        <v>672285</v>
      </c>
      <c r="DE30" s="622"/>
      <c r="DF30" s="622"/>
      <c r="DG30" s="622"/>
      <c r="DH30" s="622"/>
      <c r="DI30" s="622"/>
      <c r="DJ30" s="622"/>
      <c r="DK30" s="623"/>
      <c r="DL30" s="627">
        <v>672285</v>
      </c>
      <c r="DM30" s="622"/>
      <c r="DN30" s="622"/>
      <c r="DO30" s="622"/>
      <c r="DP30" s="622"/>
      <c r="DQ30" s="622"/>
      <c r="DR30" s="622"/>
      <c r="DS30" s="622"/>
      <c r="DT30" s="622"/>
      <c r="DU30" s="622"/>
      <c r="DV30" s="623"/>
      <c r="DW30" s="624">
        <v>14.6</v>
      </c>
      <c r="DX30" s="636"/>
      <c r="DY30" s="636"/>
      <c r="DZ30" s="636"/>
      <c r="EA30" s="636"/>
      <c r="EB30" s="636"/>
      <c r="EC30" s="648"/>
    </row>
    <row r="31" spans="2:133" ht="11.25" customHeight="1" x14ac:dyDescent="0.2">
      <c r="B31" s="688" t="s">
        <v>311</v>
      </c>
      <c r="C31" s="689"/>
      <c r="D31" s="689"/>
      <c r="E31" s="689"/>
      <c r="F31" s="689"/>
      <c r="G31" s="689"/>
      <c r="H31" s="689"/>
      <c r="I31" s="689"/>
      <c r="J31" s="689"/>
      <c r="K31" s="689"/>
      <c r="L31" s="689"/>
      <c r="M31" s="689"/>
      <c r="N31" s="689"/>
      <c r="O31" s="689"/>
      <c r="P31" s="689"/>
      <c r="Q31" s="690"/>
      <c r="R31" s="621" t="s">
        <v>132</v>
      </c>
      <c r="S31" s="622"/>
      <c r="T31" s="622"/>
      <c r="U31" s="622"/>
      <c r="V31" s="622"/>
      <c r="W31" s="622"/>
      <c r="X31" s="622"/>
      <c r="Y31" s="623"/>
      <c r="Z31" s="659" t="s">
        <v>245</v>
      </c>
      <c r="AA31" s="659"/>
      <c r="AB31" s="659"/>
      <c r="AC31" s="659"/>
      <c r="AD31" s="660" t="s">
        <v>132</v>
      </c>
      <c r="AE31" s="660"/>
      <c r="AF31" s="660"/>
      <c r="AG31" s="660"/>
      <c r="AH31" s="660"/>
      <c r="AI31" s="660"/>
      <c r="AJ31" s="660"/>
      <c r="AK31" s="660"/>
      <c r="AL31" s="624" t="s">
        <v>132</v>
      </c>
      <c r="AM31" s="625"/>
      <c r="AN31" s="625"/>
      <c r="AO31" s="661"/>
      <c r="AP31" s="693" t="s">
        <v>312</v>
      </c>
      <c r="AQ31" s="694"/>
      <c r="AR31" s="694"/>
      <c r="AS31" s="694"/>
      <c r="AT31" s="695" t="s">
        <v>313</v>
      </c>
      <c r="AU31" s="218"/>
      <c r="AV31" s="218"/>
      <c r="AW31" s="218"/>
      <c r="AX31" s="679" t="s">
        <v>189</v>
      </c>
      <c r="AY31" s="680"/>
      <c r="AZ31" s="680"/>
      <c r="BA31" s="680"/>
      <c r="BB31" s="680"/>
      <c r="BC31" s="680"/>
      <c r="BD31" s="680"/>
      <c r="BE31" s="680"/>
      <c r="BF31" s="681"/>
      <c r="BG31" s="683">
        <v>99.1</v>
      </c>
      <c r="BH31" s="684"/>
      <c r="BI31" s="684"/>
      <c r="BJ31" s="684"/>
      <c r="BK31" s="684"/>
      <c r="BL31" s="684"/>
      <c r="BM31" s="685">
        <v>98</v>
      </c>
      <c r="BN31" s="684"/>
      <c r="BO31" s="684"/>
      <c r="BP31" s="684"/>
      <c r="BQ31" s="686"/>
      <c r="BR31" s="683">
        <v>99.2</v>
      </c>
      <c r="BS31" s="684"/>
      <c r="BT31" s="684"/>
      <c r="BU31" s="684"/>
      <c r="BV31" s="684"/>
      <c r="BW31" s="684"/>
      <c r="BX31" s="685">
        <v>98.2</v>
      </c>
      <c r="BY31" s="684"/>
      <c r="BZ31" s="684"/>
      <c r="CA31" s="684"/>
      <c r="CB31" s="686"/>
      <c r="CD31" s="642"/>
      <c r="CE31" s="643"/>
      <c r="CF31" s="618" t="s">
        <v>314</v>
      </c>
      <c r="CG31" s="619"/>
      <c r="CH31" s="619"/>
      <c r="CI31" s="619"/>
      <c r="CJ31" s="619"/>
      <c r="CK31" s="619"/>
      <c r="CL31" s="619"/>
      <c r="CM31" s="619"/>
      <c r="CN31" s="619"/>
      <c r="CO31" s="619"/>
      <c r="CP31" s="619"/>
      <c r="CQ31" s="620"/>
      <c r="CR31" s="621">
        <v>42466</v>
      </c>
      <c r="CS31" s="634"/>
      <c r="CT31" s="634"/>
      <c r="CU31" s="634"/>
      <c r="CV31" s="634"/>
      <c r="CW31" s="634"/>
      <c r="CX31" s="634"/>
      <c r="CY31" s="635"/>
      <c r="CZ31" s="624">
        <v>0.5</v>
      </c>
      <c r="DA31" s="636"/>
      <c r="DB31" s="636"/>
      <c r="DC31" s="637"/>
      <c r="DD31" s="627">
        <v>42466</v>
      </c>
      <c r="DE31" s="634"/>
      <c r="DF31" s="634"/>
      <c r="DG31" s="634"/>
      <c r="DH31" s="634"/>
      <c r="DI31" s="634"/>
      <c r="DJ31" s="634"/>
      <c r="DK31" s="635"/>
      <c r="DL31" s="627">
        <v>42466</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556819</v>
      </c>
      <c r="S32" s="622"/>
      <c r="T32" s="622"/>
      <c r="U32" s="622"/>
      <c r="V32" s="622"/>
      <c r="W32" s="622"/>
      <c r="X32" s="622"/>
      <c r="Y32" s="623"/>
      <c r="Z32" s="659">
        <v>6.4</v>
      </c>
      <c r="AA32" s="659"/>
      <c r="AB32" s="659"/>
      <c r="AC32" s="659"/>
      <c r="AD32" s="660" t="s">
        <v>132</v>
      </c>
      <c r="AE32" s="660"/>
      <c r="AF32" s="660"/>
      <c r="AG32" s="660"/>
      <c r="AH32" s="660"/>
      <c r="AI32" s="660"/>
      <c r="AJ32" s="660"/>
      <c r="AK32" s="660"/>
      <c r="AL32" s="624" t="s">
        <v>245</v>
      </c>
      <c r="AM32" s="625"/>
      <c r="AN32" s="625"/>
      <c r="AO32" s="661"/>
      <c r="AP32" s="662"/>
      <c r="AQ32" s="663"/>
      <c r="AR32" s="663"/>
      <c r="AS32" s="663"/>
      <c r="AT32" s="696"/>
      <c r="AU32" s="214" t="s">
        <v>316</v>
      </c>
      <c r="AX32" s="618" t="s">
        <v>317</v>
      </c>
      <c r="AY32" s="619"/>
      <c r="AZ32" s="619"/>
      <c r="BA32" s="619"/>
      <c r="BB32" s="619"/>
      <c r="BC32" s="619"/>
      <c r="BD32" s="619"/>
      <c r="BE32" s="619"/>
      <c r="BF32" s="620"/>
      <c r="BG32" s="687">
        <v>98.8</v>
      </c>
      <c r="BH32" s="634"/>
      <c r="BI32" s="634"/>
      <c r="BJ32" s="634"/>
      <c r="BK32" s="634"/>
      <c r="BL32" s="634"/>
      <c r="BM32" s="625">
        <v>97.7</v>
      </c>
      <c r="BN32" s="634"/>
      <c r="BO32" s="634"/>
      <c r="BP32" s="634"/>
      <c r="BQ32" s="657"/>
      <c r="BR32" s="687">
        <v>99.1</v>
      </c>
      <c r="BS32" s="634"/>
      <c r="BT32" s="634"/>
      <c r="BU32" s="634"/>
      <c r="BV32" s="634"/>
      <c r="BW32" s="634"/>
      <c r="BX32" s="625">
        <v>98</v>
      </c>
      <c r="BY32" s="634"/>
      <c r="BZ32" s="634"/>
      <c r="CA32" s="634"/>
      <c r="CB32" s="657"/>
      <c r="CD32" s="644"/>
      <c r="CE32" s="645"/>
      <c r="CF32" s="618" t="s">
        <v>318</v>
      </c>
      <c r="CG32" s="619"/>
      <c r="CH32" s="619"/>
      <c r="CI32" s="619"/>
      <c r="CJ32" s="619"/>
      <c r="CK32" s="619"/>
      <c r="CL32" s="619"/>
      <c r="CM32" s="619"/>
      <c r="CN32" s="619"/>
      <c r="CO32" s="619"/>
      <c r="CP32" s="619"/>
      <c r="CQ32" s="620"/>
      <c r="CR32" s="621">
        <v>1</v>
      </c>
      <c r="CS32" s="622"/>
      <c r="CT32" s="622"/>
      <c r="CU32" s="622"/>
      <c r="CV32" s="622"/>
      <c r="CW32" s="622"/>
      <c r="CX32" s="622"/>
      <c r="CY32" s="623"/>
      <c r="CZ32" s="624">
        <v>0</v>
      </c>
      <c r="DA32" s="636"/>
      <c r="DB32" s="636"/>
      <c r="DC32" s="637"/>
      <c r="DD32" s="627">
        <v>1</v>
      </c>
      <c r="DE32" s="622"/>
      <c r="DF32" s="622"/>
      <c r="DG32" s="622"/>
      <c r="DH32" s="622"/>
      <c r="DI32" s="622"/>
      <c r="DJ32" s="622"/>
      <c r="DK32" s="623"/>
      <c r="DL32" s="627">
        <v>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37455</v>
      </c>
      <c r="S33" s="622"/>
      <c r="T33" s="622"/>
      <c r="U33" s="622"/>
      <c r="V33" s="622"/>
      <c r="W33" s="622"/>
      <c r="X33" s="622"/>
      <c r="Y33" s="623"/>
      <c r="Z33" s="659">
        <v>0.4</v>
      </c>
      <c r="AA33" s="659"/>
      <c r="AB33" s="659"/>
      <c r="AC33" s="659"/>
      <c r="AD33" s="660">
        <v>190</v>
      </c>
      <c r="AE33" s="660"/>
      <c r="AF33" s="660"/>
      <c r="AG33" s="660"/>
      <c r="AH33" s="660"/>
      <c r="AI33" s="660"/>
      <c r="AJ33" s="660"/>
      <c r="AK33" s="660"/>
      <c r="AL33" s="624">
        <v>0</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99.2</v>
      </c>
      <c r="BH33" s="606"/>
      <c r="BI33" s="606"/>
      <c r="BJ33" s="606"/>
      <c r="BK33" s="606"/>
      <c r="BL33" s="606"/>
      <c r="BM33" s="652">
        <v>98.1</v>
      </c>
      <c r="BN33" s="606"/>
      <c r="BO33" s="606"/>
      <c r="BP33" s="606"/>
      <c r="BQ33" s="669"/>
      <c r="BR33" s="682">
        <v>99.2</v>
      </c>
      <c r="BS33" s="606"/>
      <c r="BT33" s="606"/>
      <c r="BU33" s="606"/>
      <c r="BV33" s="606"/>
      <c r="BW33" s="606"/>
      <c r="BX33" s="652">
        <v>98.3</v>
      </c>
      <c r="BY33" s="606"/>
      <c r="BZ33" s="606"/>
      <c r="CA33" s="606"/>
      <c r="CB33" s="669"/>
      <c r="CD33" s="618" t="s">
        <v>321</v>
      </c>
      <c r="CE33" s="619"/>
      <c r="CF33" s="619"/>
      <c r="CG33" s="619"/>
      <c r="CH33" s="619"/>
      <c r="CI33" s="619"/>
      <c r="CJ33" s="619"/>
      <c r="CK33" s="619"/>
      <c r="CL33" s="619"/>
      <c r="CM33" s="619"/>
      <c r="CN33" s="619"/>
      <c r="CO33" s="619"/>
      <c r="CP33" s="619"/>
      <c r="CQ33" s="620"/>
      <c r="CR33" s="621">
        <v>3740778</v>
      </c>
      <c r="CS33" s="634"/>
      <c r="CT33" s="634"/>
      <c r="CU33" s="634"/>
      <c r="CV33" s="634"/>
      <c r="CW33" s="634"/>
      <c r="CX33" s="634"/>
      <c r="CY33" s="635"/>
      <c r="CZ33" s="624">
        <v>45</v>
      </c>
      <c r="DA33" s="636"/>
      <c r="DB33" s="636"/>
      <c r="DC33" s="637"/>
      <c r="DD33" s="627">
        <v>3024978</v>
      </c>
      <c r="DE33" s="634"/>
      <c r="DF33" s="634"/>
      <c r="DG33" s="634"/>
      <c r="DH33" s="634"/>
      <c r="DI33" s="634"/>
      <c r="DJ33" s="634"/>
      <c r="DK33" s="635"/>
      <c r="DL33" s="627">
        <v>2136515</v>
      </c>
      <c r="DM33" s="634"/>
      <c r="DN33" s="634"/>
      <c r="DO33" s="634"/>
      <c r="DP33" s="634"/>
      <c r="DQ33" s="634"/>
      <c r="DR33" s="634"/>
      <c r="DS33" s="634"/>
      <c r="DT33" s="634"/>
      <c r="DU33" s="634"/>
      <c r="DV33" s="635"/>
      <c r="DW33" s="624">
        <v>46.3</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207398</v>
      </c>
      <c r="S34" s="622"/>
      <c r="T34" s="622"/>
      <c r="U34" s="622"/>
      <c r="V34" s="622"/>
      <c r="W34" s="622"/>
      <c r="X34" s="622"/>
      <c r="Y34" s="623"/>
      <c r="Z34" s="659">
        <v>2.4</v>
      </c>
      <c r="AA34" s="659"/>
      <c r="AB34" s="659"/>
      <c r="AC34" s="659"/>
      <c r="AD34" s="660" t="s">
        <v>132</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1335793</v>
      </c>
      <c r="CS34" s="622"/>
      <c r="CT34" s="622"/>
      <c r="CU34" s="622"/>
      <c r="CV34" s="622"/>
      <c r="CW34" s="622"/>
      <c r="CX34" s="622"/>
      <c r="CY34" s="623"/>
      <c r="CZ34" s="624">
        <v>16.100000000000001</v>
      </c>
      <c r="DA34" s="636"/>
      <c r="DB34" s="636"/>
      <c r="DC34" s="637"/>
      <c r="DD34" s="627">
        <v>1021779</v>
      </c>
      <c r="DE34" s="622"/>
      <c r="DF34" s="622"/>
      <c r="DG34" s="622"/>
      <c r="DH34" s="622"/>
      <c r="DI34" s="622"/>
      <c r="DJ34" s="622"/>
      <c r="DK34" s="623"/>
      <c r="DL34" s="627">
        <v>934538</v>
      </c>
      <c r="DM34" s="622"/>
      <c r="DN34" s="622"/>
      <c r="DO34" s="622"/>
      <c r="DP34" s="622"/>
      <c r="DQ34" s="622"/>
      <c r="DR34" s="622"/>
      <c r="DS34" s="622"/>
      <c r="DT34" s="622"/>
      <c r="DU34" s="622"/>
      <c r="DV34" s="623"/>
      <c r="DW34" s="624">
        <v>20.3</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104249</v>
      </c>
      <c r="S35" s="622"/>
      <c r="T35" s="622"/>
      <c r="U35" s="622"/>
      <c r="V35" s="622"/>
      <c r="W35" s="622"/>
      <c r="X35" s="622"/>
      <c r="Y35" s="623"/>
      <c r="Z35" s="659">
        <v>1.2</v>
      </c>
      <c r="AA35" s="659"/>
      <c r="AB35" s="659"/>
      <c r="AC35" s="659"/>
      <c r="AD35" s="660" t="s">
        <v>132</v>
      </c>
      <c r="AE35" s="660"/>
      <c r="AF35" s="660"/>
      <c r="AG35" s="660"/>
      <c r="AH35" s="660"/>
      <c r="AI35" s="660"/>
      <c r="AJ35" s="660"/>
      <c r="AK35" s="660"/>
      <c r="AL35" s="624" t="s">
        <v>132</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12872</v>
      </c>
      <c r="CS35" s="634"/>
      <c r="CT35" s="634"/>
      <c r="CU35" s="634"/>
      <c r="CV35" s="634"/>
      <c r="CW35" s="634"/>
      <c r="CX35" s="634"/>
      <c r="CY35" s="635"/>
      <c r="CZ35" s="624">
        <v>0.2</v>
      </c>
      <c r="DA35" s="636"/>
      <c r="DB35" s="636"/>
      <c r="DC35" s="637"/>
      <c r="DD35" s="627">
        <v>12872</v>
      </c>
      <c r="DE35" s="634"/>
      <c r="DF35" s="634"/>
      <c r="DG35" s="634"/>
      <c r="DH35" s="634"/>
      <c r="DI35" s="634"/>
      <c r="DJ35" s="634"/>
      <c r="DK35" s="635"/>
      <c r="DL35" s="627">
        <v>12872</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565701</v>
      </c>
      <c r="S36" s="622"/>
      <c r="T36" s="622"/>
      <c r="U36" s="622"/>
      <c r="V36" s="622"/>
      <c r="W36" s="622"/>
      <c r="X36" s="622"/>
      <c r="Y36" s="623"/>
      <c r="Z36" s="659">
        <v>6.5</v>
      </c>
      <c r="AA36" s="659"/>
      <c r="AB36" s="659"/>
      <c r="AC36" s="659"/>
      <c r="AD36" s="660" t="s">
        <v>132</v>
      </c>
      <c r="AE36" s="660"/>
      <c r="AF36" s="660"/>
      <c r="AG36" s="660"/>
      <c r="AH36" s="660"/>
      <c r="AI36" s="660"/>
      <c r="AJ36" s="660"/>
      <c r="AK36" s="660"/>
      <c r="AL36" s="624" t="s">
        <v>245</v>
      </c>
      <c r="AM36" s="625"/>
      <c r="AN36" s="625"/>
      <c r="AO36" s="661"/>
      <c r="AP36" s="222"/>
      <c r="AQ36" s="670" t="s">
        <v>329</v>
      </c>
      <c r="AR36" s="671"/>
      <c r="AS36" s="671"/>
      <c r="AT36" s="671"/>
      <c r="AU36" s="671"/>
      <c r="AV36" s="671"/>
      <c r="AW36" s="671"/>
      <c r="AX36" s="671"/>
      <c r="AY36" s="672"/>
      <c r="AZ36" s="676">
        <v>1287589</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6322</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768052</v>
      </c>
      <c r="CS36" s="622"/>
      <c r="CT36" s="622"/>
      <c r="CU36" s="622"/>
      <c r="CV36" s="622"/>
      <c r="CW36" s="622"/>
      <c r="CX36" s="622"/>
      <c r="CY36" s="623"/>
      <c r="CZ36" s="624">
        <v>9.1999999999999993</v>
      </c>
      <c r="DA36" s="636"/>
      <c r="DB36" s="636"/>
      <c r="DC36" s="637"/>
      <c r="DD36" s="627">
        <v>645667</v>
      </c>
      <c r="DE36" s="622"/>
      <c r="DF36" s="622"/>
      <c r="DG36" s="622"/>
      <c r="DH36" s="622"/>
      <c r="DI36" s="622"/>
      <c r="DJ36" s="622"/>
      <c r="DK36" s="623"/>
      <c r="DL36" s="627">
        <v>485827</v>
      </c>
      <c r="DM36" s="622"/>
      <c r="DN36" s="622"/>
      <c r="DO36" s="622"/>
      <c r="DP36" s="622"/>
      <c r="DQ36" s="622"/>
      <c r="DR36" s="622"/>
      <c r="DS36" s="622"/>
      <c r="DT36" s="622"/>
      <c r="DU36" s="622"/>
      <c r="DV36" s="623"/>
      <c r="DW36" s="624">
        <v>10.5</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131566</v>
      </c>
      <c r="S37" s="622"/>
      <c r="T37" s="622"/>
      <c r="U37" s="622"/>
      <c r="V37" s="622"/>
      <c r="W37" s="622"/>
      <c r="X37" s="622"/>
      <c r="Y37" s="623"/>
      <c r="Z37" s="659">
        <v>1.5</v>
      </c>
      <c r="AA37" s="659"/>
      <c r="AB37" s="659"/>
      <c r="AC37" s="659"/>
      <c r="AD37" s="660">
        <v>5284</v>
      </c>
      <c r="AE37" s="660"/>
      <c r="AF37" s="660"/>
      <c r="AG37" s="660"/>
      <c r="AH37" s="660"/>
      <c r="AI37" s="660"/>
      <c r="AJ37" s="660"/>
      <c r="AK37" s="660"/>
      <c r="AL37" s="624">
        <v>0.1</v>
      </c>
      <c r="AM37" s="625"/>
      <c r="AN37" s="625"/>
      <c r="AO37" s="661"/>
      <c r="AQ37" s="654" t="s">
        <v>333</v>
      </c>
      <c r="AR37" s="655"/>
      <c r="AS37" s="655"/>
      <c r="AT37" s="655"/>
      <c r="AU37" s="655"/>
      <c r="AV37" s="655"/>
      <c r="AW37" s="655"/>
      <c r="AX37" s="655"/>
      <c r="AY37" s="656"/>
      <c r="AZ37" s="621">
        <v>469000</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6322</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72329</v>
      </c>
      <c r="CS37" s="634"/>
      <c r="CT37" s="634"/>
      <c r="CU37" s="634"/>
      <c r="CV37" s="634"/>
      <c r="CW37" s="634"/>
      <c r="CX37" s="634"/>
      <c r="CY37" s="635"/>
      <c r="CZ37" s="624">
        <v>0.9</v>
      </c>
      <c r="DA37" s="636"/>
      <c r="DB37" s="636"/>
      <c r="DC37" s="637"/>
      <c r="DD37" s="627">
        <v>72329</v>
      </c>
      <c r="DE37" s="634"/>
      <c r="DF37" s="634"/>
      <c r="DG37" s="634"/>
      <c r="DH37" s="634"/>
      <c r="DI37" s="634"/>
      <c r="DJ37" s="634"/>
      <c r="DK37" s="635"/>
      <c r="DL37" s="627">
        <v>22435</v>
      </c>
      <c r="DM37" s="634"/>
      <c r="DN37" s="634"/>
      <c r="DO37" s="634"/>
      <c r="DP37" s="634"/>
      <c r="DQ37" s="634"/>
      <c r="DR37" s="634"/>
      <c r="DS37" s="634"/>
      <c r="DT37" s="634"/>
      <c r="DU37" s="634"/>
      <c r="DV37" s="635"/>
      <c r="DW37" s="624">
        <v>0.5</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464954</v>
      </c>
      <c r="S38" s="622"/>
      <c r="T38" s="622"/>
      <c r="U38" s="622"/>
      <c r="V38" s="622"/>
      <c r="W38" s="622"/>
      <c r="X38" s="622"/>
      <c r="Y38" s="623"/>
      <c r="Z38" s="659">
        <v>5.3</v>
      </c>
      <c r="AA38" s="659"/>
      <c r="AB38" s="659"/>
      <c r="AC38" s="659"/>
      <c r="AD38" s="660" t="s">
        <v>132</v>
      </c>
      <c r="AE38" s="660"/>
      <c r="AF38" s="660"/>
      <c r="AG38" s="660"/>
      <c r="AH38" s="660"/>
      <c r="AI38" s="660"/>
      <c r="AJ38" s="660"/>
      <c r="AK38" s="660"/>
      <c r="AL38" s="624" t="s">
        <v>132</v>
      </c>
      <c r="AM38" s="625"/>
      <c r="AN38" s="625"/>
      <c r="AO38" s="661"/>
      <c r="AQ38" s="654" t="s">
        <v>337</v>
      </c>
      <c r="AR38" s="655"/>
      <c r="AS38" s="655"/>
      <c r="AT38" s="655"/>
      <c r="AU38" s="655"/>
      <c r="AV38" s="655"/>
      <c r="AW38" s="655"/>
      <c r="AX38" s="655"/>
      <c r="AY38" s="656"/>
      <c r="AZ38" s="621" t="s">
        <v>132</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2170</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818589</v>
      </c>
      <c r="CS38" s="622"/>
      <c r="CT38" s="622"/>
      <c r="CU38" s="622"/>
      <c r="CV38" s="622"/>
      <c r="CW38" s="622"/>
      <c r="CX38" s="622"/>
      <c r="CY38" s="623"/>
      <c r="CZ38" s="624">
        <v>9.8000000000000007</v>
      </c>
      <c r="DA38" s="636"/>
      <c r="DB38" s="636"/>
      <c r="DC38" s="637"/>
      <c r="DD38" s="627">
        <v>647660</v>
      </c>
      <c r="DE38" s="622"/>
      <c r="DF38" s="622"/>
      <c r="DG38" s="622"/>
      <c r="DH38" s="622"/>
      <c r="DI38" s="622"/>
      <c r="DJ38" s="622"/>
      <c r="DK38" s="623"/>
      <c r="DL38" s="627">
        <v>614602</v>
      </c>
      <c r="DM38" s="622"/>
      <c r="DN38" s="622"/>
      <c r="DO38" s="622"/>
      <c r="DP38" s="622"/>
      <c r="DQ38" s="622"/>
      <c r="DR38" s="622"/>
      <c r="DS38" s="622"/>
      <c r="DT38" s="622"/>
      <c r="DU38" s="622"/>
      <c r="DV38" s="623"/>
      <c r="DW38" s="624">
        <v>13.3</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245</v>
      </c>
      <c r="AE39" s="660"/>
      <c r="AF39" s="660"/>
      <c r="AG39" s="660"/>
      <c r="AH39" s="660"/>
      <c r="AI39" s="660"/>
      <c r="AJ39" s="660"/>
      <c r="AK39" s="660"/>
      <c r="AL39" s="624" t="s">
        <v>132</v>
      </c>
      <c r="AM39" s="625"/>
      <c r="AN39" s="625"/>
      <c r="AO39" s="661"/>
      <c r="AQ39" s="654" t="s">
        <v>341</v>
      </c>
      <c r="AR39" s="655"/>
      <c r="AS39" s="655"/>
      <c r="AT39" s="655"/>
      <c r="AU39" s="655"/>
      <c r="AV39" s="655"/>
      <c r="AW39" s="655"/>
      <c r="AX39" s="655"/>
      <c r="AY39" s="656"/>
      <c r="AZ39" s="621" t="s">
        <v>132</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3315</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656472</v>
      </c>
      <c r="CS39" s="634"/>
      <c r="CT39" s="634"/>
      <c r="CU39" s="634"/>
      <c r="CV39" s="634"/>
      <c r="CW39" s="634"/>
      <c r="CX39" s="634"/>
      <c r="CY39" s="635"/>
      <c r="CZ39" s="624">
        <v>7.9</v>
      </c>
      <c r="DA39" s="636"/>
      <c r="DB39" s="636"/>
      <c r="DC39" s="637"/>
      <c r="DD39" s="627">
        <v>548000</v>
      </c>
      <c r="DE39" s="634"/>
      <c r="DF39" s="634"/>
      <c r="DG39" s="634"/>
      <c r="DH39" s="634"/>
      <c r="DI39" s="634"/>
      <c r="DJ39" s="634"/>
      <c r="DK39" s="635"/>
      <c r="DL39" s="627" t="s">
        <v>245</v>
      </c>
      <c r="DM39" s="634"/>
      <c r="DN39" s="634"/>
      <c r="DO39" s="634"/>
      <c r="DP39" s="634"/>
      <c r="DQ39" s="634"/>
      <c r="DR39" s="634"/>
      <c r="DS39" s="634"/>
      <c r="DT39" s="634"/>
      <c r="DU39" s="634"/>
      <c r="DV39" s="635"/>
      <c r="DW39" s="624" t="s">
        <v>245</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81654</v>
      </c>
      <c r="S40" s="622"/>
      <c r="T40" s="622"/>
      <c r="U40" s="622"/>
      <c r="V40" s="622"/>
      <c r="W40" s="622"/>
      <c r="X40" s="622"/>
      <c r="Y40" s="623"/>
      <c r="Z40" s="659">
        <v>0.9</v>
      </c>
      <c r="AA40" s="659"/>
      <c r="AB40" s="659"/>
      <c r="AC40" s="659"/>
      <c r="AD40" s="660" t="s">
        <v>245</v>
      </c>
      <c r="AE40" s="660"/>
      <c r="AF40" s="660"/>
      <c r="AG40" s="660"/>
      <c r="AH40" s="660"/>
      <c r="AI40" s="660"/>
      <c r="AJ40" s="660"/>
      <c r="AK40" s="660"/>
      <c r="AL40" s="624" t="s">
        <v>245</v>
      </c>
      <c r="AM40" s="625"/>
      <c r="AN40" s="625"/>
      <c r="AO40" s="661"/>
      <c r="AQ40" s="654" t="s">
        <v>345</v>
      </c>
      <c r="AR40" s="655"/>
      <c r="AS40" s="655"/>
      <c r="AT40" s="655"/>
      <c r="AU40" s="655"/>
      <c r="AV40" s="655"/>
      <c r="AW40" s="655"/>
      <c r="AX40" s="655"/>
      <c r="AY40" s="656"/>
      <c r="AZ40" s="621" t="s">
        <v>132</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98</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149000</v>
      </c>
      <c r="CS40" s="622"/>
      <c r="CT40" s="622"/>
      <c r="CU40" s="622"/>
      <c r="CV40" s="622"/>
      <c r="CW40" s="622"/>
      <c r="CX40" s="622"/>
      <c r="CY40" s="623"/>
      <c r="CZ40" s="624">
        <v>1.8</v>
      </c>
      <c r="DA40" s="636"/>
      <c r="DB40" s="636"/>
      <c r="DC40" s="637"/>
      <c r="DD40" s="627">
        <v>149000</v>
      </c>
      <c r="DE40" s="622"/>
      <c r="DF40" s="622"/>
      <c r="DG40" s="622"/>
      <c r="DH40" s="622"/>
      <c r="DI40" s="622"/>
      <c r="DJ40" s="622"/>
      <c r="DK40" s="623"/>
      <c r="DL40" s="627">
        <v>88676</v>
      </c>
      <c r="DM40" s="622"/>
      <c r="DN40" s="622"/>
      <c r="DO40" s="622"/>
      <c r="DP40" s="622"/>
      <c r="DQ40" s="622"/>
      <c r="DR40" s="622"/>
      <c r="DS40" s="622"/>
      <c r="DT40" s="622"/>
      <c r="DU40" s="622"/>
      <c r="DV40" s="623"/>
      <c r="DW40" s="624">
        <v>1.9</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8740966</v>
      </c>
      <c r="S41" s="646"/>
      <c r="T41" s="646"/>
      <c r="U41" s="646"/>
      <c r="V41" s="646"/>
      <c r="W41" s="646"/>
      <c r="X41" s="646"/>
      <c r="Y41" s="649"/>
      <c r="Z41" s="650">
        <v>100</v>
      </c>
      <c r="AA41" s="650"/>
      <c r="AB41" s="650"/>
      <c r="AC41" s="650"/>
      <c r="AD41" s="651">
        <v>4529530</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215107</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262</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603482</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372</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780160</v>
      </c>
      <c r="CS42" s="634"/>
      <c r="CT42" s="634"/>
      <c r="CU42" s="634"/>
      <c r="CV42" s="634"/>
      <c r="CW42" s="634"/>
      <c r="CX42" s="634"/>
      <c r="CY42" s="635"/>
      <c r="CZ42" s="624">
        <v>9.4</v>
      </c>
      <c r="DA42" s="636"/>
      <c r="DB42" s="636"/>
      <c r="DC42" s="637"/>
      <c r="DD42" s="627">
        <v>86737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32489</v>
      </c>
      <c r="CS43" s="634"/>
      <c r="CT43" s="634"/>
      <c r="CU43" s="634"/>
      <c r="CV43" s="634"/>
      <c r="CW43" s="634"/>
      <c r="CX43" s="634"/>
      <c r="CY43" s="635"/>
      <c r="CZ43" s="624">
        <v>0.4</v>
      </c>
      <c r="DA43" s="636"/>
      <c r="DB43" s="636"/>
      <c r="DC43" s="637"/>
      <c r="DD43" s="627">
        <v>32489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780160</v>
      </c>
      <c r="CS44" s="622"/>
      <c r="CT44" s="622"/>
      <c r="CU44" s="622"/>
      <c r="CV44" s="622"/>
      <c r="CW44" s="622"/>
      <c r="CX44" s="622"/>
      <c r="CY44" s="623"/>
      <c r="CZ44" s="624">
        <v>9.4</v>
      </c>
      <c r="DA44" s="625"/>
      <c r="DB44" s="625"/>
      <c r="DC44" s="626"/>
      <c r="DD44" s="627">
        <v>86737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644809</v>
      </c>
      <c r="CS45" s="634"/>
      <c r="CT45" s="634"/>
      <c r="CU45" s="634"/>
      <c r="CV45" s="634"/>
      <c r="CW45" s="634"/>
      <c r="CX45" s="634"/>
      <c r="CY45" s="635"/>
      <c r="CZ45" s="624">
        <v>7.8</v>
      </c>
      <c r="DA45" s="636"/>
      <c r="DB45" s="636"/>
      <c r="DC45" s="637"/>
      <c r="DD45" s="627">
        <v>9947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135351</v>
      </c>
      <c r="CS46" s="622"/>
      <c r="CT46" s="622"/>
      <c r="CU46" s="622"/>
      <c r="CV46" s="622"/>
      <c r="CW46" s="622"/>
      <c r="CX46" s="622"/>
      <c r="CY46" s="623"/>
      <c r="CZ46" s="624">
        <v>1.6</v>
      </c>
      <c r="DA46" s="625"/>
      <c r="DB46" s="625"/>
      <c r="DC46" s="626"/>
      <c r="DD46" s="627">
        <v>76790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t="s">
        <v>132</v>
      </c>
      <c r="CS47" s="634"/>
      <c r="CT47" s="634"/>
      <c r="CU47" s="634"/>
      <c r="CV47" s="634"/>
      <c r="CW47" s="634"/>
      <c r="CX47" s="634"/>
      <c r="CY47" s="635"/>
      <c r="CZ47" s="624" t="s">
        <v>262</v>
      </c>
      <c r="DA47" s="636"/>
      <c r="DB47" s="636"/>
      <c r="DC47" s="637"/>
      <c r="DD47" s="627" t="s">
        <v>245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364</v>
      </c>
      <c r="CG48" s="619"/>
      <c r="CH48" s="619"/>
      <c r="CI48" s="619"/>
      <c r="CJ48" s="619"/>
      <c r="CK48" s="619"/>
      <c r="CL48" s="619"/>
      <c r="CM48" s="619"/>
      <c r="CN48" s="619"/>
      <c r="CO48" s="619"/>
      <c r="CP48" s="619"/>
      <c r="CQ48" s="620"/>
      <c r="CR48" s="621" t="s">
        <v>245</v>
      </c>
      <c r="CS48" s="622"/>
      <c r="CT48" s="622"/>
      <c r="CU48" s="622"/>
      <c r="CV48" s="622"/>
      <c r="CW48" s="622"/>
      <c r="CX48" s="622"/>
      <c r="CY48" s="623"/>
      <c r="CZ48" s="624" t="s">
        <v>132</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8319346</v>
      </c>
      <c r="CS49" s="606"/>
      <c r="CT49" s="606"/>
      <c r="CU49" s="606"/>
      <c r="CV49" s="606"/>
      <c r="CW49" s="606"/>
      <c r="CX49" s="606"/>
      <c r="CY49" s="607"/>
      <c r="CZ49" s="608">
        <v>100</v>
      </c>
      <c r="DA49" s="609"/>
      <c r="DB49" s="609"/>
      <c r="DC49" s="610"/>
      <c r="DD49" s="611">
        <v>5603779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JXRnjmf6Xx+ZDjLdoEk3n/1sKmRYj3Rjo+sAbr0CUXWdlDrS1Plb5iN9/DU7eOEkoXu/d5Q64Pb2//rtnDXW9g==" saltValue="f2m5vv4WZMekRvmkh2mSM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8760</v>
      </c>
      <c r="R7" s="1103"/>
      <c r="S7" s="1103"/>
      <c r="T7" s="1103"/>
      <c r="U7" s="1103"/>
      <c r="V7" s="1103">
        <v>8339</v>
      </c>
      <c r="W7" s="1103"/>
      <c r="X7" s="1103"/>
      <c r="Y7" s="1103"/>
      <c r="Z7" s="1103"/>
      <c r="AA7" s="1103">
        <v>422</v>
      </c>
      <c r="AB7" s="1103"/>
      <c r="AC7" s="1103"/>
      <c r="AD7" s="1103"/>
      <c r="AE7" s="1104"/>
      <c r="AF7" s="1105">
        <v>363</v>
      </c>
      <c r="AG7" s="1106"/>
      <c r="AH7" s="1106"/>
      <c r="AI7" s="1106"/>
      <c r="AJ7" s="1107"/>
      <c r="AK7" s="1108">
        <v>104</v>
      </c>
      <c r="AL7" s="1109"/>
      <c r="AM7" s="1109"/>
      <c r="AN7" s="1109"/>
      <c r="AO7" s="1109"/>
      <c r="AP7" s="1109">
        <v>7221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67">
        <v>8740</v>
      </c>
      <c r="R23" s="1061"/>
      <c r="S23" s="1061"/>
      <c r="T23" s="1061"/>
      <c r="U23" s="1061"/>
      <c r="V23" s="1061">
        <v>8319</v>
      </c>
      <c r="W23" s="1061"/>
      <c r="X23" s="1061"/>
      <c r="Y23" s="1061"/>
      <c r="Z23" s="1061"/>
      <c r="AA23" s="1061">
        <v>422</v>
      </c>
      <c r="AB23" s="1061"/>
      <c r="AC23" s="1061"/>
      <c r="AD23" s="1061"/>
      <c r="AE23" s="1068"/>
      <c r="AF23" s="1069">
        <v>363</v>
      </c>
      <c r="AG23" s="1061"/>
      <c r="AH23" s="1061"/>
      <c r="AI23" s="1061"/>
      <c r="AJ23" s="1070"/>
      <c r="AK23" s="1071"/>
      <c r="AL23" s="1072"/>
      <c r="AM23" s="1072"/>
      <c r="AN23" s="1072"/>
      <c r="AO23" s="1072"/>
      <c r="AP23" s="1061">
        <v>7221</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403</v>
      </c>
      <c r="C28" s="1048"/>
      <c r="D28" s="1048"/>
      <c r="E28" s="1048"/>
      <c r="F28" s="1048"/>
      <c r="G28" s="1048"/>
      <c r="H28" s="1048"/>
      <c r="I28" s="1048"/>
      <c r="J28" s="1048"/>
      <c r="K28" s="1048"/>
      <c r="L28" s="1048"/>
      <c r="M28" s="1048"/>
      <c r="N28" s="1048"/>
      <c r="O28" s="1048"/>
      <c r="P28" s="1049"/>
      <c r="Q28" s="1050">
        <v>1798</v>
      </c>
      <c r="R28" s="1051"/>
      <c r="S28" s="1051"/>
      <c r="T28" s="1051"/>
      <c r="U28" s="1051"/>
      <c r="V28" s="1051">
        <v>1792</v>
      </c>
      <c r="W28" s="1051"/>
      <c r="X28" s="1051"/>
      <c r="Y28" s="1051"/>
      <c r="Z28" s="1051"/>
      <c r="AA28" s="1051">
        <v>6</v>
      </c>
      <c r="AB28" s="1051"/>
      <c r="AC28" s="1051"/>
      <c r="AD28" s="1051"/>
      <c r="AE28" s="1052"/>
      <c r="AF28" s="1053">
        <v>6</v>
      </c>
      <c r="AG28" s="1051"/>
      <c r="AH28" s="1051"/>
      <c r="AI28" s="1051"/>
      <c r="AJ28" s="1054"/>
      <c r="AK28" s="1042">
        <v>215</v>
      </c>
      <c r="AL28" s="1043"/>
      <c r="AM28" s="1043"/>
      <c r="AN28" s="1043"/>
      <c r="AO28" s="1043"/>
      <c r="AP28" s="1043" t="s">
        <v>586</v>
      </c>
      <c r="AQ28" s="1043"/>
      <c r="AR28" s="1043"/>
      <c r="AS28" s="1043"/>
      <c r="AT28" s="1043"/>
      <c r="AU28" s="1043" t="s">
        <v>586</v>
      </c>
      <c r="AV28" s="1043"/>
      <c r="AW28" s="1043"/>
      <c r="AX28" s="1043"/>
      <c r="AY28" s="1043"/>
      <c r="AZ28" s="1044" t="s">
        <v>586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404</v>
      </c>
      <c r="C29" s="1031"/>
      <c r="D29" s="1031"/>
      <c r="E29" s="1031"/>
      <c r="F29" s="1031"/>
      <c r="G29" s="1031"/>
      <c r="H29" s="1031"/>
      <c r="I29" s="1031"/>
      <c r="J29" s="1031"/>
      <c r="K29" s="1031"/>
      <c r="L29" s="1031"/>
      <c r="M29" s="1031"/>
      <c r="N29" s="1031"/>
      <c r="O29" s="1031"/>
      <c r="P29" s="1032"/>
      <c r="Q29" s="1038">
        <v>1676</v>
      </c>
      <c r="R29" s="1039"/>
      <c r="S29" s="1039"/>
      <c r="T29" s="1039"/>
      <c r="U29" s="1039"/>
      <c r="V29" s="1039">
        <v>1626</v>
      </c>
      <c r="W29" s="1039"/>
      <c r="X29" s="1039"/>
      <c r="Y29" s="1039"/>
      <c r="Z29" s="1039"/>
      <c r="AA29" s="1039">
        <v>51</v>
      </c>
      <c r="AB29" s="1039"/>
      <c r="AC29" s="1039"/>
      <c r="AD29" s="1039"/>
      <c r="AE29" s="1040"/>
      <c r="AF29" s="1035">
        <v>51</v>
      </c>
      <c r="AG29" s="1036"/>
      <c r="AH29" s="1036"/>
      <c r="AI29" s="1036"/>
      <c r="AJ29" s="1037"/>
      <c r="AK29" s="980">
        <v>292</v>
      </c>
      <c r="AL29" s="971"/>
      <c r="AM29" s="971"/>
      <c r="AN29" s="971"/>
      <c r="AO29" s="971"/>
      <c r="AP29" s="971" t="s">
        <v>586</v>
      </c>
      <c r="AQ29" s="971"/>
      <c r="AR29" s="971"/>
      <c r="AS29" s="971"/>
      <c r="AT29" s="971"/>
      <c r="AU29" s="971" t="s">
        <v>586</v>
      </c>
      <c r="AV29" s="971"/>
      <c r="AW29" s="971"/>
      <c r="AX29" s="971"/>
      <c r="AY29" s="971"/>
      <c r="AZ29" s="1041" t="s">
        <v>586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405</v>
      </c>
      <c r="C30" s="1031"/>
      <c r="D30" s="1031"/>
      <c r="E30" s="1031"/>
      <c r="F30" s="1031"/>
      <c r="G30" s="1031"/>
      <c r="H30" s="1031"/>
      <c r="I30" s="1031"/>
      <c r="J30" s="1031"/>
      <c r="K30" s="1031"/>
      <c r="L30" s="1031"/>
      <c r="M30" s="1031"/>
      <c r="N30" s="1031"/>
      <c r="O30" s="1031"/>
      <c r="P30" s="1032"/>
      <c r="Q30" s="1038">
        <v>504</v>
      </c>
      <c r="R30" s="1039"/>
      <c r="S30" s="1039"/>
      <c r="T30" s="1039"/>
      <c r="U30" s="1039"/>
      <c r="V30" s="1039">
        <v>493</v>
      </c>
      <c r="W30" s="1039"/>
      <c r="X30" s="1039"/>
      <c r="Y30" s="1039"/>
      <c r="Z30" s="1039"/>
      <c r="AA30" s="1039">
        <v>11</v>
      </c>
      <c r="AB30" s="1039"/>
      <c r="AC30" s="1039"/>
      <c r="AD30" s="1039"/>
      <c r="AE30" s="1040"/>
      <c r="AF30" s="1035">
        <v>11</v>
      </c>
      <c r="AG30" s="1036"/>
      <c r="AH30" s="1036"/>
      <c r="AI30" s="1036"/>
      <c r="AJ30" s="1037"/>
      <c r="AK30" s="980">
        <v>312</v>
      </c>
      <c r="AL30" s="971"/>
      <c r="AM30" s="971"/>
      <c r="AN30" s="971"/>
      <c r="AO30" s="971"/>
      <c r="AP30" s="971" t="s">
        <v>586</v>
      </c>
      <c r="AQ30" s="971"/>
      <c r="AR30" s="971"/>
      <c r="AS30" s="971"/>
      <c r="AT30" s="971"/>
      <c r="AU30" s="971" t="s">
        <v>586</v>
      </c>
      <c r="AV30" s="971"/>
      <c r="AW30" s="971"/>
      <c r="AX30" s="971"/>
      <c r="AY30" s="971"/>
      <c r="AZ30" s="1041" t="s">
        <v>586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406</v>
      </c>
      <c r="C31" s="1031"/>
      <c r="D31" s="1031"/>
      <c r="E31" s="1031"/>
      <c r="F31" s="1031"/>
      <c r="G31" s="1031"/>
      <c r="H31" s="1031"/>
      <c r="I31" s="1031"/>
      <c r="J31" s="1031"/>
      <c r="K31" s="1031"/>
      <c r="L31" s="1031"/>
      <c r="M31" s="1031"/>
      <c r="N31" s="1031"/>
      <c r="O31" s="1031"/>
      <c r="P31" s="1032"/>
      <c r="Q31" s="1038">
        <v>785</v>
      </c>
      <c r="R31" s="1039"/>
      <c r="S31" s="1039"/>
      <c r="T31" s="1039"/>
      <c r="U31" s="1039"/>
      <c r="V31" s="1039">
        <v>712</v>
      </c>
      <c r="W31" s="1039"/>
      <c r="X31" s="1039"/>
      <c r="Y31" s="1039"/>
      <c r="Z31" s="1039"/>
      <c r="AA31" s="1039">
        <v>73</v>
      </c>
      <c r="AB31" s="1039"/>
      <c r="AC31" s="1039"/>
      <c r="AD31" s="1039"/>
      <c r="AE31" s="1040"/>
      <c r="AF31" s="1035">
        <v>92</v>
      </c>
      <c r="AG31" s="1036"/>
      <c r="AH31" s="1036"/>
      <c r="AI31" s="1036"/>
      <c r="AJ31" s="1037"/>
      <c r="AK31" s="980">
        <v>320</v>
      </c>
      <c r="AL31" s="971"/>
      <c r="AM31" s="971"/>
      <c r="AN31" s="971"/>
      <c r="AO31" s="971"/>
      <c r="AP31" s="971">
        <v>5150</v>
      </c>
      <c r="AQ31" s="971"/>
      <c r="AR31" s="971"/>
      <c r="AS31" s="971"/>
      <c r="AT31" s="971"/>
      <c r="AU31" s="971">
        <v>2441</v>
      </c>
      <c r="AV31" s="971"/>
      <c r="AW31" s="971"/>
      <c r="AX31" s="971"/>
      <c r="AY31" s="971"/>
      <c r="AZ31" s="1041" t="s">
        <v>586</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390</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159</v>
      </c>
      <c r="AG63" s="959"/>
      <c r="AH63" s="959"/>
      <c r="AI63" s="959"/>
      <c r="AJ63" s="1022"/>
      <c r="AK63" s="1023"/>
      <c r="AL63" s="963"/>
      <c r="AM63" s="963"/>
      <c r="AN63" s="963"/>
      <c r="AO63" s="963"/>
      <c r="AP63" s="959">
        <v>5150</v>
      </c>
      <c r="AQ63" s="959"/>
      <c r="AR63" s="959"/>
      <c r="AS63" s="959"/>
      <c r="AT63" s="959"/>
      <c r="AU63" s="959">
        <v>2441</v>
      </c>
      <c r="AV63" s="959"/>
      <c r="AW63" s="959"/>
      <c r="AX63" s="959"/>
      <c r="AY63" s="959"/>
      <c r="AZ63" s="1017"/>
      <c r="BA63" s="1017"/>
      <c r="BB63" s="1017"/>
      <c r="BC63" s="1017"/>
      <c r="BD63" s="1017"/>
      <c r="BE63" s="960"/>
      <c r="BF63" s="960"/>
      <c r="BG63" s="960"/>
      <c r="BH63" s="960"/>
      <c r="BI63" s="961"/>
      <c r="BJ63" s="1018" t="s">
        <v>392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411</v>
      </c>
      <c r="B66" s="996"/>
      <c r="C66" s="996"/>
      <c r="D66" s="996"/>
      <c r="E66" s="996"/>
      <c r="F66" s="996"/>
      <c r="G66" s="996"/>
      <c r="H66" s="996"/>
      <c r="I66" s="996"/>
      <c r="J66" s="996"/>
      <c r="K66" s="996"/>
      <c r="L66" s="996"/>
      <c r="M66" s="996"/>
      <c r="N66" s="996"/>
      <c r="O66" s="996"/>
      <c r="P66" s="997"/>
      <c r="Q66" s="1001" t="s">
        <v>395</v>
      </c>
      <c r="R66" s="1002"/>
      <c r="S66" s="1002"/>
      <c r="T66" s="1002"/>
      <c r="U66" s="1003"/>
      <c r="V66" s="1001" t="s">
        <v>412</v>
      </c>
      <c r="W66" s="1002"/>
      <c r="X66" s="1002"/>
      <c r="Y66" s="1002"/>
      <c r="Z66" s="1003"/>
      <c r="AA66" s="1001" t="s">
        <v>413</v>
      </c>
      <c r="AB66" s="1002"/>
      <c r="AC66" s="1002"/>
      <c r="AD66" s="1002"/>
      <c r="AE66" s="1003"/>
      <c r="AF66" s="1007" t="s">
        <v>398</v>
      </c>
      <c r="AG66" s="1008"/>
      <c r="AH66" s="1008"/>
      <c r="AI66" s="1008"/>
      <c r="AJ66" s="1009"/>
      <c r="AK66" s="1001" t="s">
        <v>399</v>
      </c>
      <c r="AL66" s="996"/>
      <c r="AM66" s="996"/>
      <c r="AN66" s="996"/>
      <c r="AO66" s="997"/>
      <c r="AP66" s="1001" t="s">
        <v>414</v>
      </c>
      <c r="AQ66" s="1002"/>
      <c r="AR66" s="1002"/>
      <c r="AS66" s="1002"/>
      <c r="AT66" s="1003"/>
      <c r="AU66" s="1001" t="s">
        <v>415</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587</v>
      </c>
      <c r="C68" s="986"/>
      <c r="D68" s="986"/>
      <c r="E68" s="986"/>
      <c r="F68" s="986"/>
      <c r="G68" s="986"/>
      <c r="H68" s="986"/>
      <c r="I68" s="986"/>
      <c r="J68" s="986"/>
      <c r="K68" s="986"/>
      <c r="L68" s="986"/>
      <c r="M68" s="986"/>
      <c r="N68" s="986"/>
      <c r="O68" s="986"/>
      <c r="P68" s="987"/>
      <c r="Q68" s="988">
        <v>194</v>
      </c>
      <c r="R68" s="982"/>
      <c r="S68" s="982"/>
      <c r="T68" s="982"/>
      <c r="U68" s="982"/>
      <c r="V68" s="982">
        <v>178</v>
      </c>
      <c r="W68" s="982"/>
      <c r="X68" s="982"/>
      <c r="Y68" s="982"/>
      <c r="Z68" s="982"/>
      <c r="AA68" s="982">
        <v>16</v>
      </c>
      <c r="AB68" s="982"/>
      <c r="AC68" s="982"/>
      <c r="AD68" s="982"/>
      <c r="AE68" s="982"/>
      <c r="AF68" s="982">
        <v>16</v>
      </c>
      <c r="AG68" s="982"/>
      <c r="AH68" s="982"/>
      <c r="AI68" s="982"/>
      <c r="AJ68" s="982"/>
      <c r="AK68" s="982" t="s">
        <v>586</v>
      </c>
      <c r="AL68" s="982"/>
      <c r="AM68" s="982"/>
      <c r="AN68" s="982"/>
      <c r="AO68" s="982"/>
      <c r="AP68" s="982" t="s">
        <v>586</v>
      </c>
      <c r="AQ68" s="982"/>
      <c r="AR68" s="982"/>
      <c r="AS68" s="982"/>
      <c r="AT68" s="982"/>
      <c r="AU68" s="982" t="s">
        <v>586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588</v>
      </c>
      <c r="C69" s="975"/>
      <c r="D69" s="975"/>
      <c r="E69" s="975"/>
      <c r="F69" s="975"/>
      <c r="G69" s="975"/>
      <c r="H69" s="975"/>
      <c r="I69" s="975"/>
      <c r="J69" s="975"/>
      <c r="K69" s="975"/>
      <c r="L69" s="975"/>
      <c r="M69" s="975"/>
      <c r="N69" s="975"/>
      <c r="O69" s="975"/>
      <c r="P69" s="976"/>
      <c r="Q69" s="977">
        <v>1305178</v>
      </c>
      <c r="R69" s="971"/>
      <c r="S69" s="971"/>
      <c r="T69" s="971"/>
      <c r="U69" s="971"/>
      <c r="V69" s="971">
        <v>1290844</v>
      </c>
      <c r="W69" s="971"/>
      <c r="X69" s="971"/>
      <c r="Y69" s="971"/>
      <c r="Z69" s="971"/>
      <c r="AA69" s="971">
        <v>14334</v>
      </c>
      <c r="AB69" s="971"/>
      <c r="AC69" s="971"/>
      <c r="AD69" s="971"/>
      <c r="AE69" s="971"/>
      <c r="AF69" s="971">
        <v>14334</v>
      </c>
      <c r="AG69" s="971"/>
      <c r="AH69" s="971"/>
      <c r="AI69" s="971"/>
      <c r="AJ69" s="971"/>
      <c r="AK69" s="971">
        <v>9500</v>
      </c>
      <c r="AL69" s="971"/>
      <c r="AM69" s="971"/>
      <c r="AN69" s="971"/>
      <c r="AO69" s="971"/>
      <c r="AP69" s="971" t="s">
        <v>586</v>
      </c>
      <c r="AQ69" s="971"/>
      <c r="AR69" s="971"/>
      <c r="AS69" s="971"/>
      <c r="AT69" s="971"/>
      <c r="AU69" s="971" t="s">
        <v>586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596</v>
      </c>
      <c r="C70" s="975"/>
      <c r="D70" s="975"/>
      <c r="E70" s="975"/>
      <c r="F70" s="975"/>
      <c r="G70" s="975"/>
      <c r="H70" s="975"/>
      <c r="I70" s="975"/>
      <c r="J70" s="975"/>
      <c r="K70" s="975"/>
      <c r="L70" s="975"/>
      <c r="M70" s="975"/>
      <c r="N70" s="975"/>
      <c r="O70" s="975"/>
      <c r="P70" s="976"/>
      <c r="Q70" s="977">
        <v>39180</v>
      </c>
      <c r="R70" s="971"/>
      <c r="S70" s="971"/>
      <c r="T70" s="971"/>
      <c r="U70" s="971"/>
      <c r="V70" s="971">
        <v>36872</v>
      </c>
      <c r="W70" s="971"/>
      <c r="X70" s="971"/>
      <c r="Y70" s="971"/>
      <c r="Z70" s="971"/>
      <c r="AA70" s="971">
        <v>2308</v>
      </c>
      <c r="AB70" s="971"/>
      <c r="AC70" s="971"/>
      <c r="AD70" s="971"/>
      <c r="AE70" s="971"/>
      <c r="AF70" s="971">
        <v>23683</v>
      </c>
      <c r="AG70" s="971"/>
      <c r="AH70" s="971"/>
      <c r="AI70" s="971"/>
      <c r="AJ70" s="971"/>
      <c r="AK70" s="971" t="s">
        <v>586</v>
      </c>
      <c r="AL70" s="971"/>
      <c r="AM70" s="971"/>
      <c r="AN70" s="971"/>
      <c r="AO70" s="971"/>
      <c r="AP70" s="971">
        <v>98164</v>
      </c>
      <c r="AQ70" s="971"/>
      <c r="AR70" s="971"/>
      <c r="AS70" s="971"/>
      <c r="AT70" s="971"/>
      <c r="AU70" s="971" t="s">
        <v>586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597</v>
      </c>
      <c r="C71" s="975"/>
      <c r="D71" s="975"/>
      <c r="E71" s="975"/>
      <c r="F71" s="975"/>
      <c r="G71" s="975"/>
      <c r="H71" s="975"/>
      <c r="I71" s="975"/>
      <c r="J71" s="975"/>
      <c r="K71" s="975"/>
      <c r="L71" s="975"/>
      <c r="M71" s="975"/>
      <c r="N71" s="975"/>
      <c r="O71" s="975"/>
      <c r="P71" s="976"/>
      <c r="Q71" s="977">
        <v>313</v>
      </c>
      <c r="R71" s="971"/>
      <c r="S71" s="971"/>
      <c r="T71" s="971"/>
      <c r="U71" s="971"/>
      <c r="V71" s="971">
        <v>264</v>
      </c>
      <c r="W71" s="971"/>
      <c r="X71" s="971"/>
      <c r="Y71" s="971"/>
      <c r="Z71" s="971"/>
      <c r="AA71" s="971">
        <v>49</v>
      </c>
      <c r="AB71" s="971"/>
      <c r="AC71" s="971"/>
      <c r="AD71" s="971"/>
      <c r="AE71" s="971"/>
      <c r="AF71" s="971">
        <v>372</v>
      </c>
      <c r="AG71" s="971"/>
      <c r="AH71" s="971"/>
      <c r="AI71" s="971"/>
      <c r="AJ71" s="971"/>
      <c r="AK71" s="971">
        <v>52</v>
      </c>
      <c r="AL71" s="971"/>
      <c r="AM71" s="971"/>
      <c r="AN71" s="971"/>
      <c r="AO71" s="971"/>
      <c r="AP71" s="971">
        <v>417</v>
      </c>
      <c r="AQ71" s="971"/>
      <c r="AR71" s="971"/>
      <c r="AS71" s="971"/>
      <c r="AT71" s="971"/>
      <c r="AU71" s="971" t="s">
        <v>595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589</v>
      </c>
      <c r="C72" s="975"/>
      <c r="D72" s="975"/>
      <c r="E72" s="975"/>
      <c r="F72" s="975"/>
      <c r="G72" s="975"/>
      <c r="H72" s="975"/>
      <c r="I72" s="975"/>
      <c r="J72" s="975"/>
      <c r="K72" s="975"/>
      <c r="L72" s="975"/>
      <c r="M72" s="975"/>
      <c r="N72" s="975"/>
      <c r="O72" s="975"/>
      <c r="P72" s="976"/>
      <c r="Q72" s="977">
        <v>6632</v>
      </c>
      <c r="R72" s="971"/>
      <c r="S72" s="971"/>
      <c r="T72" s="971"/>
      <c r="U72" s="971"/>
      <c r="V72" s="971">
        <v>5979</v>
      </c>
      <c r="W72" s="971"/>
      <c r="X72" s="971"/>
      <c r="Y72" s="971"/>
      <c r="Z72" s="971"/>
      <c r="AA72" s="971">
        <v>653</v>
      </c>
      <c r="AB72" s="971"/>
      <c r="AC72" s="971"/>
      <c r="AD72" s="971"/>
      <c r="AE72" s="971"/>
      <c r="AF72" s="971">
        <v>19383</v>
      </c>
      <c r="AG72" s="971"/>
      <c r="AH72" s="971"/>
      <c r="AI72" s="971"/>
      <c r="AJ72" s="971"/>
      <c r="AK72" s="971" t="s">
        <v>586</v>
      </c>
      <c r="AL72" s="971"/>
      <c r="AM72" s="971"/>
      <c r="AN72" s="971"/>
      <c r="AO72" s="971"/>
      <c r="AP72" s="971">
        <v>20120</v>
      </c>
      <c r="AQ72" s="971"/>
      <c r="AR72" s="971"/>
      <c r="AS72" s="971"/>
      <c r="AT72" s="971"/>
      <c r="AU72" s="971" t="s">
        <v>586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416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57788</v>
      </c>
      <c r="AG88" s="959"/>
      <c r="AH88" s="959"/>
      <c r="AI88" s="959"/>
      <c r="AJ88" s="959"/>
      <c r="AK88" s="963"/>
      <c r="AL88" s="963"/>
      <c r="AM88" s="963"/>
      <c r="AN88" s="963"/>
      <c r="AO88" s="963"/>
      <c r="AP88" s="959">
        <f>SUM(AP68:AT87)</f>
        <v>118701</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417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425</v>
      </c>
      <c r="AB109" s="896"/>
      <c r="AC109" s="896"/>
      <c r="AD109" s="896"/>
      <c r="AE109" s="897"/>
      <c r="AF109" s="898" t="s">
        <v>426</v>
      </c>
      <c r="AG109" s="896"/>
      <c r="AH109" s="896"/>
      <c r="AI109" s="896"/>
      <c r="AJ109" s="897"/>
      <c r="AK109" s="898" t="s">
        <v>308</v>
      </c>
      <c r="AL109" s="896"/>
      <c r="AM109" s="896"/>
      <c r="AN109" s="896"/>
      <c r="AO109" s="897"/>
      <c r="AP109" s="898" t="s">
        <v>427</v>
      </c>
      <c r="AQ109" s="896"/>
      <c r="AR109" s="896"/>
      <c r="AS109" s="896"/>
      <c r="AT109" s="929"/>
      <c r="AU109" s="89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425</v>
      </c>
      <c r="BR109" s="896"/>
      <c r="BS109" s="896"/>
      <c r="BT109" s="896"/>
      <c r="BU109" s="897"/>
      <c r="BV109" s="898" t="s">
        <v>426</v>
      </c>
      <c r="BW109" s="896"/>
      <c r="BX109" s="896"/>
      <c r="BY109" s="896"/>
      <c r="BZ109" s="897"/>
      <c r="CA109" s="898" t="s">
        <v>308</v>
      </c>
      <c r="CB109" s="896"/>
      <c r="CC109" s="896"/>
      <c r="CD109" s="896"/>
      <c r="CE109" s="897"/>
      <c r="CF109" s="936" t="s">
        <v>427</v>
      </c>
      <c r="CG109" s="936"/>
      <c r="CH109" s="936"/>
      <c r="CI109" s="936"/>
      <c r="CJ109" s="936"/>
      <c r="CK109" s="898"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425</v>
      </c>
      <c r="DH109" s="896"/>
      <c r="DI109" s="896"/>
      <c r="DJ109" s="896"/>
      <c r="DK109" s="897"/>
      <c r="DL109" s="898" t="s">
        <v>426</v>
      </c>
      <c r="DM109" s="896"/>
      <c r="DN109" s="896"/>
      <c r="DO109" s="896"/>
      <c r="DP109" s="897"/>
      <c r="DQ109" s="898" t="s">
        <v>308</v>
      </c>
      <c r="DR109" s="896"/>
      <c r="DS109" s="896"/>
      <c r="DT109" s="896"/>
      <c r="DU109" s="897"/>
      <c r="DV109" s="898" t="s">
        <v>427</v>
      </c>
      <c r="DW109" s="896"/>
      <c r="DX109" s="896"/>
      <c r="DY109" s="896"/>
      <c r="DZ109" s="929"/>
    </row>
    <row r="110" spans="1:131" s="230" customFormat="1" ht="26.25" customHeight="1" x14ac:dyDescent="0.2">
      <c r="A110" s="807" t="s">
        <v>429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754847</v>
      </c>
      <c r="AB110" s="889"/>
      <c r="AC110" s="889"/>
      <c r="AD110" s="889"/>
      <c r="AE110" s="890"/>
      <c r="AF110" s="891">
        <v>758534</v>
      </c>
      <c r="AG110" s="889"/>
      <c r="AH110" s="889"/>
      <c r="AI110" s="889"/>
      <c r="AJ110" s="890"/>
      <c r="AK110" s="891">
        <v>747770</v>
      </c>
      <c r="AL110" s="889"/>
      <c r="AM110" s="889"/>
      <c r="AN110" s="889"/>
      <c r="AO110" s="890"/>
      <c r="AP110" s="892">
        <v>19.399999999999999</v>
      </c>
      <c r="AQ110" s="893"/>
      <c r="AR110" s="893"/>
      <c r="AS110" s="893"/>
      <c r="AT110" s="894"/>
      <c r="AU110" s="930" t="s">
        <v>75</v>
      </c>
      <c r="AV110" s="931"/>
      <c r="AW110" s="931"/>
      <c r="AX110" s="931"/>
      <c r="AY110" s="931"/>
      <c r="AZ110" s="860" t="s">
        <v>430</v>
      </c>
      <c r="BA110" s="808"/>
      <c r="BB110" s="808"/>
      <c r="BC110" s="808"/>
      <c r="BD110" s="808"/>
      <c r="BE110" s="808"/>
      <c r="BF110" s="808"/>
      <c r="BG110" s="808"/>
      <c r="BH110" s="808"/>
      <c r="BI110" s="808"/>
      <c r="BJ110" s="808"/>
      <c r="BK110" s="808"/>
      <c r="BL110" s="808"/>
      <c r="BM110" s="808"/>
      <c r="BN110" s="808"/>
      <c r="BO110" s="808"/>
      <c r="BP110" s="809"/>
      <c r="BQ110" s="861">
        <v>7545918</v>
      </c>
      <c r="BR110" s="842"/>
      <c r="BS110" s="842"/>
      <c r="BT110" s="842"/>
      <c r="BU110" s="842"/>
      <c r="BV110" s="842">
        <v>7461798</v>
      </c>
      <c r="BW110" s="842"/>
      <c r="BX110" s="842"/>
      <c r="BY110" s="842"/>
      <c r="BZ110" s="842"/>
      <c r="CA110" s="842">
        <v>7221448</v>
      </c>
      <c r="CB110" s="842"/>
      <c r="CC110" s="842"/>
      <c r="CD110" s="842"/>
      <c r="CE110" s="842"/>
      <c r="CF110" s="866">
        <v>187</v>
      </c>
      <c r="CG110" s="867"/>
      <c r="CH110" s="867"/>
      <c r="CI110" s="867"/>
      <c r="CJ110" s="867"/>
      <c r="CK110" s="926" t="s">
        <v>431</v>
      </c>
      <c r="CL110" s="819"/>
      <c r="CM110" s="860" t="s">
        <v>432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433</v>
      </c>
      <c r="DH110" s="842"/>
      <c r="DI110" s="842"/>
      <c r="DJ110" s="842"/>
      <c r="DK110" s="842"/>
      <c r="DL110" s="842" t="s">
        <v>434</v>
      </c>
      <c r="DM110" s="842"/>
      <c r="DN110" s="842"/>
      <c r="DO110" s="842"/>
      <c r="DP110" s="842"/>
      <c r="DQ110" s="842" t="s">
        <v>435</v>
      </c>
      <c r="DR110" s="842"/>
      <c r="DS110" s="842"/>
      <c r="DT110" s="842"/>
      <c r="DU110" s="842"/>
      <c r="DV110" s="843" t="s">
        <v>435</v>
      </c>
      <c r="DW110" s="843"/>
      <c r="DX110" s="843"/>
      <c r="DY110" s="843"/>
      <c r="DZ110" s="844"/>
    </row>
    <row r="111" spans="1:131" s="230" customFormat="1" ht="26.25" customHeight="1" x14ac:dyDescent="0.2">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435</v>
      </c>
      <c r="AB111" s="919"/>
      <c r="AC111" s="919"/>
      <c r="AD111" s="919"/>
      <c r="AE111" s="920"/>
      <c r="AF111" s="921" t="s">
        <v>437</v>
      </c>
      <c r="AG111" s="919"/>
      <c r="AH111" s="919"/>
      <c r="AI111" s="919"/>
      <c r="AJ111" s="920"/>
      <c r="AK111" s="921" t="s">
        <v>438</v>
      </c>
      <c r="AL111" s="919"/>
      <c r="AM111" s="919"/>
      <c r="AN111" s="919"/>
      <c r="AO111" s="920"/>
      <c r="AP111" s="922" t="s">
        <v>439</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439</v>
      </c>
      <c r="BR111" s="817"/>
      <c r="BS111" s="817"/>
      <c r="BT111" s="817"/>
      <c r="BU111" s="817"/>
      <c r="BV111" s="817" t="s">
        <v>132</v>
      </c>
      <c r="BW111" s="817"/>
      <c r="BX111" s="817"/>
      <c r="BY111" s="817"/>
      <c r="BZ111" s="817"/>
      <c r="CA111" s="817" t="s">
        <v>441</v>
      </c>
      <c r="CB111" s="817"/>
      <c r="CC111" s="817"/>
      <c r="CD111" s="817"/>
      <c r="CE111" s="817"/>
      <c r="CF111" s="875" t="s">
        <v>439</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437</v>
      </c>
      <c r="DH111" s="817"/>
      <c r="DI111" s="817"/>
      <c r="DJ111" s="817"/>
      <c r="DK111" s="817"/>
      <c r="DL111" s="817" t="s">
        <v>132</v>
      </c>
      <c r="DM111" s="817"/>
      <c r="DN111" s="817"/>
      <c r="DO111" s="817"/>
      <c r="DP111" s="817"/>
      <c r="DQ111" s="817" t="s">
        <v>435</v>
      </c>
      <c r="DR111" s="817"/>
      <c r="DS111" s="817"/>
      <c r="DT111" s="817"/>
      <c r="DU111" s="817"/>
      <c r="DV111" s="794" t="s">
        <v>437</v>
      </c>
      <c r="DW111" s="794"/>
      <c r="DX111" s="794"/>
      <c r="DY111" s="794"/>
      <c r="DZ111" s="795"/>
    </row>
    <row r="112" spans="1:131" s="230" customFormat="1" ht="26.25" customHeight="1" x14ac:dyDescent="0.2">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437</v>
      </c>
      <c r="AB112" s="780"/>
      <c r="AC112" s="780"/>
      <c r="AD112" s="780"/>
      <c r="AE112" s="781"/>
      <c r="AF112" s="782" t="s">
        <v>435</v>
      </c>
      <c r="AG112" s="780"/>
      <c r="AH112" s="780"/>
      <c r="AI112" s="780"/>
      <c r="AJ112" s="781"/>
      <c r="AK112" s="782" t="s">
        <v>445</v>
      </c>
      <c r="AL112" s="780"/>
      <c r="AM112" s="780"/>
      <c r="AN112" s="780"/>
      <c r="AO112" s="781"/>
      <c r="AP112" s="824" t="s">
        <v>435</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3568354</v>
      </c>
      <c r="BR112" s="817"/>
      <c r="BS112" s="817"/>
      <c r="BT112" s="817"/>
      <c r="BU112" s="817"/>
      <c r="BV112" s="817">
        <v>3100668</v>
      </c>
      <c r="BW112" s="817"/>
      <c r="BX112" s="817"/>
      <c r="BY112" s="817"/>
      <c r="BZ112" s="817"/>
      <c r="CA112" s="817">
        <v>2441124</v>
      </c>
      <c r="CB112" s="817"/>
      <c r="CC112" s="817"/>
      <c r="CD112" s="817"/>
      <c r="CE112" s="817"/>
      <c r="CF112" s="875">
        <v>63.2</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437</v>
      </c>
      <c r="DH112" s="817"/>
      <c r="DI112" s="817"/>
      <c r="DJ112" s="817"/>
      <c r="DK112" s="817"/>
      <c r="DL112" s="817" t="s">
        <v>435</v>
      </c>
      <c r="DM112" s="817"/>
      <c r="DN112" s="817"/>
      <c r="DO112" s="817"/>
      <c r="DP112" s="817"/>
      <c r="DQ112" s="817" t="s">
        <v>437</v>
      </c>
      <c r="DR112" s="817"/>
      <c r="DS112" s="817"/>
      <c r="DT112" s="817"/>
      <c r="DU112" s="817"/>
      <c r="DV112" s="794" t="s">
        <v>435</v>
      </c>
      <c r="DW112" s="794"/>
      <c r="DX112" s="794"/>
      <c r="DY112" s="794"/>
      <c r="DZ112" s="795"/>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324113</v>
      </c>
      <c r="AB113" s="919"/>
      <c r="AC113" s="919"/>
      <c r="AD113" s="919"/>
      <c r="AE113" s="920"/>
      <c r="AF113" s="921">
        <v>271244</v>
      </c>
      <c r="AG113" s="919"/>
      <c r="AH113" s="919"/>
      <c r="AI113" s="919"/>
      <c r="AJ113" s="920"/>
      <c r="AK113" s="921">
        <v>242388</v>
      </c>
      <c r="AL113" s="919"/>
      <c r="AM113" s="919"/>
      <c r="AN113" s="919"/>
      <c r="AO113" s="920"/>
      <c r="AP113" s="922">
        <v>6.3</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t="s">
        <v>439</v>
      </c>
      <c r="BR113" s="817"/>
      <c r="BS113" s="817"/>
      <c r="BT113" s="817"/>
      <c r="BU113" s="817"/>
      <c r="BV113" s="817" t="s">
        <v>437</v>
      </c>
      <c r="BW113" s="817"/>
      <c r="BX113" s="817"/>
      <c r="BY113" s="817"/>
      <c r="BZ113" s="817"/>
      <c r="CA113" s="817" t="s">
        <v>437</v>
      </c>
      <c r="CB113" s="817"/>
      <c r="CC113" s="817"/>
      <c r="CD113" s="817"/>
      <c r="CE113" s="817"/>
      <c r="CF113" s="875" t="s">
        <v>437</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437</v>
      </c>
      <c r="DM113" s="780"/>
      <c r="DN113" s="780"/>
      <c r="DO113" s="780"/>
      <c r="DP113" s="781"/>
      <c r="DQ113" s="782" t="s">
        <v>437</v>
      </c>
      <c r="DR113" s="780"/>
      <c r="DS113" s="780"/>
      <c r="DT113" s="780"/>
      <c r="DU113" s="781"/>
      <c r="DV113" s="824" t="s">
        <v>437</v>
      </c>
      <c r="DW113" s="825"/>
      <c r="DX113" s="825"/>
      <c r="DY113" s="825"/>
      <c r="DZ113" s="826"/>
    </row>
    <row r="114" spans="1:130" s="230"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437</v>
      </c>
      <c r="AB114" s="780"/>
      <c r="AC114" s="780"/>
      <c r="AD114" s="780"/>
      <c r="AE114" s="781"/>
      <c r="AF114" s="782" t="s">
        <v>439</v>
      </c>
      <c r="AG114" s="780"/>
      <c r="AH114" s="780"/>
      <c r="AI114" s="780"/>
      <c r="AJ114" s="781"/>
      <c r="AK114" s="782" t="s">
        <v>437</v>
      </c>
      <c r="AL114" s="780"/>
      <c r="AM114" s="780"/>
      <c r="AN114" s="780"/>
      <c r="AO114" s="781"/>
      <c r="AP114" s="824" t="s">
        <v>435</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973795</v>
      </c>
      <c r="BR114" s="817"/>
      <c r="BS114" s="817"/>
      <c r="BT114" s="817"/>
      <c r="BU114" s="817"/>
      <c r="BV114" s="817">
        <v>931105</v>
      </c>
      <c r="BW114" s="817"/>
      <c r="BX114" s="817"/>
      <c r="BY114" s="817"/>
      <c r="BZ114" s="817"/>
      <c r="CA114" s="817">
        <v>976674</v>
      </c>
      <c r="CB114" s="817"/>
      <c r="CC114" s="817"/>
      <c r="CD114" s="817"/>
      <c r="CE114" s="817"/>
      <c r="CF114" s="875">
        <v>25.3</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437</v>
      </c>
      <c r="DH114" s="780"/>
      <c r="DI114" s="780"/>
      <c r="DJ114" s="780"/>
      <c r="DK114" s="781"/>
      <c r="DL114" s="782" t="s">
        <v>435</v>
      </c>
      <c r="DM114" s="780"/>
      <c r="DN114" s="780"/>
      <c r="DO114" s="780"/>
      <c r="DP114" s="781"/>
      <c r="DQ114" s="782" t="s">
        <v>437</v>
      </c>
      <c r="DR114" s="780"/>
      <c r="DS114" s="780"/>
      <c r="DT114" s="780"/>
      <c r="DU114" s="781"/>
      <c r="DV114" s="824" t="s">
        <v>441</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445</v>
      </c>
      <c r="AB115" s="919"/>
      <c r="AC115" s="919"/>
      <c r="AD115" s="919"/>
      <c r="AE115" s="920"/>
      <c r="AF115" s="921" t="s">
        <v>441</v>
      </c>
      <c r="AG115" s="919"/>
      <c r="AH115" s="919"/>
      <c r="AI115" s="919"/>
      <c r="AJ115" s="920"/>
      <c r="AK115" s="921" t="s">
        <v>437</v>
      </c>
      <c r="AL115" s="919"/>
      <c r="AM115" s="919"/>
      <c r="AN115" s="919"/>
      <c r="AO115" s="920"/>
      <c r="AP115" s="922" t="s">
        <v>433</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439</v>
      </c>
      <c r="BR115" s="817"/>
      <c r="BS115" s="817"/>
      <c r="BT115" s="817"/>
      <c r="BU115" s="817"/>
      <c r="BV115" s="817" t="s">
        <v>437</v>
      </c>
      <c r="BW115" s="817"/>
      <c r="BX115" s="817"/>
      <c r="BY115" s="817"/>
      <c r="BZ115" s="817"/>
      <c r="CA115" s="817" t="s">
        <v>433</v>
      </c>
      <c r="CB115" s="817"/>
      <c r="CC115" s="817"/>
      <c r="CD115" s="817"/>
      <c r="CE115" s="817"/>
      <c r="CF115" s="875" t="s">
        <v>439</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132</v>
      </c>
      <c r="DM115" s="780"/>
      <c r="DN115" s="780"/>
      <c r="DO115" s="780"/>
      <c r="DP115" s="781"/>
      <c r="DQ115" s="782" t="s">
        <v>437</v>
      </c>
      <c r="DR115" s="780"/>
      <c r="DS115" s="780"/>
      <c r="DT115" s="780"/>
      <c r="DU115" s="781"/>
      <c r="DV115" s="824" t="s">
        <v>435</v>
      </c>
      <c r="DW115" s="825"/>
      <c r="DX115" s="825"/>
      <c r="DY115" s="825"/>
      <c r="DZ115" s="826"/>
    </row>
    <row r="116" spans="1:130" s="230" customFormat="1" ht="26.25" customHeight="1" x14ac:dyDescent="0.2">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441</v>
      </c>
      <c r="AB116" s="780"/>
      <c r="AC116" s="780"/>
      <c r="AD116" s="780"/>
      <c r="AE116" s="781"/>
      <c r="AF116" s="782" t="s">
        <v>437</v>
      </c>
      <c r="AG116" s="780"/>
      <c r="AH116" s="780"/>
      <c r="AI116" s="780"/>
      <c r="AJ116" s="781"/>
      <c r="AK116" s="782" t="s">
        <v>435</v>
      </c>
      <c r="AL116" s="780"/>
      <c r="AM116" s="780"/>
      <c r="AN116" s="780"/>
      <c r="AO116" s="781"/>
      <c r="AP116" s="824" t="s">
        <v>441</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435</v>
      </c>
      <c r="BR116" s="817"/>
      <c r="BS116" s="817"/>
      <c r="BT116" s="817"/>
      <c r="BU116" s="817"/>
      <c r="BV116" s="817" t="s">
        <v>437</v>
      </c>
      <c r="BW116" s="817"/>
      <c r="BX116" s="817"/>
      <c r="BY116" s="817"/>
      <c r="BZ116" s="817"/>
      <c r="CA116" s="817" t="s">
        <v>435</v>
      </c>
      <c r="CB116" s="817"/>
      <c r="CC116" s="817"/>
      <c r="CD116" s="817"/>
      <c r="CE116" s="817"/>
      <c r="CF116" s="875" t="s">
        <v>435</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435</v>
      </c>
      <c r="DH116" s="780"/>
      <c r="DI116" s="780"/>
      <c r="DJ116" s="780"/>
      <c r="DK116" s="781"/>
      <c r="DL116" s="782" t="s">
        <v>445</v>
      </c>
      <c r="DM116" s="780"/>
      <c r="DN116" s="780"/>
      <c r="DO116" s="780"/>
      <c r="DP116" s="781"/>
      <c r="DQ116" s="782" t="s">
        <v>435</v>
      </c>
      <c r="DR116" s="780"/>
      <c r="DS116" s="780"/>
      <c r="DT116" s="780"/>
      <c r="DU116" s="781"/>
      <c r="DV116" s="824" t="s">
        <v>439</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1078960</v>
      </c>
      <c r="AB117" s="903"/>
      <c r="AC117" s="903"/>
      <c r="AD117" s="903"/>
      <c r="AE117" s="904"/>
      <c r="AF117" s="905">
        <v>1029778</v>
      </c>
      <c r="AG117" s="903"/>
      <c r="AH117" s="903"/>
      <c r="AI117" s="903"/>
      <c r="AJ117" s="904"/>
      <c r="AK117" s="905">
        <v>990158</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441</v>
      </c>
      <c r="BW117" s="817"/>
      <c r="BX117" s="817"/>
      <c r="BY117" s="817"/>
      <c r="BZ117" s="817"/>
      <c r="CA117" s="817" t="s">
        <v>132</v>
      </c>
      <c r="CB117" s="817"/>
      <c r="CC117" s="817"/>
      <c r="CD117" s="817"/>
      <c r="CE117" s="817"/>
      <c r="CF117" s="875" t="s">
        <v>441</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435</v>
      </c>
      <c r="DH117" s="780"/>
      <c r="DI117" s="780"/>
      <c r="DJ117" s="780"/>
      <c r="DK117" s="781"/>
      <c r="DL117" s="782" t="s">
        <v>435</v>
      </c>
      <c r="DM117" s="780"/>
      <c r="DN117" s="780"/>
      <c r="DO117" s="780"/>
      <c r="DP117" s="781"/>
      <c r="DQ117" s="782" t="s">
        <v>132</v>
      </c>
      <c r="DR117" s="780"/>
      <c r="DS117" s="780"/>
      <c r="DT117" s="780"/>
      <c r="DU117" s="781"/>
      <c r="DV117" s="824" t="s">
        <v>441</v>
      </c>
      <c r="DW117" s="825"/>
      <c r="DX117" s="825"/>
      <c r="DY117" s="825"/>
      <c r="DZ117" s="826"/>
    </row>
    <row r="118" spans="1:130" s="230" customFormat="1" ht="26.25" customHeight="1" x14ac:dyDescent="0.2">
      <c r="A118" s="89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425</v>
      </c>
      <c r="AB118" s="896"/>
      <c r="AC118" s="896"/>
      <c r="AD118" s="896"/>
      <c r="AE118" s="897"/>
      <c r="AF118" s="898" t="s">
        <v>426</v>
      </c>
      <c r="AG118" s="896"/>
      <c r="AH118" s="896"/>
      <c r="AI118" s="896"/>
      <c r="AJ118" s="897"/>
      <c r="AK118" s="898" t="s">
        <v>308</v>
      </c>
      <c r="AL118" s="896"/>
      <c r="AM118" s="896"/>
      <c r="AN118" s="896"/>
      <c r="AO118" s="897"/>
      <c r="AP118" s="899" t="s">
        <v>427</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441</v>
      </c>
      <c r="BR118" s="845"/>
      <c r="BS118" s="845"/>
      <c r="BT118" s="845"/>
      <c r="BU118" s="845"/>
      <c r="BV118" s="845" t="s">
        <v>132</v>
      </c>
      <c r="BW118" s="845"/>
      <c r="BX118" s="845"/>
      <c r="BY118" s="845"/>
      <c r="BZ118" s="845"/>
      <c r="CA118" s="845" t="s">
        <v>441</v>
      </c>
      <c r="CB118" s="845"/>
      <c r="CC118" s="845"/>
      <c r="CD118" s="845"/>
      <c r="CE118" s="845"/>
      <c r="CF118" s="875" t="s">
        <v>441</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441</v>
      </c>
      <c r="DH118" s="780"/>
      <c r="DI118" s="780"/>
      <c r="DJ118" s="780"/>
      <c r="DK118" s="781"/>
      <c r="DL118" s="782" t="s">
        <v>132</v>
      </c>
      <c r="DM118" s="780"/>
      <c r="DN118" s="780"/>
      <c r="DO118" s="780"/>
      <c r="DP118" s="781"/>
      <c r="DQ118" s="782" t="s">
        <v>441</v>
      </c>
      <c r="DR118" s="780"/>
      <c r="DS118" s="780"/>
      <c r="DT118" s="780"/>
      <c r="DU118" s="781"/>
      <c r="DV118" s="824" t="s">
        <v>441</v>
      </c>
      <c r="DW118" s="825"/>
      <c r="DX118" s="825"/>
      <c r="DY118" s="825"/>
      <c r="DZ118" s="826"/>
    </row>
    <row r="119" spans="1:130" s="230" customFormat="1" ht="26.25" customHeight="1" x14ac:dyDescent="0.2">
      <c r="A119" s="818" t="s">
        <v>431</v>
      </c>
      <c r="B119" s="819"/>
      <c r="C119" s="860" t="s">
        <v>432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132</v>
      </c>
      <c r="AB119" s="889"/>
      <c r="AC119" s="889"/>
      <c r="AD119" s="889"/>
      <c r="AE119" s="890"/>
      <c r="AF119" s="891" t="s">
        <v>441</v>
      </c>
      <c r="AG119" s="889"/>
      <c r="AH119" s="889"/>
      <c r="AI119" s="889"/>
      <c r="AJ119" s="890"/>
      <c r="AK119" s="891" t="s">
        <v>441</v>
      </c>
      <c r="AL119" s="889"/>
      <c r="AM119" s="889"/>
      <c r="AN119" s="889"/>
      <c r="AO119" s="890"/>
      <c r="AP119" s="892" t="s">
        <v>433</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465</v>
      </c>
      <c r="BP119" s="878"/>
      <c r="BQ119" s="879">
        <v>12088067</v>
      </c>
      <c r="BR119" s="845"/>
      <c r="BS119" s="845"/>
      <c r="BT119" s="845"/>
      <c r="BU119" s="845"/>
      <c r="BV119" s="845">
        <v>11493571</v>
      </c>
      <c r="BW119" s="845"/>
      <c r="BX119" s="845"/>
      <c r="BY119" s="845"/>
      <c r="BZ119" s="845"/>
      <c r="CA119" s="845">
        <v>10639246</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433</v>
      </c>
      <c r="DH119" s="764"/>
      <c r="DI119" s="764"/>
      <c r="DJ119" s="764"/>
      <c r="DK119" s="765"/>
      <c r="DL119" s="766" t="s">
        <v>433</v>
      </c>
      <c r="DM119" s="764"/>
      <c r="DN119" s="764"/>
      <c r="DO119" s="764"/>
      <c r="DP119" s="765"/>
      <c r="DQ119" s="766" t="s">
        <v>433</v>
      </c>
      <c r="DR119" s="764"/>
      <c r="DS119" s="764"/>
      <c r="DT119" s="764"/>
      <c r="DU119" s="765"/>
      <c r="DV119" s="848" t="s">
        <v>433</v>
      </c>
      <c r="DW119" s="849"/>
      <c r="DX119" s="849"/>
      <c r="DY119" s="849"/>
      <c r="DZ119" s="850"/>
    </row>
    <row r="120" spans="1:130" s="230" customFormat="1" ht="26.25" customHeight="1" x14ac:dyDescent="0.2">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433</v>
      </c>
      <c r="AB120" s="780"/>
      <c r="AC120" s="780"/>
      <c r="AD120" s="780"/>
      <c r="AE120" s="781"/>
      <c r="AF120" s="782" t="s">
        <v>433</v>
      </c>
      <c r="AG120" s="780"/>
      <c r="AH120" s="780"/>
      <c r="AI120" s="780"/>
      <c r="AJ120" s="781"/>
      <c r="AK120" s="782" t="s">
        <v>433</v>
      </c>
      <c r="AL120" s="780"/>
      <c r="AM120" s="780"/>
      <c r="AN120" s="780"/>
      <c r="AO120" s="781"/>
      <c r="AP120" s="824" t="s">
        <v>433</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1131156</v>
      </c>
      <c r="BR120" s="842"/>
      <c r="BS120" s="842"/>
      <c r="BT120" s="842"/>
      <c r="BU120" s="842"/>
      <c r="BV120" s="842">
        <v>1265327</v>
      </c>
      <c r="BW120" s="842"/>
      <c r="BX120" s="842"/>
      <c r="BY120" s="842"/>
      <c r="BZ120" s="842"/>
      <c r="CA120" s="842">
        <v>1824441</v>
      </c>
      <c r="CB120" s="842"/>
      <c r="CC120" s="842"/>
      <c r="CD120" s="842"/>
      <c r="CE120" s="842"/>
      <c r="CF120" s="866">
        <v>47.3</v>
      </c>
      <c r="CG120" s="867"/>
      <c r="CH120" s="867"/>
      <c r="CI120" s="867"/>
      <c r="CJ120" s="867"/>
      <c r="CK120" s="868" t="s">
        <v>469</v>
      </c>
      <c r="CL120" s="852"/>
      <c r="CM120" s="852"/>
      <c r="CN120" s="852"/>
      <c r="CO120" s="853"/>
      <c r="CP120" s="872" t="s">
        <v>470</v>
      </c>
      <c r="CQ120" s="873"/>
      <c r="CR120" s="873"/>
      <c r="CS120" s="873"/>
      <c r="CT120" s="873"/>
      <c r="CU120" s="873"/>
      <c r="CV120" s="873"/>
      <c r="CW120" s="873"/>
      <c r="CX120" s="873"/>
      <c r="CY120" s="873"/>
      <c r="CZ120" s="873"/>
      <c r="DA120" s="873"/>
      <c r="DB120" s="873"/>
      <c r="DC120" s="873"/>
      <c r="DD120" s="873"/>
      <c r="DE120" s="873"/>
      <c r="DF120" s="874"/>
      <c r="DG120" s="861">
        <v>3568354</v>
      </c>
      <c r="DH120" s="842"/>
      <c r="DI120" s="842"/>
      <c r="DJ120" s="842"/>
      <c r="DK120" s="842"/>
      <c r="DL120" s="842">
        <v>3100668</v>
      </c>
      <c r="DM120" s="842"/>
      <c r="DN120" s="842"/>
      <c r="DO120" s="842"/>
      <c r="DP120" s="842"/>
      <c r="DQ120" s="842">
        <v>2441124</v>
      </c>
      <c r="DR120" s="842"/>
      <c r="DS120" s="842"/>
      <c r="DT120" s="842"/>
      <c r="DU120" s="842"/>
      <c r="DV120" s="843">
        <v>63.2</v>
      </c>
      <c r="DW120" s="843"/>
      <c r="DX120" s="843"/>
      <c r="DY120" s="843"/>
      <c r="DZ120" s="844"/>
    </row>
    <row r="121" spans="1:130" s="230" customFormat="1" ht="26.25" customHeight="1" x14ac:dyDescent="0.2">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433</v>
      </c>
      <c r="AB121" s="780"/>
      <c r="AC121" s="780"/>
      <c r="AD121" s="780"/>
      <c r="AE121" s="781"/>
      <c r="AF121" s="782" t="s">
        <v>433</v>
      </c>
      <c r="AG121" s="780"/>
      <c r="AH121" s="780"/>
      <c r="AI121" s="780"/>
      <c r="AJ121" s="781"/>
      <c r="AK121" s="782" t="s">
        <v>433</v>
      </c>
      <c r="AL121" s="780"/>
      <c r="AM121" s="780"/>
      <c r="AN121" s="780"/>
      <c r="AO121" s="781"/>
      <c r="AP121" s="824" t="s">
        <v>433</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2064620</v>
      </c>
      <c r="BR121" s="817"/>
      <c r="BS121" s="817"/>
      <c r="BT121" s="817"/>
      <c r="BU121" s="817"/>
      <c r="BV121" s="817">
        <v>1373819</v>
      </c>
      <c r="BW121" s="817"/>
      <c r="BX121" s="817"/>
      <c r="BY121" s="817"/>
      <c r="BZ121" s="817"/>
      <c r="CA121" s="817">
        <v>1054649</v>
      </c>
      <c r="CB121" s="817"/>
      <c r="CC121" s="817"/>
      <c r="CD121" s="817"/>
      <c r="CE121" s="817"/>
      <c r="CF121" s="875">
        <v>27.3</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t="s">
        <v>433</v>
      </c>
      <c r="DH121" s="817"/>
      <c r="DI121" s="817"/>
      <c r="DJ121" s="817"/>
      <c r="DK121" s="817"/>
      <c r="DL121" s="817" t="s">
        <v>433</v>
      </c>
      <c r="DM121" s="817"/>
      <c r="DN121" s="817"/>
      <c r="DO121" s="817"/>
      <c r="DP121" s="817"/>
      <c r="DQ121" s="817" t="s">
        <v>433</v>
      </c>
      <c r="DR121" s="817"/>
      <c r="DS121" s="817"/>
      <c r="DT121" s="817"/>
      <c r="DU121" s="817"/>
      <c r="DV121" s="794" t="s">
        <v>433</v>
      </c>
      <c r="DW121" s="794"/>
      <c r="DX121" s="794"/>
      <c r="DY121" s="794"/>
      <c r="DZ121" s="795"/>
    </row>
    <row r="122" spans="1:130" s="230" customFormat="1" ht="26.25" customHeight="1" x14ac:dyDescent="0.2">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433</v>
      </c>
      <c r="AB122" s="780"/>
      <c r="AC122" s="780"/>
      <c r="AD122" s="780"/>
      <c r="AE122" s="781"/>
      <c r="AF122" s="782" t="s">
        <v>433</v>
      </c>
      <c r="AG122" s="780"/>
      <c r="AH122" s="780"/>
      <c r="AI122" s="780"/>
      <c r="AJ122" s="781"/>
      <c r="AK122" s="782" t="s">
        <v>441</v>
      </c>
      <c r="AL122" s="780"/>
      <c r="AM122" s="780"/>
      <c r="AN122" s="780"/>
      <c r="AO122" s="781"/>
      <c r="AP122" s="824" t="s">
        <v>433</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7372416</v>
      </c>
      <c r="BR122" s="845"/>
      <c r="BS122" s="845"/>
      <c r="BT122" s="845"/>
      <c r="BU122" s="845"/>
      <c r="BV122" s="845">
        <v>7188205</v>
      </c>
      <c r="BW122" s="845"/>
      <c r="BX122" s="845"/>
      <c r="BY122" s="845"/>
      <c r="BZ122" s="845"/>
      <c r="CA122" s="845">
        <v>6942947</v>
      </c>
      <c r="CB122" s="845"/>
      <c r="CC122" s="845"/>
      <c r="CD122" s="845"/>
      <c r="CE122" s="845"/>
      <c r="CF122" s="846">
        <v>179.8</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t="s">
        <v>476</v>
      </c>
      <c r="DH122" s="817"/>
      <c r="DI122" s="817"/>
      <c r="DJ122" s="817"/>
      <c r="DK122" s="817"/>
      <c r="DL122" s="817" t="s">
        <v>477</v>
      </c>
      <c r="DM122" s="817"/>
      <c r="DN122" s="817"/>
      <c r="DO122" s="817"/>
      <c r="DP122" s="817"/>
      <c r="DQ122" s="817" t="s">
        <v>478</v>
      </c>
      <c r="DR122" s="817"/>
      <c r="DS122" s="817"/>
      <c r="DT122" s="817"/>
      <c r="DU122" s="817"/>
      <c r="DV122" s="794" t="s">
        <v>132</v>
      </c>
      <c r="DW122" s="794"/>
      <c r="DX122" s="794"/>
      <c r="DY122" s="794"/>
      <c r="DZ122" s="795"/>
    </row>
    <row r="123" spans="1:130" s="230" customFormat="1" ht="26.25" customHeight="1" x14ac:dyDescent="0.2">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479</v>
      </c>
      <c r="AB123" s="780"/>
      <c r="AC123" s="780"/>
      <c r="AD123" s="780"/>
      <c r="AE123" s="781"/>
      <c r="AF123" s="782" t="s">
        <v>480</v>
      </c>
      <c r="AG123" s="780"/>
      <c r="AH123" s="780"/>
      <c r="AI123" s="780"/>
      <c r="AJ123" s="781"/>
      <c r="AK123" s="782" t="s">
        <v>481</v>
      </c>
      <c r="AL123" s="780"/>
      <c r="AM123" s="780"/>
      <c r="AN123" s="780"/>
      <c r="AO123" s="781"/>
      <c r="AP123" s="824" t="s">
        <v>482</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483</v>
      </c>
      <c r="BP123" s="878"/>
      <c r="BQ123" s="832">
        <v>10568192</v>
      </c>
      <c r="BR123" s="833"/>
      <c r="BS123" s="833"/>
      <c r="BT123" s="833"/>
      <c r="BU123" s="833"/>
      <c r="BV123" s="833">
        <v>9827351</v>
      </c>
      <c r="BW123" s="833"/>
      <c r="BX123" s="833"/>
      <c r="BY123" s="833"/>
      <c r="BZ123" s="833"/>
      <c r="CA123" s="833">
        <v>9822037</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481</v>
      </c>
      <c r="DH123" s="780"/>
      <c r="DI123" s="780"/>
      <c r="DJ123" s="780"/>
      <c r="DK123" s="781"/>
      <c r="DL123" s="782" t="s">
        <v>132</v>
      </c>
      <c r="DM123" s="780"/>
      <c r="DN123" s="780"/>
      <c r="DO123" s="780"/>
      <c r="DP123" s="781"/>
      <c r="DQ123" s="782" t="s">
        <v>476</v>
      </c>
      <c r="DR123" s="780"/>
      <c r="DS123" s="780"/>
      <c r="DT123" s="780"/>
      <c r="DU123" s="781"/>
      <c r="DV123" s="824" t="s">
        <v>477</v>
      </c>
      <c r="DW123" s="825"/>
      <c r="DX123" s="825"/>
      <c r="DY123" s="825"/>
      <c r="DZ123" s="826"/>
    </row>
    <row r="124" spans="1:130" s="230" customFormat="1" ht="26.25" customHeight="1" thickBot="1" x14ac:dyDescent="0.25">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482</v>
      </c>
      <c r="AB124" s="780"/>
      <c r="AC124" s="780"/>
      <c r="AD124" s="780"/>
      <c r="AE124" s="781"/>
      <c r="AF124" s="782" t="s">
        <v>478</v>
      </c>
      <c r="AG124" s="780"/>
      <c r="AH124" s="780"/>
      <c r="AI124" s="780"/>
      <c r="AJ124" s="781"/>
      <c r="AK124" s="782" t="s">
        <v>478</v>
      </c>
      <c r="AL124" s="780"/>
      <c r="AM124" s="780"/>
      <c r="AN124" s="780"/>
      <c r="AO124" s="781"/>
      <c r="AP124" s="824" t="s">
        <v>132</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41.1</v>
      </c>
      <c r="BR124" s="831"/>
      <c r="BS124" s="831"/>
      <c r="BT124" s="831"/>
      <c r="BU124" s="831"/>
      <c r="BV124" s="831">
        <v>42.7</v>
      </c>
      <c r="BW124" s="831"/>
      <c r="BX124" s="831"/>
      <c r="BY124" s="831"/>
      <c r="BZ124" s="831"/>
      <c r="CA124" s="831">
        <v>21.1</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487</v>
      </c>
      <c r="DH124" s="764"/>
      <c r="DI124" s="764"/>
      <c r="DJ124" s="764"/>
      <c r="DK124" s="765"/>
      <c r="DL124" s="766" t="s">
        <v>132</v>
      </c>
      <c r="DM124" s="764"/>
      <c r="DN124" s="764"/>
      <c r="DO124" s="764"/>
      <c r="DP124" s="765"/>
      <c r="DQ124" s="766" t="s">
        <v>132</v>
      </c>
      <c r="DR124" s="764"/>
      <c r="DS124" s="764"/>
      <c r="DT124" s="764"/>
      <c r="DU124" s="765"/>
      <c r="DV124" s="848" t="s">
        <v>488</v>
      </c>
      <c r="DW124" s="849"/>
      <c r="DX124" s="849"/>
      <c r="DY124" s="849"/>
      <c r="DZ124" s="850"/>
    </row>
    <row r="125" spans="1:130" s="230" customFormat="1" ht="26.25" customHeight="1" x14ac:dyDescent="0.2">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478</v>
      </c>
      <c r="AB125" s="780"/>
      <c r="AC125" s="780"/>
      <c r="AD125" s="780"/>
      <c r="AE125" s="781"/>
      <c r="AF125" s="782" t="s">
        <v>132</v>
      </c>
      <c r="AG125" s="780"/>
      <c r="AH125" s="780"/>
      <c r="AI125" s="780"/>
      <c r="AJ125" s="781"/>
      <c r="AK125" s="782" t="s">
        <v>132</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132</v>
      </c>
      <c r="DH125" s="842"/>
      <c r="DI125" s="842"/>
      <c r="DJ125" s="842"/>
      <c r="DK125" s="842"/>
      <c r="DL125" s="842" t="s">
        <v>491</v>
      </c>
      <c r="DM125" s="842"/>
      <c r="DN125" s="842"/>
      <c r="DO125" s="842"/>
      <c r="DP125" s="842"/>
      <c r="DQ125" s="842" t="s">
        <v>479</v>
      </c>
      <c r="DR125" s="842"/>
      <c r="DS125" s="842"/>
      <c r="DT125" s="842"/>
      <c r="DU125" s="842"/>
      <c r="DV125" s="843" t="s">
        <v>132</v>
      </c>
      <c r="DW125" s="843"/>
      <c r="DX125" s="843"/>
      <c r="DY125" s="843"/>
      <c r="DZ125" s="844"/>
    </row>
    <row r="126" spans="1:130" s="230" customFormat="1" ht="26.25" customHeight="1" thickBot="1" x14ac:dyDescent="0.25">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492</v>
      </c>
      <c r="AG126" s="780"/>
      <c r="AH126" s="780"/>
      <c r="AI126" s="780"/>
      <c r="AJ126" s="781"/>
      <c r="AK126" s="782" t="s">
        <v>477</v>
      </c>
      <c r="AL126" s="780"/>
      <c r="AM126" s="780"/>
      <c r="AN126" s="780"/>
      <c r="AO126" s="781"/>
      <c r="AP126" s="824" t="s">
        <v>132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494</v>
      </c>
      <c r="DH126" s="817"/>
      <c r="DI126" s="817"/>
      <c r="DJ126" s="817"/>
      <c r="DK126" s="817"/>
      <c r="DL126" s="817" t="s">
        <v>132</v>
      </c>
      <c r="DM126" s="817"/>
      <c r="DN126" s="817"/>
      <c r="DO126" s="817"/>
      <c r="DP126" s="817"/>
      <c r="DQ126" s="817" t="s">
        <v>481</v>
      </c>
      <c r="DR126" s="817"/>
      <c r="DS126" s="817"/>
      <c r="DT126" s="817"/>
      <c r="DU126" s="817"/>
      <c r="DV126" s="794" t="s">
        <v>132</v>
      </c>
      <c r="DW126" s="794"/>
      <c r="DX126" s="794"/>
      <c r="DY126" s="794"/>
      <c r="DZ126" s="795"/>
    </row>
    <row r="127" spans="1:130" s="230" customFormat="1" ht="26.25" customHeight="1" x14ac:dyDescent="0.2">
      <c r="A127" s="822"/>
      <c r="B127" s="823"/>
      <c r="C127" s="838" t="s">
        <v>495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132</v>
      </c>
      <c r="AB127" s="780"/>
      <c r="AC127" s="780"/>
      <c r="AD127" s="780"/>
      <c r="AE127" s="781"/>
      <c r="AF127" s="782" t="s">
        <v>132</v>
      </c>
      <c r="AG127" s="780"/>
      <c r="AH127" s="780"/>
      <c r="AI127" s="780"/>
      <c r="AJ127" s="781"/>
      <c r="AK127" s="782" t="s">
        <v>132</v>
      </c>
      <c r="AL127" s="780"/>
      <c r="AM127" s="780"/>
      <c r="AN127" s="780"/>
      <c r="AO127" s="781"/>
      <c r="AP127" s="824" t="s">
        <v>482</v>
      </c>
      <c r="AQ127" s="825"/>
      <c r="AR127" s="825"/>
      <c r="AS127" s="825"/>
      <c r="AT127" s="826"/>
      <c r="AU127" s="232"/>
      <c r="AV127" s="232"/>
      <c r="AW127" s="232"/>
      <c r="AX127" s="841" t="s">
        <v>496</v>
      </c>
      <c r="AY127" s="812"/>
      <c r="AZ127" s="812"/>
      <c r="BA127" s="812"/>
      <c r="BB127" s="812"/>
      <c r="BC127" s="812"/>
      <c r="BD127" s="812"/>
      <c r="BE127" s="813"/>
      <c r="BF127" s="811" t="s">
        <v>497</v>
      </c>
      <c r="BG127" s="812"/>
      <c r="BH127" s="812"/>
      <c r="BI127" s="812"/>
      <c r="BJ127" s="812"/>
      <c r="BK127" s="812"/>
      <c r="BL127" s="813"/>
      <c r="BM127" s="811" t="s">
        <v>498</v>
      </c>
      <c r="BN127" s="812"/>
      <c r="BO127" s="812"/>
      <c r="BP127" s="812"/>
      <c r="BQ127" s="812"/>
      <c r="BR127" s="812"/>
      <c r="BS127" s="813"/>
      <c r="BT127" s="811" t="s">
        <v>499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500</v>
      </c>
      <c r="CQ127" s="752"/>
      <c r="CR127" s="752"/>
      <c r="CS127" s="752"/>
      <c r="CT127" s="752"/>
      <c r="CU127" s="752"/>
      <c r="CV127" s="752"/>
      <c r="CW127" s="752"/>
      <c r="CX127" s="752"/>
      <c r="CY127" s="752"/>
      <c r="CZ127" s="752"/>
      <c r="DA127" s="752"/>
      <c r="DB127" s="752"/>
      <c r="DC127" s="752"/>
      <c r="DD127" s="752"/>
      <c r="DE127" s="752"/>
      <c r="DF127" s="753"/>
      <c r="DG127" s="816" t="s">
        <v>481</v>
      </c>
      <c r="DH127" s="817"/>
      <c r="DI127" s="817"/>
      <c r="DJ127" s="817"/>
      <c r="DK127" s="817"/>
      <c r="DL127" s="817" t="s">
        <v>132</v>
      </c>
      <c r="DM127" s="817"/>
      <c r="DN127" s="817"/>
      <c r="DO127" s="817"/>
      <c r="DP127" s="817"/>
      <c r="DQ127" s="817" t="s">
        <v>476</v>
      </c>
      <c r="DR127" s="817"/>
      <c r="DS127" s="817"/>
      <c r="DT127" s="817"/>
      <c r="DU127" s="817"/>
      <c r="DV127" s="794" t="s">
        <v>478</v>
      </c>
      <c r="DW127" s="794"/>
      <c r="DX127" s="794"/>
      <c r="DY127" s="794"/>
      <c r="DZ127" s="795"/>
    </row>
    <row r="128" spans="1:130" s="230" customFormat="1" ht="26.25" customHeight="1" thickBot="1" x14ac:dyDescent="0.25">
      <c r="A128" s="796" t="s">
        <v>501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502</v>
      </c>
      <c r="X128" s="798"/>
      <c r="Y128" s="798"/>
      <c r="Z128" s="799"/>
      <c r="AA128" s="800">
        <v>169439</v>
      </c>
      <c r="AB128" s="801"/>
      <c r="AC128" s="801"/>
      <c r="AD128" s="801"/>
      <c r="AE128" s="802"/>
      <c r="AF128" s="803">
        <v>142889</v>
      </c>
      <c r="AG128" s="801"/>
      <c r="AH128" s="801"/>
      <c r="AI128" s="801"/>
      <c r="AJ128" s="802"/>
      <c r="AK128" s="803">
        <v>130967</v>
      </c>
      <c r="AL128" s="801"/>
      <c r="AM128" s="801"/>
      <c r="AN128" s="801"/>
      <c r="AO128" s="802"/>
      <c r="AP128" s="804"/>
      <c r="AQ128" s="805"/>
      <c r="AR128" s="805"/>
      <c r="AS128" s="805"/>
      <c r="AT128" s="806"/>
      <c r="AU128" s="232"/>
      <c r="AV128" s="232"/>
      <c r="AW128" s="232"/>
      <c r="AX128" s="807" t="s">
        <v>503</v>
      </c>
      <c r="AY128" s="808"/>
      <c r="AZ128" s="808"/>
      <c r="BA128" s="808"/>
      <c r="BB128" s="808"/>
      <c r="BC128" s="808"/>
      <c r="BD128" s="808"/>
      <c r="BE128" s="809"/>
      <c r="BF128" s="786" t="s">
        <v>132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504</v>
      </c>
      <c r="CQ128" s="730"/>
      <c r="CR128" s="730"/>
      <c r="CS128" s="730"/>
      <c r="CT128" s="730"/>
      <c r="CU128" s="730"/>
      <c r="CV128" s="730"/>
      <c r="CW128" s="730"/>
      <c r="CX128" s="730"/>
      <c r="CY128" s="730"/>
      <c r="CZ128" s="730"/>
      <c r="DA128" s="730"/>
      <c r="DB128" s="730"/>
      <c r="DC128" s="730"/>
      <c r="DD128" s="730"/>
      <c r="DE128" s="730"/>
      <c r="DF128" s="731"/>
      <c r="DG128" s="790" t="s">
        <v>479</v>
      </c>
      <c r="DH128" s="791"/>
      <c r="DI128" s="791"/>
      <c r="DJ128" s="791"/>
      <c r="DK128" s="791"/>
      <c r="DL128" s="791" t="s">
        <v>132</v>
      </c>
      <c r="DM128" s="791"/>
      <c r="DN128" s="791"/>
      <c r="DO128" s="791"/>
      <c r="DP128" s="791"/>
      <c r="DQ128" s="791" t="s">
        <v>132</v>
      </c>
      <c r="DR128" s="791"/>
      <c r="DS128" s="791"/>
      <c r="DT128" s="791"/>
      <c r="DU128" s="791"/>
      <c r="DV128" s="792" t="s">
        <v>477</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505</v>
      </c>
      <c r="X129" s="777"/>
      <c r="Y129" s="777"/>
      <c r="Z129" s="778"/>
      <c r="AA129" s="779">
        <v>4333553</v>
      </c>
      <c r="AB129" s="780"/>
      <c r="AC129" s="780"/>
      <c r="AD129" s="780"/>
      <c r="AE129" s="781"/>
      <c r="AF129" s="782">
        <v>4543273</v>
      </c>
      <c r="AG129" s="780"/>
      <c r="AH129" s="780"/>
      <c r="AI129" s="780"/>
      <c r="AJ129" s="781"/>
      <c r="AK129" s="782">
        <v>4524296</v>
      </c>
      <c r="AL129" s="780"/>
      <c r="AM129" s="780"/>
      <c r="AN129" s="780"/>
      <c r="AO129" s="781"/>
      <c r="AP129" s="783"/>
      <c r="AQ129" s="784"/>
      <c r="AR129" s="784"/>
      <c r="AS129" s="784"/>
      <c r="AT129" s="785"/>
      <c r="AU129" s="233"/>
      <c r="AV129" s="233"/>
      <c r="AW129" s="233"/>
      <c r="AX129" s="751" t="s">
        <v>506</v>
      </c>
      <c r="AY129" s="752"/>
      <c r="AZ129" s="752"/>
      <c r="BA129" s="752"/>
      <c r="BB129" s="752"/>
      <c r="BC129" s="752"/>
      <c r="BD129" s="752"/>
      <c r="BE129" s="753"/>
      <c r="BF129" s="770" t="s">
        <v>487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643880</v>
      </c>
      <c r="AB130" s="780"/>
      <c r="AC130" s="780"/>
      <c r="AD130" s="780"/>
      <c r="AE130" s="781"/>
      <c r="AF130" s="782">
        <v>641964</v>
      </c>
      <c r="AG130" s="780"/>
      <c r="AH130" s="780"/>
      <c r="AI130" s="780"/>
      <c r="AJ130" s="781"/>
      <c r="AK130" s="782">
        <v>663149</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6.1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3689673</v>
      </c>
      <c r="AB131" s="764"/>
      <c r="AC131" s="764"/>
      <c r="AD131" s="764"/>
      <c r="AE131" s="765"/>
      <c r="AF131" s="766">
        <v>3901309</v>
      </c>
      <c r="AG131" s="764"/>
      <c r="AH131" s="764"/>
      <c r="AI131" s="764"/>
      <c r="AJ131" s="765"/>
      <c r="AK131" s="766">
        <v>3861147</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v>21.1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7.1995811009999997</v>
      </c>
      <c r="AB132" s="745"/>
      <c r="AC132" s="745"/>
      <c r="AD132" s="745"/>
      <c r="AE132" s="746"/>
      <c r="AF132" s="747">
        <v>6.2780210439999999</v>
      </c>
      <c r="AG132" s="745"/>
      <c r="AH132" s="745"/>
      <c r="AI132" s="745"/>
      <c r="AJ132" s="746"/>
      <c r="AK132" s="747">
        <v>5.077299569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8.1</v>
      </c>
      <c r="AB133" s="724"/>
      <c r="AC133" s="724"/>
      <c r="AD133" s="724"/>
      <c r="AE133" s="725"/>
      <c r="AF133" s="723">
        <v>7</v>
      </c>
      <c r="AG133" s="724"/>
      <c r="AH133" s="724"/>
      <c r="AI133" s="724"/>
      <c r="AJ133" s="725"/>
      <c r="AK133" s="723">
        <v>6.1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0DKJsvXzOrltIQI4eWPKVkOncN/nkNmJVXkXVFZN+iW4ZZfAnvB5i6zbfmNI+CH9x56zf7LwN3V6jnfp6hYCTw==" saltValue="VSmKjKoKoulIyICwhzcG2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9C72B-FFCC-48CC-B1E9-E0F1D89A9DDF}">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kvniqslU1VPrqGwi9njzENgeXOx0nxmlliTyJ+5fqoKRdr/Lt7BrCQzCYITM1EjslIqROqJlMO82eTAytbJww==" saltValue="0gREwvzYevx8N1CZdI6b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6xWv5gLHRu4fYtr1GdgBxc+kkT8e23mXY/GGjSxCzEOJLfUF0ayN358WIKW1CfLKL/ZvHKwHsN9RYE4JgwLhw==" saltValue="tOGCNwqCSixu2Gql17xeX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518</v>
      </c>
      <c r="AP7" s="272"/>
      <c r="AQ7" s="273" t="s">
        <v>519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520</v>
      </c>
      <c r="AQ8" s="279" t="s">
        <v>521</v>
      </c>
      <c r="AR8" s="280" t="s">
        <v>522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523</v>
      </c>
      <c r="AL9" s="1131"/>
      <c r="AM9" s="1131"/>
      <c r="AN9" s="1132"/>
      <c r="AO9" s="281">
        <v>1447023</v>
      </c>
      <c r="AP9" s="281">
        <v>86778</v>
      </c>
      <c r="AQ9" s="282">
        <v>91991</v>
      </c>
      <c r="AR9" s="283">
        <v>-5.7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524</v>
      </c>
      <c r="AL10" s="1131"/>
      <c r="AM10" s="1131"/>
      <c r="AN10" s="1132"/>
      <c r="AO10" s="284">
        <v>30</v>
      </c>
      <c r="AP10" s="284">
        <v>2</v>
      </c>
      <c r="AQ10" s="285">
        <v>12405</v>
      </c>
      <c r="AR10" s="286">
        <v>-100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525</v>
      </c>
      <c r="AL11" s="1131"/>
      <c r="AM11" s="1131"/>
      <c r="AN11" s="1132"/>
      <c r="AO11" s="284">
        <v>9287</v>
      </c>
      <c r="AP11" s="284">
        <v>557</v>
      </c>
      <c r="AQ11" s="285">
        <v>395</v>
      </c>
      <c r="AR11" s="286">
        <v>41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527</v>
      </c>
      <c r="AP12" s="284" t="s">
        <v>527</v>
      </c>
      <c r="AQ12" s="285">
        <v>19</v>
      </c>
      <c r="AR12" s="286" t="s">
        <v>527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528</v>
      </c>
      <c r="AL13" s="1131"/>
      <c r="AM13" s="1131"/>
      <c r="AN13" s="1132"/>
      <c r="AO13" s="284">
        <v>68919</v>
      </c>
      <c r="AP13" s="284">
        <v>4133</v>
      </c>
      <c r="AQ13" s="285">
        <v>3751</v>
      </c>
      <c r="AR13" s="286">
        <v>10.199999999999999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529</v>
      </c>
      <c r="AL14" s="1131"/>
      <c r="AM14" s="1131"/>
      <c r="AN14" s="1132"/>
      <c r="AO14" s="284">
        <v>32489</v>
      </c>
      <c r="AP14" s="284">
        <v>1948</v>
      </c>
      <c r="AQ14" s="285">
        <v>1672</v>
      </c>
      <c r="AR14" s="286">
        <v>16.5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530</v>
      </c>
      <c r="AL15" s="1134"/>
      <c r="AM15" s="1134"/>
      <c r="AN15" s="1135"/>
      <c r="AO15" s="284">
        <v>-23684</v>
      </c>
      <c r="AP15" s="284">
        <v>-1420</v>
      </c>
      <c r="AQ15" s="285">
        <v>-6358</v>
      </c>
      <c r="AR15" s="286">
        <v>-77.7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1534064</v>
      </c>
      <c r="AP16" s="284">
        <v>91998</v>
      </c>
      <c r="AQ16" s="285">
        <v>103876</v>
      </c>
      <c r="AR16" s="286">
        <v>-11.4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535</v>
      </c>
      <c r="AL21" s="1137"/>
      <c r="AM21" s="1137"/>
      <c r="AN21" s="1138"/>
      <c r="AO21" s="297">
        <v>9.42</v>
      </c>
      <c r="AP21" s="298">
        <v>9.2899999999999991</v>
      </c>
      <c r="AQ21" s="299">
        <v>0.13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536</v>
      </c>
      <c r="AL22" s="1137"/>
      <c r="AM22" s="1137"/>
      <c r="AN22" s="1138"/>
      <c r="AO22" s="302">
        <v>101.1</v>
      </c>
      <c r="AP22" s="303">
        <v>96.9</v>
      </c>
      <c r="AQ22" s="304">
        <v>4.2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518</v>
      </c>
      <c r="AP30" s="272"/>
      <c r="AQ30" s="273" t="s">
        <v>519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540</v>
      </c>
      <c r="AL32" s="1121"/>
      <c r="AM32" s="1121"/>
      <c r="AN32" s="1122"/>
      <c r="AO32" s="312">
        <v>747770</v>
      </c>
      <c r="AP32" s="312">
        <v>44844</v>
      </c>
      <c r="AQ32" s="313">
        <v>51927</v>
      </c>
      <c r="AR32" s="314">
        <v>-13.6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541</v>
      </c>
      <c r="AL33" s="1121"/>
      <c r="AM33" s="1121"/>
      <c r="AN33" s="1122"/>
      <c r="AO33" s="312" t="s">
        <v>527</v>
      </c>
      <c r="AP33" s="312" t="s">
        <v>527</v>
      </c>
      <c r="AQ33" s="313" t="s">
        <v>527</v>
      </c>
      <c r="AR33" s="314" t="s">
        <v>527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542</v>
      </c>
      <c r="AL34" s="1121"/>
      <c r="AM34" s="1121"/>
      <c r="AN34" s="1122"/>
      <c r="AO34" s="312" t="s">
        <v>527</v>
      </c>
      <c r="AP34" s="312" t="s">
        <v>527</v>
      </c>
      <c r="AQ34" s="313" t="s">
        <v>527</v>
      </c>
      <c r="AR34" s="314" t="s">
        <v>527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543</v>
      </c>
      <c r="AL35" s="1121"/>
      <c r="AM35" s="1121"/>
      <c r="AN35" s="1122"/>
      <c r="AO35" s="312">
        <v>242388</v>
      </c>
      <c r="AP35" s="312">
        <v>14536</v>
      </c>
      <c r="AQ35" s="313">
        <v>15337</v>
      </c>
      <c r="AR35" s="314">
        <v>-5.2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544</v>
      </c>
      <c r="AL36" s="1121"/>
      <c r="AM36" s="1121"/>
      <c r="AN36" s="1122"/>
      <c r="AO36" s="312" t="s">
        <v>527</v>
      </c>
      <c r="AP36" s="312" t="s">
        <v>527</v>
      </c>
      <c r="AQ36" s="313">
        <v>2347</v>
      </c>
      <c r="AR36" s="314" t="s">
        <v>527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545</v>
      </c>
      <c r="AL37" s="1121"/>
      <c r="AM37" s="1121"/>
      <c r="AN37" s="1122"/>
      <c r="AO37" s="312" t="s">
        <v>527</v>
      </c>
      <c r="AP37" s="312" t="s">
        <v>527</v>
      </c>
      <c r="AQ37" s="313">
        <v>463</v>
      </c>
      <c r="AR37" s="314" t="s">
        <v>527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546</v>
      </c>
      <c r="AL38" s="1124"/>
      <c r="AM38" s="1124"/>
      <c r="AN38" s="1125"/>
      <c r="AO38" s="315" t="s">
        <v>527</v>
      </c>
      <c r="AP38" s="315" t="s">
        <v>527</v>
      </c>
      <c r="AQ38" s="316">
        <v>1</v>
      </c>
      <c r="AR38" s="304" t="s">
        <v>527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547</v>
      </c>
      <c r="AL39" s="1124"/>
      <c r="AM39" s="1124"/>
      <c r="AN39" s="1125"/>
      <c r="AO39" s="312">
        <v>-130967</v>
      </c>
      <c r="AP39" s="312">
        <v>-7854</v>
      </c>
      <c r="AQ39" s="313">
        <v>-3326</v>
      </c>
      <c r="AR39" s="314">
        <v>136.1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548</v>
      </c>
      <c r="AL40" s="1121"/>
      <c r="AM40" s="1121"/>
      <c r="AN40" s="1122"/>
      <c r="AO40" s="312">
        <v>-663149</v>
      </c>
      <c r="AP40" s="312">
        <v>-39769</v>
      </c>
      <c r="AQ40" s="313">
        <v>-45680</v>
      </c>
      <c r="AR40" s="314">
        <v>-12.9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196042</v>
      </c>
      <c r="AP41" s="312">
        <v>11757</v>
      </c>
      <c r="AQ41" s="313">
        <v>21069</v>
      </c>
      <c r="AR41" s="314">
        <v>-44.2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518</v>
      </c>
      <c r="AN49" s="1115" t="s">
        <v>552</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553</v>
      </c>
      <c r="AO50" s="329" t="s">
        <v>554</v>
      </c>
      <c r="AP50" s="330" t="s">
        <v>555</v>
      </c>
      <c r="AQ50" s="331" t="s">
        <v>556</v>
      </c>
      <c r="AR50" s="332" t="s">
        <v>557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562338</v>
      </c>
      <c r="AN51" s="334">
        <v>32759</v>
      </c>
      <c r="AO51" s="335">
        <v>127</v>
      </c>
      <c r="AP51" s="336">
        <v>73475</v>
      </c>
      <c r="AQ51" s="337">
        <v>9.1</v>
      </c>
      <c r="AR51" s="338">
        <v>117.9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344116</v>
      </c>
      <c r="AN52" s="342">
        <v>20046</v>
      </c>
      <c r="AO52" s="343">
        <v>227.5</v>
      </c>
      <c r="AP52" s="344">
        <v>43072</v>
      </c>
      <c r="AQ52" s="345">
        <v>31.1</v>
      </c>
      <c r="AR52" s="346">
        <v>196.4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98765</v>
      </c>
      <c r="AN53" s="334">
        <v>5772</v>
      </c>
      <c r="AO53" s="335">
        <v>-82.4</v>
      </c>
      <c r="AP53" s="336">
        <v>87464</v>
      </c>
      <c r="AQ53" s="337">
        <v>19</v>
      </c>
      <c r="AR53" s="338">
        <v>-101.4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79023</v>
      </c>
      <c r="AN54" s="342">
        <v>4619</v>
      </c>
      <c r="AO54" s="343">
        <v>-77</v>
      </c>
      <c r="AP54" s="344">
        <v>47479</v>
      </c>
      <c r="AQ54" s="345">
        <v>10.199999999999999</v>
      </c>
      <c r="AR54" s="346">
        <v>-87.2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623008</v>
      </c>
      <c r="AN55" s="334">
        <v>36795</v>
      </c>
      <c r="AO55" s="335">
        <v>537.5</v>
      </c>
      <c r="AP55" s="336">
        <v>96248</v>
      </c>
      <c r="AQ55" s="337">
        <v>10</v>
      </c>
      <c r="AR55" s="338">
        <v>527.5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584413</v>
      </c>
      <c r="AN56" s="342">
        <v>34515</v>
      </c>
      <c r="AO56" s="343">
        <v>647.20000000000005</v>
      </c>
      <c r="AP56" s="344">
        <v>55768</v>
      </c>
      <c r="AQ56" s="345">
        <v>17.5</v>
      </c>
      <c r="AR56" s="346">
        <v>629.70000000000005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650576</v>
      </c>
      <c r="AN57" s="334">
        <v>38741</v>
      </c>
      <c r="AO57" s="335">
        <v>5.3</v>
      </c>
      <c r="AP57" s="336">
        <v>76413</v>
      </c>
      <c r="AQ57" s="337">
        <v>-20.6</v>
      </c>
      <c r="AR57" s="338">
        <v>25.9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358003</v>
      </c>
      <c r="AN58" s="342">
        <v>21319</v>
      </c>
      <c r="AO58" s="343">
        <v>-38.200000000000003</v>
      </c>
      <c r="AP58" s="344">
        <v>39658</v>
      </c>
      <c r="AQ58" s="345">
        <v>-28.9</v>
      </c>
      <c r="AR58" s="346">
        <v>-9.3000000000000007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780160</v>
      </c>
      <c r="AN59" s="334">
        <v>46786</v>
      </c>
      <c r="AO59" s="335">
        <v>20.8</v>
      </c>
      <c r="AP59" s="336">
        <v>66481</v>
      </c>
      <c r="AQ59" s="337">
        <v>-13</v>
      </c>
      <c r="AR59" s="338">
        <v>33.799999999999997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135351</v>
      </c>
      <c r="AN60" s="342">
        <v>8117</v>
      </c>
      <c r="AO60" s="343">
        <v>-61.9</v>
      </c>
      <c r="AP60" s="344">
        <v>36120</v>
      </c>
      <c r="AQ60" s="345">
        <v>-8.9</v>
      </c>
      <c r="AR60" s="346">
        <v>-53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542969</v>
      </c>
      <c r="AN61" s="349">
        <v>32171</v>
      </c>
      <c r="AO61" s="350">
        <v>121.6</v>
      </c>
      <c r="AP61" s="351">
        <v>80016</v>
      </c>
      <c r="AQ61" s="352">
        <v>0.9</v>
      </c>
      <c r="AR61" s="338">
        <v>120.7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300181</v>
      </c>
      <c r="AN62" s="342">
        <v>17723</v>
      </c>
      <c r="AO62" s="343">
        <v>139.5</v>
      </c>
      <c r="AP62" s="344">
        <v>44419</v>
      </c>
      <c r="AQ62" s="345">
        <v>4.2</v>
      </c>
      <c r="AR62" s="346">
        <v>135.30000000000001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Y5LQFpsCSY57yrIw43NKVdKLVmGyNzGMlYNTEuPMEDnI8LaNIh4rhSYl/ZXfe9o1EWADiljIDCbZfFIu2b3eJQ==" saltValue="EsyeegL93KEGQiCxP3X0W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1" spans="125:125" ht="13.5" hidden="1" customHeight="1" x14ac:dyDescent="0.2">
      <c r="DU121" s="259"/>
    </row>
  </sheetData>
  <sheetProtection algorithmName="SHA-512" hashValue="0gSCIfHgq4R08BMeYi4xFY7eXzbCuxcP6b5kjlC7R++C9z5dVY6hVx9ouMdIs9pI+1WZXo0z6xIblI8xUbrJWQ==" saltValue="jQT6ZvrFYS2X/ju3uRi1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567</v>
      </c>
    </row>
  </sheetData>
  <sheetProtection algorithmName="SHA-512" hashValue="MM3dXW2nZ+ydfjj2XOWaEdvTlVnzCoFB2Wr4ieeGn198DSVm8Qao7s8967s9pn1YqBZXqg5DXs+ukj65+qKAtQ==" saltValue="4IZki38exLDaZlM6BSPZ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39" t="s">
        <v>3</v>
      </c>
      <c r="D47" s="1139"/>
      <c r="E47" s="1140"/>
      <c r="F47" s="11">
        <v>7.59</v>
      </c>
      <c r="G47" s="12">
        <v>9.56</v>
      </c>
      <c r="H47" s="12">
        <v>13.58</v>
      </c>
      <c r="I47" s="12">
        <v>14.43</v>
      </c>
      <c r="J47" s="13">
        <v>28.06</v>
      </c>
    </row>
    <row r="48" spans="2:10" ht="57.75" customHeight="1" x14ac:dyDescent="0.2">
      <c r="B48" s="14"/>
      <c r="C48" s="1141" t="s">
        <v>4</v>
      </c>
      <c r="D48" s="1141"/>
      <c r="E48" s="1142"/>
      <c r="F48" s="15">
        <v>1.67</v>
      </c>
      <c r="G48" s="16">
        <v>0.47</v>
      </c>
      <c r="H48" s="16">
        <v>0.23</v>
      </c>
      <c r="I48" s="16">
        <v>12.06</v>
      </c>
      <c r="J48" s="17">
        <v>8.0299999999999994</v>
      </c>
    </row>
    <row r="49" spans="2:10" ht="57.75" customHeight="1" thickBot="1" x14ac:dyDescent="0.25">
      <c r="B49" s="18"/>
      <c r="C49" s="1143" t="s">
        <v>5</v>
      </c>
      <c r="D49" s="1143"/>
      <c r="E49" s="1144"/>
      <c r="F49" s="19">
        <v>3.62</v>
      </c>
      <c r="G49" s="20">
        <v>0.57999999999999996</v>
      </c>
      <c r="H49" s="20">
        <v>4.01</v>
      </c>
      <c r="I49" s="20">
        <v>13.31</v>
      </c>
      <c r="J49" s="21">
        <v>9.49</v>
      </c>
    </row>
    <row r="50" spans="2:10" ht="13.2" x14ac:dyDescent="0.2"/>
  </sheetData>
  <sheetProtection algorithmName="SHA-512" hashValue="U33y6ytDMElaJk9e7cB8XPIP4Fj7qEwXWIXi29PKQ3XSS5TEcmOrNejk4QibiMRwFssSREpGcR3eubEkk76cJA==" saltValue="L7B/NA1A2/E/JLsx/8Xz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1006</dc:creator>
  <cp:lastModifiedBy>小池　真由子</cp:lastModifiedBy>
  <cp:lastPrinted>2024-03-27T02:48:50Z</cp:lastPrinted>
  <dcterms:created xsi:type="dcterms:W3CDTF">2024-03-21T00:38:17Z</dcterms:created>
  <dcterms:modified xsi:type="dcterms:W3CDTF">2024-03-27T02:51:17Z</dcterms:modified>
</cp:coreProperties>
</file>