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B0935D65-6CCA-4D5F-A51E-77A6E202CBF6}"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<sst xmlns="http://schemas.openxmlformats.org/spreadsheetml/2006/main" count="1141" uniqueCount="595">
  <si>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</si>
  <si>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</si>
  <si>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</si>
  <si>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</si>
  <si>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</si>
  <si>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</si>
  <si>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</si>
  <si>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</si>
  <si>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</si>
  <si>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</si>
  <si>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</si>
  <si>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</si>
  <si>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</si>
  <si>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</si>
  <si>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</si>
  <si>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</si>
  <si>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</si>
  <si>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</si>
  <si>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</si>
  <si>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</si>
  <si>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</si>
  <si>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</si>
  <si>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</si>
  <si>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</si>
  <si>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</si>
  <si>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</si>
  <si>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</si>
  <si>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</si>
  <si>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</si>
  <si>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</si>
  <si>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</si>
  <si>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</si>
  <si>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</si>
  <si>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</si>
  <si>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</si>
  <si>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</si>
  <si>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</si>
  <si>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</si>
  <si>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</si>
  <si>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</si>
  <si>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</si>
  <si>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</si>
  <si>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</si>
  <si>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</si>
  <si>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</si>
  <si>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</si>
  <si>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</si>
  <si>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</si>
  <si>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</si>
  <si>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</si>
  <si>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</si>
  <si>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</si>
  <si>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</si>
  <si>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</si>
  <si>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</si>
  <si>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</si>
  <si>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</si>
  <si>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</si>
  <si>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</si>
  <si>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</si>
  <si>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</si>
  <si>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</si>
  <si>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</si>
  <si>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</si>
  <si>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</si>
  <si>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</si>
  <si>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</si>
  <si>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</si>
  <si>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</si>
  <si>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</si>
  <si>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</si>
  <si>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</si>
  <si>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</si>
  <si>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</si>
  <si>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</si>
  <si>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</si>
  <si>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</si>
  <si>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</si>
  <si>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</si>
  <si>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</si>
  <si>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</si>
  <si>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</si>
  <si>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</si>
  <si>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</si>
  <si>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</si>
  <si>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</si>
  <si>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</si>
  <si>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</si>
  <si>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</si>
  <si>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</si>
  <si>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</si>
  <si>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</si>
  <si>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</si>
  <si>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</si>
  <si>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</si>
  <si>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</si>
  <si>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</si>
  <si>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</si>
  <si>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</si>
  <si>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</si>
  <si>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豊能町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</si>
  <si>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</si>
  <si>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</si>
  <si>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</si>
  <si>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</si>
  <si>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</si>
  <si>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</si>
  <si>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</si>
  <si>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</si>
  <si>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</si>
  <si>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</si>
  <si>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</si>
  <si>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</si>
  <si>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</si>
  <si>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</si>
  <si>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</si>
  <si>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</si>
  <si>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</si>
  <si>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</si>
  <si>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</si>
  <si>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</si>
  <si>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</si>
  <si>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</si>
  <si>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</si>
  <si>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</si>
  <si>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</si>
  <si>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</si>
  <si>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</si>
  <si>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</si>
  <si>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</si>
  <si>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</si>
  <si>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</si>
  <si>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</si>
  <si>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</si>
  <si>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</si>
  <si>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</si>
  <si>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</si>
  <si>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</si>
  <si>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</si>
  <si>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</si>
  <si>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</si>
  <si>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</si>
  <si>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</si>
  <si>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</si>
  <si>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</si>
  <si>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</si>
  <si>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</si>
  <si>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</si>
  <si>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</si>
  <si>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</si>
  <si>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</si>
  <si>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</si>
  <si>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</si>
  <si>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</si>
  <si>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</si>
  <si>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</si>
  <si>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</si>
  <si>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</si>
  <si>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</si>
  <si>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</si>
  <si>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</si>
  <si>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</si>
  <si>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</si>
  <si>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</si>
  <si>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</si>
  <si>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</si>
  <si>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</si>
  <si>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</si>
  <si>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</si>
  <si>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</si>
  <si>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</si>
  <si>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</si>
  <si>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</si>
  <si>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</si>
  <si>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</si>
  <si>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</si>
  <si>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</si>
  <si>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</si>
  <si>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</si>
  <si>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</si>
  <si>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</si>
  <si>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</si>
  <si>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</si>
  <si>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</si>
  <si>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</si>
  <si>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</si>
  <si>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</si>
  <si>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</si>
  <si>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</si>
  <si>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</si>
  <si>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</si>
  <si>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</si>
  <si>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</si>
  <si>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</si>
  <si>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</si>
  <si>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</si>
  <si>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</si>
  <si>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</si>
  <si>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</si>
  <si>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</si>
  <si>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</si>
  <si>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</si>
  <si>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</si>
  <si>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</si>
  <si>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</si>
  <si>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</si>
  <si>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</si>
  <si>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</si>
  <si>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</si>
  <si>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</si>
  <si>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</si>
  <si>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</si>
  <si>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</si>
  <si>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</si>
  <si>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</si>
  <si>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</si>
  <si>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</si>
  <si>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大阪府豊能町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</si>
  <si>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</si>
  <si>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</si>
  <si>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</si>
  <si>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</si>
  <si>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</si>
  <si>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</si>
  <si>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</si>
  <si>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</si>
  <si>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</si>
  <si>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</si>
  <si>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</si>
  <si>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</si>
  <si>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</si>
  <si>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</si>
  <si>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</si>
  <si>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</si>
  <si>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</si>
  <si>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</si>
  <si>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</si>
  <si>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</si>
  <si>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</si>
  <si>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</si>
  <si>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</si>
  <si>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</si>
  <si>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</si>
  <si>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</si>
  <si>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</si>
  <si>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</si>
  <si>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</si>
  <si>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</si>
  <si>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</si>
  <si>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</si>
  <si>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</si>
  <si>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</si>
  <si>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</si>
  <si>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</si>
  <si>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</si>
  <si>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</si>
  <si>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</si>
  <si>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</si>
  <si>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</si>
  <si>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</si>
  <si>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</si>
  <si>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</si>
  <si>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</si>
  <si>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</si>
  <si>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</si>
  <si>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</si>
  <si>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</si>
  <si>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</si>
  <si>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</si>
  <si>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</si>
  <si>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</si>
  <si>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</si>
  <si>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</si>
  <si>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</si>
  <si>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</si>
  <si>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</si>
  <si>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</si>
  <si>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</si>
  <si>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</si>
  <si>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</si>
  <si>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</si>
  <si>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</si>
  <si>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</si>
  <si>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</si>
  <si>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</si>
  <si>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</si>
  <si>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</si>
  <si>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</si>
  <si>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</si>
  <si>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</si>
  <si>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</si>
  <si>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</si>
  <si>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</si>
  <si>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</si>
  <si>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</si>
  <si>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</si>
  <si>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</si>
  <si>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</si>
  <si>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</si>
  <si>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</si>
  <si>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</si>
  <si>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</si>
  <si>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</si>
  <si>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</si>
  <si>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</si>
  <si>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</si>
  <si>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</si>
  <si>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</si>
  <si>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</si>
  <si>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</si>
  <si>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</si>
  <si>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</si>
  <si>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</si>
  <si>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</si>
  <si>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</si>
  <si>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</si>
  <si>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</si>
  <si>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</si>
  <si>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</si>
  <si>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</si>
  <si>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</si>
  <si>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</si>
  <si>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</si>
  <si>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</si>
  <si>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</si>
  <si>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</si>
  <si>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</si>
  <si>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</si>
  <si>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</si>
  <si>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</si>
  <si>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</si>
  <si>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</si>
  <si>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</si>
  <si>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</si>
  <si>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</si>
  <si>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</si>
  <si>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</si>
  <si>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</si>
  <si>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</si>
  <si>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</si>
  <si>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</si>
  <si>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</si>
  <si>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</si>
  <si>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</si>
  <si>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</si>
  <si>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</si>
  <si>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</si>
  <si>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</si>
  <si>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</si>
  <si>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</si>
  <si>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</si>
  <si>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</si>
  <si>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</si>
  <si>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</si>
  <si>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</si>
  <si>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</si>
  <si>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</si>
  <si>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</si>
  <si>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</si>
  <si>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</si>
  <si>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</si>
  <si>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</si>
  <si>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</si>
  <si>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</si>
  <si>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</si>
  <si>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</si>
  <si>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</si>
  <si>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</si>
  <si>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</si>
  <si>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</si>
  <si>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大阪府豊能町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</si>
  <si>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</si>
  <si>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</si>
  <si>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</si>
  <si>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</si>
  <si>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</si>
  <si>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</si>
  <si>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</si>
  <si>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</si>
  <si>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</si>
  <si>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</si>
  <si>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</si>
  <si>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</si>
  <si>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</si>
  <si>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</si>
  <si>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</si>
  <si>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</si>
  <si>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</si>
  <si>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</si>
  <si>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</si>
  <si>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</si>
  <si>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</si>
  <si>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</si>
  <si>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</si>
  <si>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</si>
  <si>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</si>
  <si>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</si>
  <si>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</si>
  <si>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</si>
  <si>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</si>
  <si>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</si>
  <si>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</si>
  <si>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</si>
  <si>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</si>
  <si>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</si>
  <si>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国民健康保険特別会計診療所施設勘定</t>
    <phoneticPr fontId="5"/>
  </si>
  <si>
    <t>介護保険特別会計事業勘定</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</si>
  <si>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</si>
  <si>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</si>
  <si>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</si>
  <si>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</si>
  <si>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</si>
  <si>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</si>
  <si>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</si>
  <si>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</si>
  <si>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</si>
  <si>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</si>
  <si>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</si>
  <si>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</si>
  <si>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</si>
  <si>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</si>
  <si>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</si>
  <si>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</si>
  <si>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</si>
  <si>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</si>
  <si>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</si>
  <si>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</si>
  <si>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</si>
  <si>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</si>
  <si>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</si>
  <si>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</si>
  <si>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</si>
  <si>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</si>
  <si>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</si>
  <si>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</si>
  <si>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</si>
  <si>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</si>
  <si>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</si>
  <si>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</si>
  <si>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</si>
  <si>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</si>
  <si>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</si>
  <si>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</si>
  <si>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</si>
  <si>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</si>
  <si>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</si>
  <si>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</si>
  <si>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</si>
  <si>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</si>
  <si>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</si>
  <si>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</si>
  <si>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</si>
  <si>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</si>
  <si>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</si>
  <si>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</si>
  <si>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</si>
  <si>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</si>
  <si>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</si>
  <si>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</si>
  <si>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</si>
  <si>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</si>
  <si>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</si>
  <si>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</si>
  <si>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</si>
  <si>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</si>
  <si>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</si>
  <si>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</si>
  <si>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</si>
  <si>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</si>
  <si>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</si>
  <si>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</si>
  <si>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</si>
  <si>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</si>
  <si>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国民健康保険特別会計事業勘定</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</si>
  <si>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</si>
  <si>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</si>
  <si>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</si>
  <si>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</si>
  <si>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</si>
  <si>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</si>
  <si>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</si>
  <si>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</si>
  <si>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</si>
  <si>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</si>
  <si>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</si>
  <si>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</si>
  <si>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</si>
  <si>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</si>
  <si>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</si>
  <si>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</si>
  <si>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</si>
  <si>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</si>
  <si>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</si>
  <si>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</si>
  <si>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</si>
  <si>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</si>
  <si>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</si>
  <si>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</si>
  <si>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</si>
  <si>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</si>
  <si>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</si>
  <si>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</si>
  <si>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</si>
  <si>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</si>
  <si>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</si>
  <si>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</si>
  <si>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</si>
  <si>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</si>
  <si>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</si>
  <si>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</si>
  <si>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</si>
  <si>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</si>
  <si>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</si>
  <si>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</si>
  <si>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</si>
  <si>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</si>
  <si>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</si>
  <si>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</si>
  <si>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</si>
  <si>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</si>
  <si>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</si>
  <si>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</si>
  <si>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</si>
  <si>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</si>
  <si>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</si>
  <si>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</si>
  <si>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</si>
  <si>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</si>
  <si>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</si>
  <si>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</si>
  <si>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</si>
  <si>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</si>
  <si>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</si>
  <si>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</si>
  <si>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</si>
  <si>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</si>
  <si>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</si>
  <si>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</si>
  <si>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</si>
  <si>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</si>
  <si>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</si>
  <si>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</si>
  <si>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</si>
  <si>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</si>
  <si>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</si>
  <si>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</si>
  <si>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</si>
  <si>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</si>
  <si>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</si>
  <si>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</si>
  <si>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</si>
  <si>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</si>
  <si>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</si>
  <si>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</si>
  <si>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</si>
  <si>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</si>
  <si>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</si>
  <si>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</si>
  <si>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</si>
  <si>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</si>
  <si>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</si>
  <si>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</si>
  <si>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</si>
  <si>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</si>
  <si>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10.84</t>
  </si>
  <si>
    <t>▲ 5.05</t>
  </si>
  <si>
    <t>一般会計</t>
  </si>
  <si>
    <t>介護保険特別会計事業勘定</t>
  </si>
  <si>
    <t>下水道事業特別会計</t>
  </si>
  <si>
    <t>国民健康保険特別会計事業勘定</t>
  </si>
  <si>
    <t>後期高齢者医療特別会計</t>
  </si>
  <si>
    <t>国民健康保険特別会計診療所施設勘定</t>
  </si>
  <si>
    <t>その他会計（赤字）</t>
  </si>
  <si>
    <t>その他会計（黒字）</t>
  </si>
  <si>
    <t>（百万円）</t>
    <phoneticPr fontId="5"/>
  </si>
  <si>
    <t>H30</t>
    <phoneticPr fontId="5"/>
  </si>
  <si>
    <t>R01</t>
    <phoneticPr fontId="5"/>
  </si>
  <si>
    <t>R02</t>
    <phoneticPr fontId="5"/>
  </si>
  <si>
    <t>R03</t>
    <phoneticPr fontId="5"/>
  </si>
  <si>
    <t>R04</t>
    <phoneticPr fontId="5"/>
  </si>
  <si>
    <t>豊能郡環境施設組合（一般会計）</t>
    <rPh sb="0" eb="3">
      <t>トヨノグン</t>
    </rPh>
    <rPh sb="3" eb="5">
      <t>カンキョウ</t>
    </rPh>
    <rPh sb="5" eb="7">
      <t>シセツ</t>
    </rPh>
    <rPh sb="7" eb="9">
      <t>クミアイ</t>
    </rPh>
    <rPh sb="10" eb="12">
      <t>イッパン</t>
    </rPh>
    <rPh sb="12" eb="14">
      <t>カイケイ</t>
    </rPh>
    <phoneticPr fontId="2"/>
  </si>
  <si>
    <t>猪名川上流広域ごみ処理施設組合（一般会計）</t>
    <rPh sb="0" eb="3">
      <t>イナガワ</t>
    </rPh>
    <rPh sb="3" eb="5">
      <t>ジョウリュウ</t>
    </rPh>
    <rPh sb="5" eb="7">
      <t>コウイキ</t>
    </rPh>
    <rPh sb="9" eb="11">
      <t>ショリ</t>
    </rPh>
    <rPh sb="11" eb="13">
      <t>シセツ</t>
    </rPh>
    <rPh sb="13" eb="15">
      <t>クミアイ</t>
    </rPh>
    <rPh sb="16" eb="18">
      <t>イッパン</t>
    </rPh>
    <rPh sb="18" eb="20">
      <t>カイケイ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</si>
  <si>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</si>
  <si>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</si>
  <si>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</si>
  <si>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（工業用水道事業会計）</t>
  </si>
  <si>
    <t>大阪広域水道企業団
水道事業会計（市町村域水道事業）
豊能水道事業</t>
    <rPh sb="15" eb="16">
      <t>ケイ</t>
    </rPh>
    <rPh sb="27" eb="29">
      <t>トヨノ</t>
    </rPh>
    <rPh sb="29" eb="31">
      <t>スイドウ</t>
    </rPh>
    <rPh sb="31" eb="33">
      <t>ジギョウ</t>
    </rPh>
    <phoneticPr fontId="2"/>
  </si>
  <si>
    <t>-</t>
    <phoneticPr fontId="2"/>
  </si>
  <si>
    <t>-</t>
    <phoneticPr fontId="2"/>
  </si>
  <si>
    <t>-</t>
    <phoneticPr fontId="2"/>
  </si>
  <si>
    <t>退職金等引当金基金</t>
    <rPh sb="0" eb="4">
      <t>タイショクキントウ</t>
    </rPh>
    <rPh sb="4" eb="6">
      <t>ヒキアテ</t>
    </rPh>
    <rPh sb="6" eb="7">
      <t>キン</t>
    </rPh>
    <rPh sb="7" eb="9">
      <t>キキン</t>
    </rPh>
    <phoneticPr fontId="5"/>
  </si>
  <si>
    <t>公共施設整備基金</t>
    <rPh sb="0" eb="8">
      <t>コウキョウシセツセイビキキン</t>
    </rPh>
    <phoneticPr fontId="2"/>
  </si>
  <si>
    <t>ふるさとづくり基金</t>
    <rPh sb="7" eb="9">
      <t>キキン</t>
    </rPh>
    <phoneticPr fontId="2"/>
  </si>
  <si>
    <t>旧吉川財産区基金</t>
    <rPh sb="0" eb="1">
      <t>キュウ</t>
    </rPh>
    <rPh sb="1" eb="8">
      <t>ヨシカワザイサンクキキン</t>
    </rPh>
    <phoneticPr fontId="2"/>
  </si>
  <si>
    <t>森林環境譲与税基金</t>
    <rPh sb="0" eb="2">
      <t>シンリン</t>
    </rPh>
    <rPh sb="2" eb="4">
      <t>カンキョウ</t>
    </rPh>
    <rPh sb="4" eb="6">
      <t>ジョウヨ</t>
    </rPh>
    <rPh sb="6" eb="7">
      <t>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</si>
</sst>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EE5D-42CC-B5CD-3C05783655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17421</c:v>
                </c:pt>
                <c:pt idx="1">
                  <c:v>25076</c:v>
                </c:pt>
                <c:pt idx="2">
                  <c:v>17930</c:v>
                </c:pt>
                <c:pt idx="3">
                  <c:v>34213</c:v>
                </c:pt>
                <c:pt idx="4">
                  <c:v>20075</c:v>
                </c:pt>
              </c:numCache>
            </c:numRef>
          </c:val>
          <c:smooth val="0"/>
          <c:extLst>
            <c:ext xmlns:c16="http://schemas.microsoft.com/office/drawing/2014/chart" uri="{C3380CC4-5D6E-409C-BE32-E72D297353CC}">
              <c16:uniqueId val="{00000001-EE5D-42CC-B5CD-3C05783655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1.04</c:v>
                </c:pt>
                <c:pt idx="1">
                  <c:v>1.44</c:v>
                </c:pt>
                <c:pt idx="2">
                  <c:v>3.94</c:v>
                </c:pt>
                <c:pt idx="3">
                  <c:v>8.0399999999999991</c:v>
                </c:pt>
                <c:pt idx="4">
                  <c:v>7.13</c:v>
                </c:pt>
              </c:numCache>
            </c:numRef>
          </c:val>
          <c:extLst>
            <c:ext xmlns:c16="http://schemas.microsoft.com/office/drawing/2014/chart" uri="{C3380CC4-5D6E-409C-BE32-E72D297353CC}">
              <c16:uniqueId val="{00000000-1441-423F-9EF9-0D0EDC0CCA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38.53</c:v>
                </c:pt>
                <c:pt idx="1">
                  <c:v>33.130000000000003</c:v>
                </c:pt>
                <c:pt idx="2">
                  <c:v>29.92</c:v>
                </c:pt>
                <c:pt idx="3">
                  <c:v>26.3</c:v>
                </c:pt>
                <c:pt idx="4">
                  <c:v>31.34</c:v>
                </c:pt>
              </c:numCache>
            </c:numRef>
          </c:val>
          <c:extLst>
            <c:ext xmlns:c16="http://schemas.microsoft.com/office/drawing/2014/chart" uri="{C3380CC4-5D6E-409C-BE32-E72D297353CC}">
              <c16:uniqueId val="{00000001-1441-423F-9EF9-0D0EDC0CCA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-10.84</c:v>
                </c:pt>
                <c:pt idx="1">
                  <c:v>-5.05</c:v>
                </c:pt>
                <c:pt idx="2">
                  <c:v>1.1599999999999999</c:v>
                </c:pt>
                <c:pt idx="3">
                  <c:v>2.23</c:v>
                </c:pt>
                <c:pt idx="4">
                  <c:v>3.07</c:v>
                </c:pt>
              </c:numCache>
            </c:numRef>
          </c:val>
          <c:smooth val="0"/>
          <c:extLst>
            <c:ext xmlns:c16="http://schemas.microsoft.com/office/drawing/2014/chart" uri="{C3380CC4-5D6E-409C-BE32-E72D297353CC}">
              <c16:uniqueId val="{00000002-1441-423F-9EF9-0D0EDC0CCA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12.61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F4-45EA-9641-0AC0514D49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F4-45EA-9641-0AC0514D49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F4-45EA-9641-0AC0514D494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F4-45EA-9641-0AC0514D4947}"/>
            </c:ext>
          </c:extLst>
        </c:ser>
        <c:ser>
          <c:idx val="4"/>
          <c:order val="4"/>
          <c:tx>
            <c:strRef>
              <c:f>データシート!$A$31</c:f>
              <c:strCache>
                <c:ptCount val="1"/>
                <c:pt idx="0">
                  <c:v>国民健康保険特別会計診療所施設勘定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0.18</c:v>
                </c:pt>
                <c:pt idx="4">
                  <c:v>#N/A</c:v>
                </c:pt>
                <c:pt idx="5">
                  <c:v>0.16</c:v>
                </c:pt>
                <c:pt idx="6">
                  <c:v>#N/A</c:v>
                </c:pt>
                <c:pt idx="7">
                  <c:v>0.15</c:v>
                </c:pt>
                <c:pt idx="8">
                  <c:v>#N/A</c:v>
                </c:pt>
                <c:pt idx="9">
                  <c:v>0.02</c:v>
                </c:pt>
              </c:numCache>
            </c:numRef>
          </c:val>
          <c:extLst>
            <c:ext xmlns:c16="http://schemas.microsoft.com/office/drawing/2014/chart" uri="{C3380CC4-5D6E-409C-BE32-E72D297353CC}">
              <c16:uniqueId val="{00000004-54F4-45EA-9641-0AC0514D494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0.35</c:v>
                </c:pt>
                <c:pt idx="2">
                  <c:v>#N/A</c:v>
                </c:pt>
                <c:pt idx="3">
                  <c:v>0.38</c:v>
                </c:pt>
                <c:pt idx="4">
                  <c:v>#N/A</c:v>
                </c:pt>
                <c:pt idx="5">
                  <c:v>0.38</c:v>
                </c:pt>
                <c:pt idx="6">
                  <c:v>#N/A</c:v>
                </c:pt>
                <c:pt idx="7">
                  <c:v>0.4</c:v>
                </c:pt>
                <c:pt idx="8">
                  <c:v>#N/A</c:v>
                </c:pt>
                <c:pt idx="9">
                  <c:v>0.54</c:v>
                </c:pt>
              </c:numCache>
            </c:numRef>
          </c:val>
          <c:extLst>
            <c:ext xmlns:c16="http://schemas.microsoft.com/office/drawing/2014/chart" uri="{C3380CC4-5D6E-409C-BE32-E72D297353CC}">
              <c16:uniqueId val="{00000005-54F4-45EA-9641-0AC0514D4947}"/>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3.56</c:v>
                </c:pt>
                <c:pt idx="2">
                  <c:v>#N/A</c:v>
                </c:pt>
                <c:pt idx="3">
                  <c:v>1.84</c:v>
                </c:pt>
                <c:pt idx="4">
                  <c:v>#N/A</c:v>
                </c:pt>
                <c:pt idx="5">
                  <c:v>1.37</c:v>
                </c:pt>
                <c:pt idx="6">
                  <c:v>#N/A</c:v>
                </c:pt>
                <c:pt idx="7">
                  <c:v>1.37</c:v>
                </c:pt>
                <c:pt idx="8">
                  <c:v>#N/A</c:v>
                </c:pt>
                <c:pt idx="9">
                  <c:v>0.85</c:v>
                </c:pt>
              </c:numCache>
            </c:numRef>
          </c:val>
          <c:extLst>
            <c:ext xmlns:c16="http://schemas.microsoft.com/office/drawing/2014/chart" uri="{C3380CC4-5D6E-409C-BE32-E72D297353CC}">
              <c16:uniqueId val="{00000006-54F4-45EA-9641-0AC0514D4947}"/>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0.65</c:v>
                </c:pt>
                <c:pt idx="2">
                  <c:v>#N/A</c:v>
                </c:pt>
                <c:pt idx="3">
                  <c:v>0.63</c:v>
                </c:pt>
                <c:pt idx="4">
                  <c:v>#N/A</c:v>
                </c:pt>
                <c:pt idx="5">
                  <c:v>0.54</c:v>
                </c:pt>
                <c:pt idx="6">
                  <c:v>#N/A</c:v>
                </c:pt>
                <c:pt idx="7">
                  <c:v>0.72</c:v>
                </c:pt>
                <c:pt idx="8">
                  <c:v>#N/A</c:v>
                </c:pt>
                <c:pt idx="9">
                  <c:v>1.23</c:v>
                </c:pt>
              </c:numCache>
            </c:numRef>
          </c:val>
          <c:extLst>
            <c:ext xmlns:c16="http://schemas.microsoft.com/office/drawing/2014/chart" uri="{C3380CC4-5D6E-409C-BE32-E72D297353CC}">
              <c16:uniqueId val="{00000007-54F4-45EA-9641-0AC0514D4947}"/>
            </c:ext>
          </c:extLst>
        </c:ser>
        <c:ser>
          <c:idx val="8"/>
          <c:order val="8"/>
          <c:tx>
            <c:strRef>
              <c:f>データシート!$A$35</c:f>
              <c:strCache>
                <c:ptCount val="1"/>
                <c:pt idx="0">
                  <c:v>介護保険特別会計事業勘定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3.02</c:v>
                </c:pt>
                <c:pt idx="2">
                  <c:v>#N/A</c:v>
                </c:pt>
                <c:pt idx="3">
                  <c:v>2.15</c:v>
                </c:pt>
                <c:pt idx="4">
                  <c:v>#N/A</c:v>
                </c:pt>
                <c:pt idx="5">
                  <c:v>2.92</c:v>
                </c:pt>
                <c:pt idx="6">
                  <c:v>#N/A</c:v>
                </c:pt>
                <c:pt idx="7">
                  <c:v>2.98</c:v>
                </c:pt>
                <c:pt idx="8">
                  <c:v>#N/A</c:v>
                </c:pt>
                <c:pt idx="9">
                  <c:v>3.35</c:v>
                </c:pt>
              </c:numCache>
            </c:numRef>
          </c:val>
          <c:extLst>
            <c:ext xmlns:c16="http://schemas.microsoft.com/office/drawing/2014/chart" uri="{C3380CC4-5D6E-409C-BE32-E72D297353CC}">
              <c16:uniqueId val="{00000008-54F4-45EA-9641-0AC0514D49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c:v>
                </c:pt>
                <c:pt idx="2">
                  <c:v>#N/A</c:v>
                </c:pt>
                <c:pt idx="3">
                  <c:v>1.43</c:v>
                </c:pt>
                <c:pt idx="4">
                  <c:v>#N/A</c:v>
                </c:pt>
                <c:pt idx="5">
                  <c:v>3.93</c:v>
                </c:pt>
                <c:pt idx="6">
                  <c:v>#N/A</c:v>
                </c:pt>
                <c:pt idx="7">
                  <c:v>8.0399999999999991</c:v>
                </c:pt>
                <c:pt idx="8">
                  <c:v>#N/A</c:v>
                </c:pt>
                <c:pt idx="9">
                  <c:v>7.12</c:v>
                </c:pt>
              </c:numCache>
            </c:numRef>
          </c:val>
          <c:extLst>
            <c:ext xmlns:c16="http://schemas.microsoft.com/office/drawing/2014/chart" uri="{C3380CC4-5D6E-409C-BE32-E72D297353CC}">
              <c16:uniqueId val="{00000009-54F4-45EA-9641-0AC0514D49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601</c:v>
                </c:pt>
                <c:pt idx="5">
                  <c:v>597</c:v>
                </c:pt>
                <c:pt idx="8">
                  <c:v>595</c:v>
                </c:pt>
                <c:pt idx="11">
                  <c:v>608</c:v>
                </c:pt>
                <c:pt idx="14">
                  <c:v>548</c:v>
                </c:pt>
              </c:numCache>
            </c:numRef>
          </c:val>
          <c:extLst>
            <c:ext xmlns:c16="http://schemas.microsoft.com/office/drawing/2014/chart" uri="{C3380CC4-5D6E-409C-BE32-E72D297353CC}">
              <c16:uniqueId val="{00000000-A640-41F3-BB88-8C3E21A281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40-41F3-BB88-8C3E21A281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40-41F3-BB88-8C3E21A281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150</c:v>
                </c:pt>
                <c:pt idx="3">
                  <c:v>185</c:v>
                </c:pt>
                <c:pt idx="6">
                  <c:v>201</c:v>
                </c:pt>
                <c:pt idx="9">
                  <c:v>183</c:v>
                </c:pt>
                <c:pt idx="12">
                  <c:v>141</c:v>
                </c:pt>
              </c:numCache>
            </c:numRef>
          </c:val>
          <c:extLst>
            <c:ext xmlns:c16="http://schemas.microsoft.com/office/drawing/2014/chart" uri="{C3380CC4-5D6E-409C-BE32-E72D297353CC}">
              <c16:uniqueId val="{00000003-A640-41F3-BB88-8C3E21A281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162</c:v>
                </c:pt>
                <c:pt idx="3">
                  <c:v>81</c:v>
                </c:pt>
                <c:pt idx="6">
                  <c:v>78</c:v>
                </c:pt>
                <c:pt idx="9">
                  <c:v>73</c:v>
                </c:pt>
                <c:pt idx="12">
                  <c:v>84</c:v>
                </c:pt>
              </c:numCache>
            </c:numRef>
          </c:val>
          <c:extLst>
            <c:ext xmlns:c16="http://schemas.microsoft.com/office/drawing/2014/chart" uri="{C3380CC4-5D6E-409C-BE32-E72D297353CC}">
              <c16:uniqueId val="{00000004-A640-41F3-BB88-8C3E21A281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40-41F3-BB88-8C3E21A281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40-41F3-BB88-8C3E21A281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562</c:v>
                </c:pt>
                <c:pt idx="3">
                  <c:v>544</c:v>
                </c:pt>
                <c:pt idx="6">
                  <c:v>596</c:v>
                </c:pt>
                <c:pt idx="9">
                  <c:v>558</c:v>
                </c:pt>
                <c:pt idx="12">
                  <c:v>594</c:v>
                </c:pt>
              </c:numCache>
            </c:numRef>
          </c:val>
          <c:extLst>
            <c:ext xmlns:c16="http://schemas.microsoft.com/office/drawing/2014/chart" uri="{C3380CC4-5D6E-409C-BE32-E72D297353CC}">
              <c16:uniqueId val="{00000007-A640-41F3-BB88-8C3E21A281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273</c:v>
                </c:pt>
                <c:pt idx="2">
                  <c:v>#N/A</c:v>
                </c:pt>
                <c:pt idx="3">
                  <c:v>#N/A</c:v>
                </c:pt>
                <c:pt idx="4">
                  <c:v>213</c:v>
                </c:pt>
                <c:pt idx="5">
                  <c:v>#N/A</c:v>
                </c:pt>
                <c:pt idx="6">
                  <c:v>#N/A</c:v>
                </c:pt>
                <c:pt idx="7">
                  <c:v>280</c:v>
                </c:pt>
                <c:pt idx="8">
                  <c:v>#N/A</c:v>
                </c:pt>
                <c:pt idx="9">
                  <c:v>#N/A</c:v>
                </c:pt>
                <c:pt idx="10">
                  <c:v>206</c:v>
                </c:pt>
                <c:pt idx="11">
                  <c:v>#N/A</c:v>
                </c:pt>
                <c:pt idx="12">
                  <c:v>#N/A</c:v>
                </c:pt>
                <c:pt idx="13">
                  <c:v>271</c:v>
                </c:pt>
                <c:pt idx="14">
                  <c:v>#N/A</c:v>
                </c:pt>
              </c:numCache>
            </c:numRef>
          </c:val>
          <c:smooth val="0"/>
          <c:extLst>
            <c:ext xmlns:c16="http://schemas.microsoft.com/office/drawing/2014/chart" uri="{C3380CC4-5D6E-409C-BE32-E72D297353CC}">
              <c16:uniqueId val="{00000008-A640-41F3-BB88-8C3E21A281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6335</c:v>
                </c:pt>
                <c:pt idx="5">
                  <c:v>6137</c:v>
                </c:pt>
                <c:pt idx="8">
                  <c:v>5822</c:v>
                </c:pt>
                <c:pt idx="11">
                  <c:v>5827</c:v>
                </c:pt>
                <c:pt idx="14">
                  <c:v>5451</c:v>
                </c:pt>
              </c:numCache>
            </c:numRef>
          </c:val>
          <c:extLst>
            <c:ext xmlns:c16="http://schemas.microsoft.com/office/drawing/2014/chart" uri="{C3380CC4-5D6E-409C-BE32-E72D297353CC}">
              <c16:uniqueId val="{00000000-034D-4C76-83F7-ADA5778613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34D-4C76-83F7-ADA5778613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3197</c:v>
                </c:pt>
                <c:pt idx="5">
                  <c:v>3046</c:v>
                </c:pt>
                <c:pt idx="8">
                  <c:v>2802</c:v>
                </c:pt>
                <c:pt idx="11">
                  <c:v>2911</c:v>
                </c:pt>
                <c:pt idx="14">
                  <c:v>3208</c:v>
                </c:pt>
              </c:numCache>
            </c:numRef>
          </c:val>
          <c:extLst>
            <c:ext xmlns:c16="http://schemas.microsoft.com/office/drawing/2014/chart" uri="{C3380CC4-5D6E-409C-BE32-E72D297353CC}">
              <c16:uniqueId val="{00000002-034D-4C76-83F7-ADA5778613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4D-4C76-83F7-ADA5778613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4D-4C76-83F7-ADA5778613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4D-4C76-83F7-ADA5778613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1803</c:v>
                </c:pt>
                <c:pt idx="3">
                  <c:v>1619</c:v>
                </c:pt>
                <c:pt idx="6">
                  <c:v>1502</c:v>
                </c:pt>
                <c:pt idx="9">
                  <c:v>1437</c:v>
                </c:pt>
                <c:pt idx="12">
                  <c:v>1401</c:v>
                </c:pt>
              </c:numCache>
            </c:numRef>
          </c:val>
          <c:extLst>
            <c:ext xmlns:c16="http://schemas.microsoft.com/office/drawing/2014/chart" uri="{C3380CC4-5D6E-409C-BE32-E72D297353CC}">
              <c16:uniqueId val="{00000006-034D-4C76-83F7-ADA5778613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496</c:v>
                </c:pt>
                <c:pt idx="3">
                  <c:v>682</c:v>
                </c:pt>
                <c:pt idx="6">
                  <c:v>502</c:v>
                </c:pt>
                <c:pt idx="9">
                  <c:v>337</c:v>
                </c:pt>
                <c:pt idx="12">
                  <c:v>225</c:v>
                </c:pt>
              </c:numCache>
            </c:numRef>
          </c:val>
          <c:extLst>
            <c:ext xmlns:c16="http://schemas.microsoft.com/office/drawing/2014/chart" uri="{C3380CC4-5D6E-409C-BE32-E72D297353CC}">
              <c16:uniqueId val="{00000007-034D-4C76-83F7-ADA5778613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1284</c:v>
                </c:pt>
                <c:pt idx="3">
                  <c:v>806</c:v>
                </c:pt>
                <c:pt idx="6">
                  <c:v>658</c:v>
                </c:pt>
                <c:pt idx="9">
                  <c:v>549</c:v>
                </c:pt>
                <c:pt idx="12">
                  <c:v>523</c:v>
                </c:pt>
              </c:numCache>
            </c:numRef>
          </c:val>
          <c:extLst>
            <c:ext xmlns:c16="http://schemas.microsoft.com/office/drawing/2014/chart" uri="{C3380CC4-5D6E-409C-BE32-E72D297353CC}">
              <c16:uniqueId val="{00000008-034D-4C76-83F7-ADA5778613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4D-4C76-83F7-ADA5778613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5943</c:v>
                </c:pt>
                <c:pt idx="3">
                  <c:v>5857</c:v>
                </c:pt>
                <c:pt idx="6">
                  <c:v>5696</c:v>
                </c:pt>
                <c:pt idx="9">
                  <c:v>5777</c:v>
                </c:pt>
                <c:pt idx="12">
                  <c:v>5507</c:v>
                </c:pt>
              </c:numCache>
            </c:numRef>
          </c:val>
          <c:extLst>
            <c:ext xmlns:c16="http://schemas.microsoft.com/office/drawing/2014/chart" uri="{C3380CC4-5D6E-409C-BE32-E72D297353CC}">
              <c16:uniqueId val="{0000000A-034D-4C76-83F7-ADA5778613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4D-4C76-83F7-ADA5778613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1429</c:v>
                </c:pt>
                <c:pt idx="1">
                  <c:v>1325</c:v>
                </c:pt>
                <c:pt idx="2">
                  <c:v>1532</c:v>
                </c:pt>
              </c:numCache>
            </c:numRef>
          </c:val>
          <c:extLst>
            <c:ext xmlns:c16="http://schemas.microsoft.com/office/drawing/2014/chart" uri="{C3380CC4-5D6E-409C-BE32-E72D297353CC}">
              <c16:uniqueId val="{00000000-A191-4AE4-A99A-C251E932A0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76</c:v>
                </c:pt>
                <c:pt idx="2">
                  <c:v>76</c:v>
                </c:pt>
              </c:numCache>
            </c:numRef>
          </c:val>
          <c:extLst>
            <c:ext xmlns:c16="http://schemas.microsoft.com/office/drawing/2014/chart" uri="{C3380CC4-5D6E-409C-BE32-E72D297353CC}">
              <c16:uniqueId val="{00000001-A191-4AE4-A99A-C251E932A0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793</c:v>
                </c:pt>
                <c:pt idx="1">
                  <c:v>747</c:v>
                </c:pt>
                <c:pt idx="2">
                  <c:v>748</c:v>
                </c:pt>
              </c:numCache>
            </c:numRef>
          </c:val>
          <c:extLst>
            <c:ext xmlns:c16="http://schemas.microsoft.com/office/drawing/2014/chart" uri="{C3380CC4-5D6E-409C-BE32-E72D297353CC}">
              <c16:uniqueId val="{00000002-A191-4AE4-A99A-C251E932A0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交付税措置のある地方債のみ発行するという方針により、公債費の抑制に努めているため、元利償還金はほぼ一定の水準で推移している。</a:t>
          </a:r>
        </a:p>
        <a:p>
          <a:r>
            <a:rPr kumimoji="1" lang="ja-JP" altLang="en-US" sz="1100">
              <a:solidFill>
                <a:sysClr val="windowText" lastClr="000000"/>
              </a:solidFill>
              <a:latin typeface="ＭＳ ゴシック" pitchFamily="49" charset="-128"/>
              <a:ea typeface="ＭＳ ゴシック" pitchFamily="49" charset="-128"/>
            </a:rPr>
            <a:t>　令和元年度に大阪広域水道企業団に統合を行ったことにより、「公営企業債の元利償還金に対する繰入金」は半減し、「組合等が起こした地方債の元利償還金に対する負担金等」は増加したが、償還の終了に伴いこれらの総額は減少している。</a:t>
          </a:r>
        </a:p>
        <a:p>
          <a:r>
            <a:rPr kumimoji="1" lang="ja-JP" altLang="en-US" sz="1100">
              <a:solidFill>
                <a:sysClr val="windowText" lastClr="000000"/>
              </a:solidFill>
              <a:latin typeface="ＭＳ ゴシック" pitchFamily="49" charset="-128"/>
              <a:ea typeface="ＭＳ ゴシック" pitchFamily="49" charset="-128"/>
            </a:rPr>
            <a:t>　中長期的な視点で見ると、学校再編や公共施設再編などによる起債が見込まれ、公債費が増加する見込みである。整備にかかる費用を抑制し、公債費の抑制を図りつつ、過疎債などの地方債を適切に活用することが重要とな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一般会計にかかる地方債や水道事業に係る公営企業債等繰入見込額他地方債の負担が減少したほか、退職手当負担見込額が減少となったため、将来負担額は減少となった。充当可能な財源等は増加となり、分子全体がマイナスであったため、令和</a:t>
          </a:r>
          <a:r>
            <a:rPr kumimoji="1" lang="en-US" altLang="ja-JP" sz="1100">
              <a:solidFill>
                <a:sysClr val="windowText" lastClr="000000"/>
              </a:solidFill>
              <a:latin typeface="ＭＳ ゴシック" pitchFamily="49" charset="-128"/>
              <a:ea typeface="ＭＳ ゴシック" pitchFamily="49" charset="-128"/>
            </a:rPr>
            <a:t>4</a:t>
          </a:r>
          <a:r>
            <a:rPr kumimoji="1" lang="ja-JP" altLang="en-US" sz="1100">
              <a:solidFill>
                <a:sysClr val="windowText" lastClr="000000"/>
              </a:solidFill>
              <a:latin typeface="ＭＳ ゴシック" pitchFamily="49" charset="-128"/>
              <a:ea typeface="ＭＳ ゴシック" pitchFamily="49" charset="-128"/>
            </a:rPr>
            <a:t>年度の将来負担比率は算出されなかった。</a:t>
          </a:r>
        </a:p>
        <a:p>
          <a:r>
            <a:rPr kumimoji="1" lang="ja-JP" altLang="en-US" sz="1100">
              <a:solidFill>
                <a:sysClr val="windowText" lastClr="000000"/>
              </a:solidFill>
              <a:latin typeface="ＭＳ ゴシック" pitchFamily="49" charset="-128"/>
              <a:ea typeface="ＭＳ ゴシック" pitchFamily="49" charset="-128"/>
            </a:rPr>
            <a:t>　今後については、令和</a:t>
          </a:r>
          <a:r>
            <a:rPr kumimoji="1" lang="en-US" altLang="ja-JP" sz="1100">
              <a:solidFill>
                <a:sysClr val="windowText" lastClr="000000"/>
              </a:solidFill>
              <a:latin typeface="ＭＳ ゴシック" pitchFamily="49" charset="-128"/>
              <a:ea typeface="ＭＳ ゴシック" pitchFamily="49" charset="-128"/>
            </a:rPr>
            <a:t>8</a:t>
          </a:r>
          <a:r>
            <a:rPr kumimoji="1" lang="ja-JP" altLang="en-US" sz="1100">
              <a:solidFill>
                <a:sysClr val="windowText" lastClr="000000"/>
              </a:solidFill>
              <a:latin typeface="ＭＳ ゴシック" pitchFamily="49" charset="-128"/>
              <a:ea typeface="ＭＳ ゴシック" pitchFamily="49" charset="-128"/>
            </a:rPr>
            <a:t>年度開校予定の小中一貫校の施設整備により、歳出増加が見込まれる。公共施設の再編・再配置や、事務事業の廃止、縮小などの見直しを行い、民間委託や民営化の推進を行っていくとともに、再任用職員の活用など、人員の適正化を図り、歳出削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年度は前年度繰越金相当額である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百万円を財政調整基金に積み立てたものの、財政調整基金を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百万円、文化振興基金を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百万円、ふるさとづくり基金を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百万円、退職金等引当基金を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百万円をそれぞれ取り崩したため、基金全体として減少となった。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年度は財政調整基金に前年度繰越金相当額である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百万円、ふるさとづくり基金にふるさと寄附金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百万円、ふるさとづくり基金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百万円、退職金等引当基金を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百万円取り崩し、取り崩し額が積立額を下回ったことにより、残高が増加した。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財政調整基金は引き続き前年度繰越金全額を積み立てるなど適切な運用に努めつつ、公共施設再編や効率的な人員配置などにより歳出削減の効果的な実施に努め、基金の取り崩しを可能な限り抑制していく。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・退職金等引当基金：退職手当の支給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・ふるさとづくり基金：ふるさとづくりの推進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・旧吉川財産区基金：住民福祉の増進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・文化振興基金：文化の振興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・森林環境譲与税基金：森林整備の促進</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・退職金等引当基金：定年退職者等の退職金に充当するため、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百万円を取り崩したことにより、残高が減少した。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・ふるさとづくり基金：ふるさと寄附促進事業、スマートシティ推進事業などに充当するため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百万円を取り崩したが、ふるさと寄附金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百万円を積み立てたため、残高が増加した。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・文化振興基金：残高の増減なし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・森林環境譲与税基金：森林整備事業に充当するするため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百万円を取り崩したことにより、残高が減少した。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・公共施設整備基金、旧吉川財産区基金：残高の増減なし</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定年退職者のピークを過ぎ、退職金等引当基金の減少も落ち着くことから、更なる歳出削減の効果的な実施に努め、基金の取り崩しを可能な限り抑制していく。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年度は前年度繰越金相当額である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百万円を積み立てたものの、財源不足の恐れがあったため、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百万円を取り崩したことにより、残高が減少した。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年度は前年度繰越金相当額である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百万円を積み立てたものの、財源不足の恐れがあったため、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百万円を取り崩したことにより、残高が増加した。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会計年度末時点で基金を取り崩す必要があるため、取り崩し額の余剰金が繰越額として翌年度に積み立てられる傾向となっている。引き続き前年度繰越金全額を積み立てつつ、適切な取り崩し額の算定を行う一方、公共施設再編や効率的な人員配置などにより歳出削減の効果的な実施に努め、基金の取り崩しを可能な限り抑制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年度は地方交付税で令和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年度臨時財政対策債の償還費として措置された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百万円を積み立てたため、残高が増加した。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年度は増減なし。</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臨時財政対策債の償還費として措置されたものであるため、積み立てた額を今後の償還の際に取り崩していく。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9A92756-2B16-4471-AB00-4E3993BCCE0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AD21D85-DB7F-402C-AE5E-A5B111687FD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26F44F5-E9D9-4EE0-A984-6CD3BD5753A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A68BD1E-9E74-4A0E-B6C5-66591DE6FE3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04C2356-3FBC-4DDB-889B-76A3513EB49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2D5A1BD-A99F-46C9-B19E-6DA87AC5E2D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70853C1-BB97-417C-9733-72D07130785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1794726-ACA9-4950-990F-66BEAD8B410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67B4D96-39CD-4916-BE72-C8FC44FF7F8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FA2BE7B-D843-4CD6-BA29-B6106F5867F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18,526
18,388
34.34
8,817,926
8,339,185
348,248
4,887,035
5,507,052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057DE19-0473-4685-AD97-C32271EA994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1AB8569-4710-4CAB-A605-3486DF88539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036196E-EE9D-4C82-B590-44DED770152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7D48D5C-6A04-415B-B54A-8A118F1D7BF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4D099EE-676E-42BF-A288-1510D688792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64E5D25-FC80-4597-BAD5-62D57EBA681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8C07909-7156-4F41-869B-63E741F2A8C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0B1226A-7687-4801-A903-FDEABBB5305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5EE2C73-EA1D-48DB-9D57-BDD548F363D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9EC4236-34EE-47B4-9E91-4FB2760EE9D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A09FA9C-B588-47A4-9A38-C88806585D4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39D746A-CC5D-4CF3-AF76-96D948FDD80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5B8F233-BDE3-422A-9282-056B1896A62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4CE5751-3E6D-48FA-BE12-8AB1CD1F82F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98B4308-238F-41E4-AE2F-76F709D0A21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94A2444-6B78-40EC-8EB2-E09046EBAF0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8BC1A51-6541-47C8-9DC2-5C8AF937512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20B5456-C8A4-4165-B2E2-22D1E3F895A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AA2B09A-75CC-4946-8837-9F00C5507BD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51D5624-910C-4661-B824-2DCF6FD2CAC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2F3FA6F-5C7C-4446-9A6B-30AAA47F8D6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A080A06-8580-4504-9A8C-2F79C26D908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7E9B028-2C8D-4325-A88F-6E5E346D7537}"/>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4CD0BEE-E210-4C46-A892-562F3407AE4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AE5572B-648E-461C-913E-F7542C0F8BC3}"/>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2983106-FD7A-41DD-A7FD-DC3F860EEA8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95792AB-55D3-4DBC-B8BA-146AE814466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703FC52-2961-4896-99E2-E02D2D6EED49}"/>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F305BD4-0B9A-44F7-B7B9-EAD591A2F17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DA629EF-7545-4F05-BC2D-AD277A4E669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2CA25B0-6205-419B-A153-6A9244C160A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15360A6-B356-4CE4-ACDE-18B52BF4D92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B4B83F9-E01A-42DB-8337-A20A36A31FC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C7B707F-FBCD-4FFE-B5AD-1B2E5F2ECB3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9E0DA4B-4DCA-4601-95E9-3AAF5DF8736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F16FBE0-2430-4D81-A0F6-9EA0D157A83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E5D8CED-9177-4C13-BBD7-60368EA71E2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人口減少や全国平均を上回る高齢化率（令和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48.61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町税が減少しており、ここ数年は、基準財政収入額の減少幅が、基準財政需要額の減少幅を上回り、財政力の低下につながっている。令和４年度は、前年度と比べ基準財政需要額、収入額ともに増加したが収入額の増加幅が需要額の増加幅を下回ったため、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年度の数値を下回ることとなった。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本町の町税は、個人住民税と固定資産税が大部分を占めているため、収入増加策と歳出削減策を継続することが今後の課題となっている。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1C6C6558-8BCC-4B25-8169-07967330F4B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742A933-5E44-4B06-A26E-80B29B9FE94C}"/>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66028BA-9093-4A90-AA10-ACEF32729A75}"/>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61DBF791-A2CB-4844-BFA6-15CEEC6CB9A3}"/>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632C1DDC-BC3F-4D54-90E4-5E33DBFF0547}"/>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725563F-F81E-4AF4-B793-E72666EA98B3}"/>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58EB1D4-A24E-42F0-BD2E-1C303FFDFBA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DCCEA41-2C88-487F-8D2E-8D421AE0325D}"/>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C14C4834-86C6-45E6-A90E-5A73624DA807}"/>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4FCE01A3-3D19-48D6-AAAF-522FDD2CC64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83ACA53-E9E0-440F-91B5-641261A269A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6988F23-ED35-46F4-93B9-6A42046B6281}"/>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119D68F-501A-4509-8C2C-8BA1C57DC81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3C3F2638-B8B2-4CB2-A509-26F37746DD2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25D356C3-C45A-4BFB-B0F1-1233AEB12CF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0259985-9013-4A78-B4C2-4F2FC7E95C4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372AB7A3-0A0D-47B7-9112-07E8CD213186}"/>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8D180FDB-96A0-47C7-A0DE-C3B121974EC8}"/>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A47ADBD1-F78C-4592-AA3A-F02D7EDACB17}"/>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E6B2CB8D-70CC-4260-B7E9-E3DC9152E072}"/>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2EDDBFE7-1DE6-4B95-88CD-13E24EB8C3A2}"/>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151795</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FBE8EB33-3FFA-495C-B7D5-FE00BCABB100}"/>
            </a:ext>
          </a:extLst>
        </xdr:cNvPr>
        <xdr:cNvCxnSpPr/>
      </xdr:nvCxnSpPr>
      <xdr:spPr>
        <a:xfrm>
          <a:off x="4114800" y="73526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22265028-8BE8-4701-A815-4FCFAEDD4C1E}"/>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5280F644-4C5E-4F7B-A356-D1F6E029B50B}"/>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151795</xdr:rowOff>
    </xdr:to>
    <xdr:cxnSp macro="">
      <xdr:nvCxnSpPr>
        <xdr:cNvPr id="73" name="直線コネクタ 72">
          <a:extLst>
            <a:ext uri="{FF2B5EF4-FFF2-40B4-BE49-F238E27FC236}">
              <a16:creationId xmlns:a16="http://schemas.microsoft.com/office/drawing/2014/main" id="{A89E2F40-B8E7-4B6D-8C6F-A78F64B7458E}"/>
            </a:ext>
          </a:extLst>
        </xdr:cNvPr>
        <xdr:cNvCxnSpPr/>
      </xdr:nvCxnSpPr>
      <xdr:spPr>
        <a:xfrm>
          <a:off x="3225800" y="73182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D4B39639-5880-47FC-BC46-F4189FB50F13}"/>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2DB6643D-4EF1-4743-BAEB-F2E15FBE5224}"/>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117324</xdr:rowOff>
    </xdr:to>
    <xdr:cxnSp macro="">
      <xdr:nvCxnSpPr>
        <xdr:cNvPr id="76" name="直線コネクタ 75">
          <a:extLst>
            <a:ext uri="{FF2B5EF4-FFF2-40B4-BE49-F238E27FC236}">
              <a16:creationId xmlns:a16="http://schemas.microsoft.com/office/drawing/2014/main" id="{F0D2D912-D3D9-4414-8A53-23B7094F53C4}"/>
            </a:ext>
          </a:extLst>
        </xdr:cNvPr>
        <xdr:cNvCxnSpPr/>
      </xdr:nvCxnSpPr>
      <xdr:spPr>
        <a:xfrm>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D8E03868-BEFC-4F0B-877C-8D8B2405579D}"/>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1F37A438-E19C-4209-86D5-73A662D23169}"/>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105833</xdr:rowOff>
    </xdr:to>
    <xdr:cxnSp macro="">
      <xdr:nvCxnSpPr>
        <xdr:cNvPr id="79" name="直線コネクタ 78">
          <a:extLst>
            <a:ext uri="{FF2B5EF4-FFF2-40B4-BE49-F238E27FC236}">
              <a16:creationId xmlns:a16="http://schemas.microsoft.com/office/drawing/2014/main" id="{95C5649D-2F20-4391-B22F-7BA741834852}"/>
            </a:ext>
          </a:extLst>
        </xdr:cNvPr>
        <xdr:cNvCxnSpPr/>
      </xdr:nvCxnSpPr>
      <xdr:spPr>
        <a:xfrm>
          <a:off x="1447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499EE49-A11E-4D05-962E-ED3F9B3A4502}"/>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8F500FF-4D62-40A9-AFEC-7DBBF39DBD9F}"/>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307A470C-2C67-4132-A1F7-2AB2CB932179}"/>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5968F838-2CA2-470F-AA77-072FC4647696}"/>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F20D1AD-3943-4BB7-A0D9-2E8923A3AED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FBC27EB-EB94-4A14-8B4A-BA36EEB55F1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F9024C7-513C-41AF-ABA7-39FE9CC35FA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29E6F27-21B8-464E-B01C-CB6190D18BF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D2A7BE6C-A726-4E9B-96FB-D3D2B45FBC97}"/>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1749C028-9386-4070-9EA1-B66FC0B1D97A}"/>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a:extLst>
            <a:ext uri="{FF2B5EF4-FFF2-40B4-BE49-F238E27FC236}">
              <a16:creationId xmlns:a16="http://schemas.microsoft.com/office/drawing/2014/main" id="{8FCB2701-098E-42AD-BD38-B68F4E0C409B}"/>
            </a:ext>
          </a:extLst>
        </xdr:cNvPr>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100995</xdr:rowOff>
    </xdr:from>
    <xdr:to>
      <xdr:col>19</xdr:col>
      <xdr:colOff>184150</xdr:colOff>
      <xdr:row>43</xdr:row>
      <xdr:rowOff>31145</xdr:rowOff>
    </xdr:to>
    <xdr:sp macro="" textlink="">
      <xdr:nvSpPr>
        <xdr:cNvPr id="91" name="楕円 90">
          <a:extLst>
            <a:ext uri="{FF2B5EF4-FFF2-40B4-BE49-F238E27FC236}">
              <a16:creationId xmlns:a16="http://schemas.microsoft.com/office/drawing/2014/main" id="{7BFE23F6-4733-4CC9-99FA-A3082F03DC8A}"/>
            </a:ext>
          </a:extLst>
        </xdr:cNvPr>
        <xdr:cNvSpPr/>
      </xdr:nvSpPr>
      <xdr:spPr>
        <a:xfrm>
          <a:off x="4064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15922</xdr:rowOff>
    </xdr:from>
    <xdr:ext cx="736600" cy="259045"/>
    <xdr:sp macro="" textlink="">
      <xdr:nvSpPr>
        <xdr:cNvPr id="92" name="テキスト ボックス 91">
          <a:extLst>
            <a:ext uri="{FF2B5EF4-FFF2-40B4-BE49-F238E27FC236}">
              <a16:creationId xmlns:a16="http://schemas.microsoft.com/office/drawing/2014/main" id="{8799CA9D-9614-46D7-842A-6B81E99DF939}"/>
            </a:ext>
          </a:extLst>
        </xdr:cNvPr>
        <xdr:cNvSpPr txBox="1"/>
      </xdr:nvSpPr>
      <xdr:spPr>
        <a:xfrm>
          <a:off x="3733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66524</xdr:rowOff>
    </xdr:from>
    <xdr:to>
      <xdr:col>15</xdr:col>
      <xdr:colOff>133350</xdr:colOff>
      <xdr:row>42</xdr:row>
      <xdr:rowOff>168124</xdr:rowOff>
    </xdr:to>
    <xdr:sp macro="" textlink="">
      <xdr:nvSpPr>
        <xdr:cNvPr id="93" name="楕円 92">
          <a:extLst>
            <a:ext uri="{FF2B5EF4-FFF2-40B4-BE49-F238E27FC236}">
              <a16:creationId xmlns:a16="http://schemas.microsoft.com/office/drawing/2014/main" id="{84981A5A-023F-4F44-B355-698F45AE09D7}"/>
            </a:ext>
          </a:extLst>
        </xdr:cNvPr>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94" name="テキスト ボックス 93">
          <a:extLst>
            <a:ext uri="{FF2B5EF4-FFF2-40B4-BE49-F238E27FC236}">
              <a16:creationId xmlns:a16="http://schemas.microsoft.com/office/drawing/2014/main" id="{37B0E414-5490-45E1-852D-616CF809B5C1}"/>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5" name="楕円 94">
          <a:extLst>
            <a:ext uri="{FF2B5EF4-FFF2-40B4-BE49-F238E27FC236}">
              <a16:creationId xmlns:a16="http://schemas.microsoft.com/office/drawing/2014/main" id="{3225ADFD-4009-4DDE-9312-AC385AACD246}"/>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6" name="テキスト ボックス 95">
          <a:extLst>
            <a:ext uri="{FF2B5EF4-FFF2-40B4-BE49-F238E27FC236}">
              <a16:creationId xmlns:a16="http://schemas.microsoft.com/office/drawing/2014/main" id="{E137F473-5951-41DF-B187-DEF11F09691A}"/>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a:extLst>
            <a:ext uri="{FF2B5EF4-FFF2-40B4-BE49-F238E27FC236}">
              <a16:creationId xmlns:a16="http://schemas.microsoft.com/office/drawing/2014/main" id="{C5E8679B-E55F-457A-AFCD-BDEFB026841F}"/>
            </a:ext>
          </a:extLst>
        </xdr:cNvPr>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98" name="テキスト ボックス 97">
          <a:extLst>
            <a:ext uri="{FF2B5EF4-FFF2-40B4-BE49-F238E27FC236}">
              <a16:creationId xmlns:a16="http://schemas.microsoft.com/office/drawing/2014/main" id="{5A412E07-477B-4A5A-BEA0-A1C20638668D}"/>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C740644F-1F74-4791-8752-5F3874AAEA9B}"/>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26DBEC0-F2A8-4049-8A19-63901885C15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D7B4732E-C946-4C1B-8971-1FFA2687652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DFAB5A05-C839-499C-A663-9076D789184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3C5FA4C9-7840-415D-A7F4-5671D58F7B8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C77232B-3B20-45F0-A2E6-FAB11D5F194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46798F6F-7916-4E52-9BE8-17700AC1CE1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A48BC4A0-B539-4068-83D8-581B087AB98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714A02E0-7878-49FD-8290-8B158CFDE0F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AD8AD377-4110-4086-9DC3-2660CDF1C6C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E9873D9D-0497-4F53-96FB-A4808EE01E8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BA4AB560-55E6-428F-82F9-C21DA2F1320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DA3C53DF-7D6D-45BE-96F2-8AB80F006A2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経常収支比率は、前年度の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％へと</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プラスとなった。これは、普通交付税が増となったが臨時財政対策債が減となり総額としては減少したこと、物件費や補助費等などの増額により、経常的経費充当一般財源の額が増となったことが大きな要因と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今後については、地方税収入の減少傾向は継続すると見込まれ、扶助費の増加に加え物価高騰などによる物件費の上昇により悪化する余地があるため、引き続き人件費や物件費の削減を図る必要がある。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E6BC8BE-70F0-499F-9E5F-9AAC6BD8402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9B485A3-F528-4226-9A46-645F242BFD2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120F2A09-D572-4462-8782-619B48C1A3F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2E6BB4AC-3EB8-430E-8F7B-2A39C647106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94686867-585F-42EB-BC45-5ECE7A6EE292}"/>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D67561A0-7A36-4283-AE88-49661B22548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9A327576-C3A1-471C-B9D7-AA401B8669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FE5C1784-F09D-4BFB-903E-73DB6651C56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D8F3A7EF-EF76-48F6-99EC-C2653BF38BD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CFF4C3EC-2E17-4920-9CE6-67EC0E83CAD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6E110BEC-D13A-4882-A8BA-E1B9B6B4898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1B369320-36B0-432C-B09A-044E1AA60FEA}"/>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3BFEAD3D-9CBE-498D-B24B-10C3CC29EF03}"/>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27799C75-50C7-4C4F-A7BC-F6C2C8A1625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6D0C3B88-BA5E-43F1-9BAF-8D0DE4EBD7A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E501F40-0EC9-4B71-A810-34E78C78803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50588</xdr:rowOff>
    </xdr:from>
    <xdr:to>
      <xdr:col>23</xdr:col>
      <xdr:colOff>133350</xdr:colOff>
      <xdr:row>65</xdr:row>
      <xdr:rowOff>8679</xdr:rowOff>
    </xdr:to>
    <xdr:cxnSp macro="">
      <xdr:nvCxnSpPr>
        <xdr:cNvPr id="128" name="直線コネクタ 127">
          <a:extLst>
            <a:ext uri="{FF2B5EF4-FFF2-40B4-BE49-F238E27FC236}">
              <a16:creationId xmlns:a16="http://schemas.microsoft.com/office/drawing/2014/main" id="{3E2A7F09-9B91-4409-A651-A25E64A70AE6}"/>
            </a:ext>
          </a:extLst>
        </xdr:cNvPr>
        <xdr:cNvCxnSpPr/>
      </xdr:nvCxnSpPr>
      <xdr:spPr>
        <a:xfrm flipV="1">
          <a:off x="4953000" y="9994688"/>
          <a:ext cx="0" cy="11582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152206</xdr:rowOff>
    </xdr:from>
    <xdr:ext cx="762000" cy="259045"/>
    <xdr:sp macro="" textlink="">
      <xdr:nvSpPr>
        <xdr:cNvPr id="129" name="財政構造の弾力性最小値テキスト">
          <a:extLst>
            <a:ext uri="{FF2B5EF4-FFF2-40B4-BE49-F238E27FC236}">
              <a16:creationId xmlns:a16="http://schemas.microsoft.com/office/drawing/2014/main" id="{56984264-1FF0-421F-A9D0-864A3A502C52}"/>
            </a:ext>
          </a:extLst>
        </xdr:cNvPr>
        <xdr:cNvSpPr txBox="1"/>
      </xdr:nvSpPr>
      <xdr:spPr>
        <a:xfrm>
          <a:off x="5041900" y="111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8679</xdr:rowOff>
    </xdr:from>
    <xdr:to>
      <xdr:col>24</xdr:col>
      <xdr:colOff>12700</xdr:colOff>
      <xdr:row>65</xdr:row>
      <xdr:rowOff>8679</xdr:rowOff>
    </xdr:to>
    <xdr:cxnSp macro="">
      <xdr:nvCxnSpPr>
        <xdr:cNvPr id="130" name="直線コネクタ 129">
          <a:extLst>
            <a:ext uri="{FF2B5EF4-FFF2-40B4-BE49-F238E27FC236}">
              <a16:creationId xmlns:a16="http://schemas.microsoft.com/office/drawing/2014/main" id="{9FE52BF1-40B4-447C-A6F0-BD1222B67D84}"/>
            </a:ext>
          </a:extLst>
        </xdr:cNvPr>
        <xdr:cNvCxnSpPr/>
      </xdr:nvCxnSpPr>
      <xdr:spPr>
        <a:xfrm>
          <a:off x="4864100" y="111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136965</xdr:rowOff>
    </xdr:from>
    <xdr:ext cx="762000" cy="259045"/>
    <xdr:sp macro="" textlink="">
      <xdr:nvSpPr>
        <xdr:cNvPr id="131" name="財政構造の弾力性最大値テキスト">
          <a:extLst>
            <a:ext uri="{FF2B5EF4-FFF2-40B4-BE49-F238E27FC236}">
              <a16:creationId xmlns:a16="http://schemas.microsoft.com/office/drawing/2014/main" id="{FEB8D01D-E192-4A28-B49A-EE1AE238F113}"/>
            </a:ext>
          </a:extLst>
        </xdr:cNvPr>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50588</xdr:rowOff>
    </xdr:from>
    <xdr:to>
      <xdr:col>24</xdr:col>
      <xdr:colOff>12700</xdr:colOff>
      <xdr:row>58</xdr:row>
      <xdr:rowOff>50588</xdr:rowOff>
    </xdr:to>
    <xdr:cxnSp macro="">
      <xdr:nvCxnSpPr>
        <xdr:cNvPr id="132" name="直線コネクタ 131">
          <a:extLst>
            <a:ext uri="{FF2B5EF4-FFF2-40B4-BE49-F238E27FC236}">
              <a16:creationId xmlns:a16="http://schemas.microsoft.com/office/drawing/2014/main" id="{CD654F60-CD46-402B-8DAC-304D27A774FD}"/>
            </a:ext>
          </a:extLst>
        </xdr:cNvPr>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64</xdr:row>
      <xdr:rowOff>111760</xdr:rowOff>
    </xdr:to>
    <xdr:cxnSp macro="">
      <xdr:nvCxnSpPr>
        <xdr:cNvPr id="133" name="直線コネクタ 132">
          <a:extLst>
            <a:ext uri="{FF2B5EF4-FFF2-40B4-BE49-F238E27FC236}">
              <a16:creationId xmlns:a16="http://schemas.microsoft.com/office/drawing/2014/main" id="{C533BB1A-0200-45E7-AB87-9F4B1C8A1558}"/>
            </a:ext>
          </a:extLst>
        </xdr:cNvPr>
        <xdr:cNvCxnSpPr/>
      </xdr:nvCxnSpPr>
      <xdr:spPr>
        <a:xfrm>
          <a:off x="4114800" y="10815108"/>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4" name="財政構造の弾力性平均値テキスト">
          <a:extLst>
            <a:ext uri="{FF2B5EF4-FFF2-40B4-BE49-F238E27FC236}">
              <a16:creationId xmlns:a16="http://schemas.microsoft.com/office/drawing/2014/main" id="{17CDCEC8-7A24-4D21-9B85-D7220FE7FA58}"/>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5" name="フローチャート: 判断 134">
          <a:extLst>
            <a:ext uri="{FF2B5EF4-FFF2-40B4-BE49-F238E27FC236}">
              <a16:creationId xmlns:a16="http://schemas.microsoft.com/office/drawing/2014/main" id="{EDC0540F-AFCB-45D4-A2AD-8473D325002B}"/>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65</xdr:row>
      <xdr:rowOff>44873</xdr:rowOff>
    </xdr:to>
    <xdr:cxnSp macro="">
      <xdr:nvCxnSpPr>
        <xdr:cNvPr id="136" name="直線コネクタ 135">
          <a:extLst>
            <a:ext uri="{FF2B5EF4-FFF2-40B4-BE49-F238E27FC236}">
              <a16:creationId xmlns:a16="http://schemas.microsoft.com/office/drawing/2014/main" id="{F2C9887E-0DF7-4B50-AC0E-241F11368DC5}"/>
            </a:ext>
          </a:extLst>
        </xdr:cNvPr>
        <xdr:cNvCxnSpPr/>
      </xdr:nvCxnSpPr>
      <xdr:spPr>
        <a:xfrm flipV="1">
          <a:off x="3225800" y="10815108"/>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56515</xdr:rowOff>
    </xdr:from>
    <xdr:to>
      <xdr:col>19</xdr:col>
      <xdr:colOff>184150</xdr:colOff>
      <xdr:row>61</xdr:row>
      <xdr:rowOff>158115</xdr:rowOff>
    </xdr:to>
    <xdr:sp macro="" textlink="">
      <xdr:nvSpPr>
        <xdr:cNvPr id="137" name="フローチャート: 判断 136">
          <a:extLst>
            <a:ext uri="{FF2B5EF4-FFF2-40B4-BE49-F238E27FC236}">
              <a16:creationId xmlns:a16="http://schemas.microsoft.com/office/drawing/2014/main" id="{20062094-654E-45DA-8941-350E96B62445}"/>
            </a:ext>
          </a:extLst>
        </xdr:cNvPr>
        <xdr:cNvSpPr/>
      </xdr:nvSpPr>
      <xdr:spPr>
        <a:xfrm>
          <a:off x="4064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38" name="テキスト ボックス 137">
          <a:extLst>
            <a:ext uri="{FF2B5EF4-FFF2-40B4-BE49-F238E27FC236}">
              <a16:creationId xmlns:a16="http://schemas.microsoft.com/office/drawing/2014/main" id="{BE1BBDD5-1ADA-4E08-BB74-6ED9AD07B0A7}"/>
            </a:ext>
          </a:extLst>
        </xdr:cNvPr>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66</xdr:row>
      <xdr:rowOff>50377</xdr:rowOff>
    </xdr:to>
    <xdr:cxnSp macro="">
      <xdr:nvCxnSpPr>
        <xdr:cNvPr id="139" name="直線コネクタ 138">
          <a:extLst>
            <a:ext uri="{FF2B5EF4-FFF2-40B4-BE49-F238E27FC236}">
              <a16:creationId xmlns:a16="http://schemas.microsoft.com/office/drawing/2014/main" id="{16C7673C-9F20-45CF-8A67-39EA1277BE4A}"/>
            </a:ext>
          </a:extLst>
        </xdr:cNvPr>
        <xdr:cNvCxnSpPr/>
      </xdr:nvCxnSpPr>
      <xdr:spPr>
        <a:xfrm flipV="1">
          <a:off x="2336800" y="1118912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39EF8C5A-6536-40EE-828C-1821D7E58B99}"/>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4356F55-5457-42D1-9475-5FDA62F3A1FF}"/>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50377</xdr:rowOff>
    </xdr:to>
    <xdr:cxnSp macro="">
      <xdr:nvCxnSpPr>
        <xdr:cNvPr id="142" name="直線コネクタ 141">
          <a:extLst>
            <a:ext uri="{FF2B5EF4-FFF2-40B4-BE49-F238E27FC236}">
              <a16:creationId xmlns:a16="http://schemas.microsoft.com/office/drawing/2014/main" id="{D122507A-BC7D-47B8-87F5-D0F97D486E91}"/>
            </a:ext>
          </a:extLst>
        </xdr:cNvPr>
        <xdr:cNvCxnSpPr/>
      </xdr:nvCxnSpPr>
      <xdr:spPr>
        <a:xfrm>
          <a:off x="1447800" y="1124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142452</xdr:rowOff>
    </xdr:from>
    <xdr:to>
      <xdr:col>11</xdr:col>
      <xdr:colOff>82550</xdr:colOff>
      <xdr:row>63</xdr:row>
      <xdr:rowOff>72602</xdr:rowOff>
    </xdr:to>
    <xdr:sp macro="" textlink="">
      <xdr:nvSpPr>
        <xdr:cNvPr id="143" name="フローチャート: 判断 142">
          <a:extLst>
            <a:ext uri="{FF2B5EF4-FFF2-40B4-BE49-F238E27FC236}">
              <a16:creationId xmlns:a16="http://schemas.microsoft.com/office/drawing/2014/main" id="{E795C13F-E27B-4E78-9365-42D735003F11}"/>
            </a:ext>
          </a:extLst>
        </xdr:cNvPr>
        <xdr:cNvSpPr/>
      </xdr:nvSpPr>
      <xdr:spPr>
        <a:xfrm>
          <a:off x="2286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44" name="テキスト ボックス 143">
          <a:extLst>
            <a:ext uri="{FF2B5EF4-FFF2-40B4-BE49-F238E27FC236}">
              <a16:creationId xmlns:a16="http://schemas.microsoft.com/office/drawing/2014/main" id="{8A0B02C3-32C4-40FA-8264-700E4D3C6F9E}"/>
            </a:ext>
          </a:extLst>
        </xdr:cNvPr>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45" name="フローチャート: 判断 144">
          <a:extLst>
            <a:ext uri="{FF2B5EF4-FFF2-40B4-BE49-F238E27FC236}">
              <a16:creationId xmlns:a16="http://schemas.microsoft.com/office/drawing/2014/main" id="{B8AC5268-15F1-4AC8-BF5A-A00F23ECDC57}"/>
            </a:ext>
          </a:extLst>
        </xdr:cNvPr>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58648</xdr:rowOff>
    </xdr:from>
    <xdr:ext cx="762000" cy="259045"/>
    <xdr:sp macro="" textlink="">
      <xdr:nvSpPr>
        <xdr:cNvPr id="146" name="テキスト ボックス 145">
          <a:extLst>
            <a:ext uri="{FF2B5EF4-FFF2-40B4-BE49-F238E27FC236}">
              <a16:creationId xmlns:a16="http://schemas.microsoft.com/office/drawing/2014/main" id="{0ABE5722-A547-4B68-A36C-42C147A5EB07}"/>
            </a:ext>
          </a:extLst>
        </xdr:cNvPr>
        <xdr:cNvSpPr txBox="1"/>
      </xdr:nvSpPr>
      <xdr:spPr>
        <a:xfrm>
          <a:off x="1066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03361D8-D22C-4565-B307-52C3035A727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F41FA8C-75D0-435E-9FCE-2B9BD8A1596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3CD7D57-3145-4FC2-AE26-6A735600F86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FC21697-003C-41A1-939C-4F45AE774EB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2165FDEA-3293-47F3-A3D8-2C4AB4E1996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2" name="楕円 151">
          <a:extLst>
            <a:ext uri="{FF2B5EF4-FFF2-40B4-BE49-F238E27FC236}">
              <a16:creationId xmlns:a16="http://schemas.microsoft.com/office/drawing/2014/main" id="{796B2288-771F-41BF-8D57-17F0FFA0DD86}"/>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128287</xdr:rowOff>
    </xdr:from>
    <xdr:ext cx="762000" cy="259045"/>
    <xdr:sp macro="" textlink="">
      <xdr:nvSpPr>
        <xdr:cNvPr id="153" name="財政構造の弾力性該当値テキスト">
          <a:extLst>
            <a:ext uri="{FF2B5EF4-FFF2-40B4-BE49-F238E27FC236}">
              <a16:creationId xmlns:a16="http://schemas.microsoft.com/office/drawing/2014/main" id="{3C315388-9706-4125-995D-229BB837D3F8}"/>
            </a:ext>
          </a:extLst>
        </xdr:cNvPr>
        <xdr:cNvSpPr txBox="1"/>
      </xdr:nvSpPr>
      <xdr:spPr>
        <a:xfrm>
          <a:off x="5041900" y="109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4" name="楕円 153">
          <a:extLst>
            <a:ext uri="{FF2B5EF4-FFF2-40B4-BE49-F238E27FC236}">
              <a16:creationId xmlns:a16="http://schemas.microsoft.com/office/drawing/2014/main" id="{7B4E0235-E6E5-4BFD-9292-19D41DBE8085}"/>
            </a:ext>
          </a:extLst>
        </xdr:cNvPr>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49335</xdr:rowOff>
    </xdr:from>
    <xdr:ext cx="736600" cy="259045"/>
    <xdr:sp macro="" textlink="">
      <xdr:nvSpPr>
        <xdr:cNvPr id="155" name="テキスト ボックス 154">
          <a:extLst>
            <a:ext uri="{FF2B5EF4-FFF2-40B4-BE49-F238E27FC236}">
              <a16:creationId xmlns:a16="http://schemas.microsoft.com/office/drawing/2014/main" id="{BD22E34D-4731-458C-92B2-375FE3D9BA11}"/>
            </a:ext>
          </a:extLst>
        </xdr:cNvPr>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165523</xdr:rowOff>
    </xdr:from>
    <xdr:to>
      <xdr:col>15</xdr:col>
      <xdr:colOff>133350</xdr:colOff>
      <xdr:row>65</xdr:row>
      <xdr:rowOff>95673</xdr:rowOff>
    </xdr:to>
    <xdr:sp macro="" textlink="">
      <xdr:nvSpPr>
        <xdr:cNvPr id="156" name="楕円 155">
          <a:extLst>
            <a:ext uri="{FF2B5EF4-FFF2-40B4-BE49-F238E27FC236}">
              <a16:creationId xmlns:a16="http://schemas.microsoft.com/office/drawing/2014/main" id="{177D8B38-53A9-433C-B3BF-5987737B0AFB}"/>
            </a:ext>
          </a:extLst>
        </xdr:cNvPr>
        <xdr:cNvSpPr/>
      </xdr:nvSpPr>
      <xdr:spPr>
        <a:xfrm>
          <a:off x="3175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80450</xdr:rowOff>
    </xdr:from>
    <xdr:ext cx="762000" cy="259045"/>
    <xdr:sp macro="" textlink="">
      <xdr:nvSpPr>
        <xdr:cNvPr id="157" name="テキスト ボックス 156">
          <a:extLst>
            <a:ext uri="{FF2B5EF4-FFF2-40B4-BE49-F238E27FC236}">
              <a16:creationId xmlns:a16="http://schemas.microsoft.com/office/drawing/2014/main" id="{25F55335-46AF-4DA3-8C3B-EC3467D27B21}"/>
            </a:ext>
          </a:extLst>
        </xdr:cNvPr>
        <xdr:cNvSpPr txBox="1"/>
      </xdr:nvSpPr>
      <xdr:spPr>
        <a:xfrm>
          <a:off x="2844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8" name="楕円 157">
          <a:extLst>
            <a:ext uri="{FF2B5EF4-FFF2-40B4-BE49-F238E27FC236}">
              <a16:creationId xmlns:a16="http://schemas.microsoft.com/office/drawing/2014/main" id="{E38F3949-F1D1-48AD-BFA5-1FA196E6462B}"/>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9" name="テキスト ボックス 158">
          <a:extLst>
            <a:ext uri="{FF2B5EF4-FFF2-40B4-BE49-F238E27FC236}">
              <a16:creationId xmlns:a16="http://schemas.microsoft.com/office/drawing/2014/main" id="{2D52351E-EC0A-46C8-9E3E-CA8C1536230A}"/>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60" name="楕円 159">
          <a:extLst>
            <a:ext uri="{FF2B5EF4-FFF2-40B4-BE49-F238E27FC236}">
              <a16:creationId xmlns:a16="http://schemas.microsoft.com/office/drawing/2014/main" id="{E4D5493B-013A-4935-AF1A-34A7E5145C9D}"/>
            </a:ext>
          </a:extLst>
        </xdr:cNvPr>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macro="" textlink="">
      <xdr:nvSpPr>
        <xdr:cNvPr id="161" name="テキスト ボックス 160">
          <a:extLst>
            <a:ext uri="{FF2B5EF4-FFF2-40B4-BE49-F238E27FC236}">
              <a16:creationId xmlns:a16="http://schemas.microsoft.com/office/drawing/2014/main" id="{E524CBC2-ECF8-4D00-9316-7E54FC0095B5}"/>
            </a:ext>
          </a:extLst>
        </xdr:cNvPr>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F55AF5B2-D38B-4977-B851-F9300A93A1B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8DE1ADFD-9E8D-4692-9A5F-8E0E19254B2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13485DC3-6ACE-4576-82FA-7A7990B18D9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78425FE1-6EA3-4332-8FEB-484D9218C8C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197E935C-9F2E-4ABA-A7E1-44D4BC451CB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D9AFDE6A-F75D-4383-BEEC-1FEF727048E7}"/>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6CAF92F7-5628-4D5B-A04D-D6F38600E5D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229EE7F3-7328-4425-9FF2-49F0BAC8335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6301F980-7B25-44D3-9CFE-AA18BBE7E66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B773962E-C116-49C7-A5BE-F8150838C64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60E022A9-F7FE-4532-B04F-D9D1CAB9F22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C8E7CD9C-96BC-4A85-BE2C-3A7458B4CCE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522D2CDD-1A3F-4743-863E-423830E3759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人件費は、退職金の減少により減となったが、物件費についてはデジタル田園都市国家構想交付金を活用したスマートシティ推進事業を実施したことにより合計額は増加し、類似団体内平均値に近く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今後については、事務事業の見直しや、民間委託や民営化の推進、公共施設の再編、再配置、人員の適正化を図り、歳出削減に努めていく。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4DD20352-CF3A-4D6E-B023-107DFAA51C1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6EF1D0E1-FA16-4A8A-AD78-91A3D56BB09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40235F66-C306-47A8-94D2-5FB6173B4B0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BFCFBE26-64CB-4F1C-BBC4-194C3E72C30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831FB471-C6F2-406E-957C-701228C5D57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5E1FDEF4-609A-455A-923F-18C32BB7E85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71C6F85B-FD86-440B-B5A4-1D72B95A7E81}"/>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B325FE8-F9E5-45FE-BEE9-49309E0AE22E}"/>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198A619-18FC-459B-8347-8B7958CFF56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A5DE630F-185C-4E80-8063-600CC45126C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B23FF771-8F31-4F8C-9B32-92414ECE0BC6}"/>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D3734895-B26C-4D21-AF6A-142775EDEF3E}"/>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64F55BF4-5BAA-4D89-93EC-E1B024D9732B}"/>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71E9964D-B2E0-40F8-AC1F-7D55E0409A1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FE77A61-588B-4F05-B4A6-C5BCE080D63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A693D4AC-781A-448F-9FEE-B9F4A1BBA89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91" name="直線コネクタ 190">
          <a:extLst>
            <a:ext uri="{FF2B5EF4-FFF2-40B4-BE49-F238E27FC236}">
              <a16:creationId xmlns:a16="http://schemas.microsoft.com/office/drawing/2014/main" id="{99B22A92-F97B-457E-86EA-818199EF3172}"/>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2" name="人件費・物件費等の状況最小値テキスト">
          <a:extLst>
            <a:ext uri="{FF2B5EF4-FFF2-40B4-BE49-F238E27FC236}">
              <a16:creationId xmlns:a16="http://schemas.microsoft.com/office/drawing/2014/main" id="{BE30F92E-D4FB-432A-8365-D4FC511D9783}"/>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3" name="直線コネクタ 192">
          <a:extLst>
            <a:ext uri="{FF2B5EF4-FFF2-40B4-BE49-F238E27FC236}">
              <a16:creationId xmlns:a16="http://schemas.microsoft.com/office/drawing/2014/main" id="{EA972957-220E-4704-95AC-2C340A54713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4" name="人件費・物件費等の状況最大値テキスト">
          <a:extLst>
            <a:ext uri="{FF2B5EF4-FFF2-40B4-BE49-F238E27FC236}">
              <a16:creationId xmlns:a16="http://schemas.microsoft.com/office/drawing/2014/main" id="{68902F4D-77CD-4A2C-9E4B-CAA754B1A4C5}"/>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5" name="直線コネクタ 194">
          <a:extLst>
            <a:ext uri="{FF2B5EF4-FFF2-40B4-BE49-F238E27FC236}">
              <a16:creationId xmlns:a16="http://schemas.microsoft.com/office/drawing/2014/main" id="{D125567F-E31C-4086-9369-88EE8714A9FB}"/>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115236</xdr:rowOff>
    </xdr:from>
    <xdr:to>
      <xdr:col>23</xdr:col>
      <xdr:colOff>133350</xdr:colOff>
      <xdr:row>84</xdr:row>
      <xdr:rowOff>109600</xdr:rowOff>
    </xdr:to>
    <xdr:cxnSp macro="">
      <xdr:nvCxnSpPr>
        <xdr:cNvPr id="196" name="直線コネクタ 195">
          <a:extLst>
            <a:ext uri="{FF2B5EF4-FFF2-40B4-BE49-F238E27FC236}">
              <a16:creationId xmlns:a16="http://schemas.microsoft.com/office/drawing/2014/main" id="{C8F1F9C3-2623-48CA-818E-D94AE03C3F07}"/>
            </a:ext>
          </a:extLst>
        </xdr:cNvPr>
        <xdr:cNvCxnSpPr/>
      </xdr:nvCxnSpPr>
      <xdr:spPr>
        <a:xfrm>
          <a:off x="4114800" y="14345586"/>
          <a:ext cx="838200" cy="16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7" name="人件費・物件費等の状況平均値テキスト">
          <a:extLst>
            <a:ext uri="{FF2B5EF4-FFF2-40B4-BE49-F238E27FC236}">
              <a16:creationId xmlns:a16="http://schemas.microsoft.com/office/drawing/2014/main" id="{F43D2238-ABF6-4E02-BA3C-9A481BC9729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8" name="フローチャート: 判断 197">
          <a:extLst>
            <a:ext uri="{FF2B5EF4-FFF2-40B4-BE49-F238E27FC236}">
              <a16:creationId xmlns:a16="http://schemas.microsoft.com/office/drawing/2014/main" id="{66C0751A-1714-474B-87F7-5BFF78E0600F}"/>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30026</xdr:rowOff>
    </xdr:from>
    <xdr:to>
      <xdr:col>19</xdr:col>
      <xdr:colOff>133350</xdr:colOff>
      <xdr:row>83</xdr:row>
      <xdr:rowOff>115236</xdr:rowOff>
    </xdr:to>
    <xdr:cxnSp macro="">
      <xdr:nvCxnSpPr>
        <xdr:cNvPr id="199" name="直線コネクタ 198">
          <a:extLst>
            <a:ext uri="{FF2B5EF4-FFF2-40B4-BE49-F238E27FC236}">
              <a16:creationId xmlns:a16="http://schemas.microsoft.com/office/drawing/2014/main" id="{76CCA9EE-F621-4826-ACB0-D4AAA5DFC523}"/>
            </a:ext>
          </a:extLst>
        </xdr:cNvPr>
        <xdr:cNvCxnSpPr/>
      </xdr:nvCxnSpPr>
      <xdr:spPr>
        <a:xfrm>
          <a:off x="3225800" y="14260376"/>
          <a:ext cx="889000" cy="8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200" name="フローチャート: 判断 199">
          <a:extLst>
            <a:ext uri="{FF2B5EF4-FFF2-40B4-BE49-F238E27FC236}">
              <a16:creationId xmlns:a16="http://schemas.microsoft.com/office/drawing/2014/main" id="{D187AC8F-EAA6-4302-8B26-D89F1572ABBF}"/>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201" name="テキスト ボックス 200">
          <a:extLst>
            <a:ext uri="{FF2B5EF4-FFF2-40B4-BE49-F238E27FC236}">
              <a16:creationId xmlns:a16="http://schemas.microsoft.com/office/drawing/2014/main" id="{D11BDEC0-2D5C-4474-8C1D-2DDC0D0B48C7}"/>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132559</xdr:rowOff>
    </xdr:from>
    <xdr:to>
      <xdr:col>15</xdr:col>
      <xdr:colOff>82550</xdr:colOff>
      <xdr:row>83</xdr:row>
      <xdr:rowOff>30026</xdr:rowOff>
    </xdr:to>
    <xdr:cxnSp macro="">
      <xdr:nvCxnSpPr>
        <xdr:cNvPr id="202" name="直線コネクタ 201">
          <a:extLst>
            <a:ext uri="{FF2B5EF4-FFF2-40B4-BE49-F238E27FC236}">
              <a16:creationId xmlns:a16="http://schemas.microsoft.com/office/drawing/2014/main" id="{298F2A8A-968B-441E-A1BF-43DF970EA81A}"/>
            </a:ext>
          </a:extLst>
        </xdr:cNvPr>
        <xdr:cNvCxnSpPr/>
      </xdr:nvCxnSpPr>
      <xdr:spPr>
        <a:xfrm>
          <a:off x="2336800" y="14191459"/>
          <a:ext cx="889000" cy="6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3" name="フローチャート: 判断 202">
          <a:extLst>
            <a:ext uri="{FF2B5EF4-FFF2-40B4-BE49-F238E27FC236}">
              <a16:creationId xmlns:a16="http://schemas.microsoft.com/office/drawing/2014/main" id="{58DF208C-4930-4C29-91E7-803282370833}"/>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4" name="テキスト ボックス 203">
          <a:extLst>
            <a:ext uri="{FF2B5EF4-FFF2-40B4-BE49-F238E27FC236}">
              <a16:creationId xmlns:a16="http://schemas.microsoft.com/office/drawing/2014/main" id="{82F5109C-63D1-414E-B1D5-36130E4B4BAC}"/>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72332</xdr:rowOff>
    </xdr:from>
    <xdr:to>
      <xdr:col>11</xdr:col>
      <xdr:colOff>31750</xdr:colOff>
      <xdr:row>82</xdr:row>
      <xdr:rowOff>132559</xdr:rowOff>
    </xdr:to>
    <xdr:cxnSp macro="">
      <xdr:nvCxnSpPr>
        <xdr:cNvPr id="205" name="直線コネクタ 204">
          <a:extLst>
            <a:ext uri="{FF2B5EF4-FFF2-40B4-BE49-F238E27FC236}">
              <a16:creationId xmlns:a16="http://schemas.microsoft.com/office/drawing/2014/main" id="{D4633D1D-E305-4EA2-89E7-2F1D8BF1CA04}"/>
            </a:ext>
          </a:extLst>
        </xdr:cNvPr>
        <xdr:cNvCxnSpPr/>
      </xdr:nvCxnSpPr>
      <xdr:spPr>
        <a:xfrm>
          <a:off x="1447800" y="14131232"/>
          <a:ext cx="889000" cy="6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6" name="フローチャート: 判断 205">
          <a:extLst>
            <a:ext uri="{FF2B5EF4-FFF2-40B4-BE49-F238E27FC236}">
              <a16:creationId xmlns:a16="http://schemas.microsoft.com/office/drawing/2014/main" id="{74A84C7C-0342-447B-AF9D-22E33FFAB587}"/>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7" name="テキスト ボックス 206">
          <a:extLst>
            <a:ext uri="{FF2B5EF4-FFF2-40B4-BE49-F238E27FC236}">
              <a16:creationId xmlns:a16="http://schemas.microsoft.com/office/drawing/2014/main" id="{4FC2A332-E466-4279-AF69-13A7DEE5B77C}"/>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8" name="フローチャート: 判断 207">
          <a:extLst>
            <a:ext uri="{FF2B5EF4-FFF2-40B4-BE49-F238E27FC236}">
              <a16:creationId xmlns:a16="http://schemas.microsoft.com/office/drawing/2014/main" id="{57DFAB71-DB3D-4078-9827-5C35F543F86E}"/>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146C5073-0244-4713-B281-DBF5737A167B}"/>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6E79DC8-4BEF-4AF9-81D6-045248442E6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8A43297-6F4B-46C8-B0D4-8706A16C30D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1650A7F3-6EC6-4988-BCA6-B461DC73DC3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FBD6386-3C2F-480F-94AE-059575BF307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75F7CD-A2B8-4C74-8D71-0E9B9E0544D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58800</xdr:rowOff>
    </xdr:from>
    <xdr:to>
      <xdr:col>23</xdr:col>
      <xdr:colOff>184150</xdr:colOff>
      <xdr:row>84</xdr:row>
      <xdr:rowOff>160400</xdr:rowOff>
    </xdr:to>
    <xdr:sp macro="" textlink="">
      <xdr:nvSpPr>
        <xdr:cNvPr id="215" name="楕円 214">
          <a:extLst>
            <a:ext uri="{FF2B5EF4-FFF2-40B4-BE49-F238E27FC236}">
              <a16:creationId xmlns:a16="http://schemas.microsoft.com/office/drawing/2014/main" id="{1DD5823D-98DB-4180-807F-AABA07C5E76C}"/>
            </a:ext>
          </a:extLst>
        </xdr:cNvPr>
        <xdr:cNvSpPr/>
      </xdr:nvSpPr>
      <xdr:spPr>
        <a:xfrm>
          <a:off x="4902200" y="144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75327</xdr:rowOff>
    </xdr:from>
    <xdr:ext cx="762000" cy="259045"/>
    <xdr:sp macro="" textlink="">
      <xdr:nvSpPr>
        <xdr:cNvPr id="216" name="人件費・物件費等の状況該当値テキスト">
          <a:extLst>
            <a:ext uri="{FF2B5EF4-FFF2-40B4-BE49-F238E27FC236}">
              <a16:creationId xmlns:a16="http://schemas.microsoft.com/office/drawing/2014/main" id="{4AFD9D71-03A8-4FB5-80EA-77CFD3490C9A}"/>
            </a:ext>
          </a:extLst>
        </xdr:cNvPr>
        <xdr:cNvSpPr txBox="1"/>
      </xdr:nvSpPr>
      <xdr:spPr>
        <a:xfrm>
          <a:off x="5041900" y="143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64436</xdr:rowOff>
    </xdr:from>
    <xdr:to>
      <xdr:col>19</xdr:col>
      <xdr:colOff>184150</xdr:colOff>
      <xdr:row>83</xdr:row>
      <xdr:rowOff>166036</xdr:rowOff>
    </xdr:to>
    <xdr:sp macro="" textlink="">
      <xdr:nvSpPr>
        <xdr:cNvPr id="217" name="楕円 216">
          <a:extLst>
            <a:ext uri="{FF2B5EF4-FFF2-40B4-BE49-F238E27FC236}">
              <a16:creationId xmlns:a16="http://schemas.microsoft.com/office/drawing/2014/main" id="{F687F4C8-A503-4669-9868-9C64898DFCF2}"/>
            </a:ext>
          </a:extLst>
        </xdr:cNvPr>
        <xdr:cNvSpPr/>
      </xdr:nvSpPr>
      <xdr:spPr>
        <a:xfrm>
          <a:off x="4064000" y="142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4763</xdr:rowOff>
    </xdr:from>
    <xdr:ext cx="736600" cy="259045"/>
    <xdr:sp macro="" textlink="">
      <xdr:nvSpPr>
        <xdr:cNvPr id="218" name="テキスト ボックス 217">
          <a:extLst>
            <a:ext uri="{FF2B5EF4-FFF2-40B4-BE49-F238E27FC236}">
              <a16:creationId xmlns:a16="http://schemas.microsoft.com/office/drawing/2014/main" id="{3D5B949A-A7CA-4DF2-95C8-BAFCE9812807}"/>
            </a:ext>
          </a:extLst>
        </xdr:cNvPr>
        <xdr:cNvSpPr txBox="1"/>
      </xdr:nvSpPr>
      <xdr:spPr>
        <a:xfrm>
          <a:off x="3733800" y="1406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150676</xdr:rowOff>
    </xdr:from>
    <xdr:to>
      <xdr:col>15</xdr:col>
      <xdr:colOff>133350</xdr:colOff>
      <xdr:row>83</xdr:row>
      <xdr:rowOff>80826</xdr:rowOff>
    </xdr:to>
    <xdr:sp macro="" textlink="">
      <xdr:nvSpPr>
        <xdr:cNvPr id="219" name="楕円 218">
          <a:extLst>
            <a:ext uri="{FF2B5EF4-FFF2-40B4-BE49-F238E27FC236}">
              <a16:creationId xmlns:a16="http://schemas.microsoft.com/office/drawing/2014/main" id="{380B6972-3CE6-43DF-811D-FAC5E503A091}"/>
            </a:ext>
          </a:extLst>
        </xdr:cNvPr>
        <xdr:cNvSpPr/>
      </xdr:nvSpPr>
      <xdr:spPr>
        <a:xfrm>
          <a:off x="3175000" y="142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91003</xdr:rowOff>
    </xdr:from>
    <xdr:ext cx="762000" cy="259045"/>
    <xdr:sp macro="" textlink="">
      <xdr:nvSpPr>
        <xdr:cNvPr id="220" name="テキスト ボックス 219">
          <a:extLst>
            <a:ext uri="{FF2B5EF4-FFF2-40B4-BE49-F238E27FC236}">
              <a16:creationId xmlns:a16="http://schemas.microsoft.com/office/drawing/2014/main" id="{940CFB89-9188-4453-86CB-DA42A88AF5C4}"/>
            </a:ext>
          </a:extLst>
        </xdr:cNvPr>
        <xdr:cNvSpPr txBox="1"/>
      </xdr:nvSpPr>
      <xdr:spPr>
        <a:xfrm>
          <a:off x="2844800" y="1397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81759</xdr:rowOff>
    </xdr:from>
    <xdr:to>
      <xdr:col>11</xdr:col>
      <xdr:colOff>82550</xdr:colOff>
      <xdr:row>83</xdr:row>
      <xdr:rowOff>11909</xdr:rowOff>
    </xdr:to>
    <xdr:sp macro="" textlink="">
      <xdr:nvSpPr>
        <xdr:cNvPr id="221" name="楕円 220">
          <a:extLst>
            <a:ext uri="{FF2B5EF4-FFF2-40B4-BE49-F238E27FC236}">
              <a16:creationId xmlns:a16="http://schemas.microsoft.com/office/drawing/2014/main" id="{D28A792E-6387-4CA8-8676-46885230BFBB}"/>
            </a:ext>
          </a:extLst>
        </xdr:cNvPr>
        <xdr:cNvSpPr/>
      </xdr:nvSpPr>
      <xdr:spPr>
        <a:xfrm>
          <a:off x="2286000" y="141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22086</xdr:rowOff>
    </xdr:from>
    <xdr:ext cx="762000" cy="259045"/>
    <xdr:sp macro="" textlink="">
      <xdr:nvSpPr>
        <xdr:cNvPr id="222" name="テキスト ボックス 221">
          <a:extLst>
            <a:ext uri="{FF2B5EF4-FFF2-40B4-BE49-F238E27FC236}">
              <a16:creationId xmlns:a16="http://schemas.microsoft.com/office/drawing/2014/main" id="{B1E773D4-C7D4-4577-ACF2-8E73A7EE7EFB}"/>
            </a:ext>
          </a:extLst>
        </xdr:cNvPr>
        <xdr:cNvSpPr txBox="1"/>
      </xdr:nvSpPr>
      <xdr:spPr>
        <a:xfrm>
          <a:off x="1955800" y="139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21532</xdr:rowOff>
    </xdr:from>
    <xdr:to>
      <xdr:col>7</xdr:col>
      <xdr:colOff>31750</xdr:colOff>
      <xdr:row>82</xdr:row>
      <xdr:rowOff>123132</xdr:rowOff>
    </xdr:to>
    <xdr:sp macro="" textlink="">
      <xdr:nvSpPr>
        <xdr:cNvPr id="223" name="楕円 222">
          <a:extLst>
            <a:ext uri="{FF2B5EF4-FFF2-40B4-BE49-F238E27FC236}">
              <a16:creationId xmlns:a16="http://schemas.microsoft.com/office/drawing/2014/main" id="{FF2D5FA1-093D-40AF-9B9A-619309F9F5FE}"/>
            </a:ext>
          </a:extLst>
        </xdr:cNvPr>
        <xdr:cNvSpPr/>
      </xdr:nvSpPr>
      <xdr:spPr>
        <a:xfrm>
          <a:off x="1397000" y="1408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133309</xdr:rowOff>
    </xdr:from>
    <xdr:ext cx="762000" cy="259045"/>
    <xdr:sp macro="" textlink="">
      <xdr:nvSpPr>
        <xdr:cNvPr id="224" name="テキスト ボックス 223">
          <a:extLst>
            <a:ext uri="{FF2B5EF4-FFF2-40B4-BE49-F238E27FC236}">
              <a16:creationId xmlns:a16="http://schemas.microsoft.com/office/drawing/2014/main" id="{8C26B1EA-D7F2-4793-B31B-1B3DC1DCAFC3}"/>
            </a:ext>
          </a:extLst>
        </xdr:cNvPr>
        <xdr:cNvSpPr txBox="1"/>
      </xdr:nvSpPr>
      <xdr:spPr>
        <a:xfrm>
          <a:off x="1066800" y="1384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A8022E03-B0FC-43CF-968D-50BDCB794A0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B227AFD2-85BD-4E15-A303-64561765292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42ECA6A3-DCAA-4F64-8B92-31246F4CFBE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5BC681CD-356D-4411-97B3-FE77C926579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8C4DF50B-E3C0-4AD1-8B60-7A925E6F70D4}"/>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777AE61A-8840-4E3C-BC91-84C5D740DB8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EB98D61D-BC0F-47E0-B5E7-D4E297206BA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4678BA9B-D42F-4B22-9F0E-D7891280D8D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AE5CB855-6AFA-4A89-98B9-DA4FC8FD7F3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C2A36994-4DED-4FA8-B8E0-9D5DBBB89F7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F7D22715-0C8D-4525-8533-8063BCD83C2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5CB4784C-8821-435C-AC9F-3687112D186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DFCABC3-4758-442C-9348-B50E6424FEC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本町のラスパイレス指数は、平成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年度末に職級に応じた職員給与カット（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％）が終了したことなどにより、平成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ポイントへ上昇し、その後はほぼ横ばいで推移してきた。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それぞれの階層にける職員数が少なく、少人数の変動によって平均給料月額が大きく変動するという特徴があり、令和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年度は経験年数階層の人数が変動したことにより平均給料月額が上昇し、ラスパイレス指数が上昇した。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49523C9D-6385-4519-8967-CC78CB22F99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E8D56E59-B5D3-4944-96A3-501B5226279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929EE968-FF19-40EC-A649-7790C001A4F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13E34D93-1013-45CA-80D9-CF2117C8E81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BA05D7B-F78B-49D8-830A-2A7CC200EFF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9E189943-3F29-43D4-BD61-A6A745289FF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D15E838D-ADED-4F34-90AB-82A71513B76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9765838A-C3D5-4A0B-9E0C-BCE5866A58C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877527D-2034-426F-A709-773A29A07B34}"/>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48D981CF-0AB7-4617-980F-72FDDE2CE14B}"/>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AA726A72-87E2-4395-95B9-9A8F26F039E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24E9C789-9A98-45A1-8B99-C3D5FE4126CF}"/>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54A60595-C318-4F43-9F0D-91F825ED6D1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FD7A69E9-B480-4E4D-87B3-E5D80874288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A78B0E6D-3A28-4B4E-978C-1BB0B2A0BE2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3" name="直線コネクタ 252">
          <a:extLst>
            <a:ext uri="{FF2B5EF4-FFF2-40B4-BE49-F238E27FC236}">
              <a16:creationId xmlns:a16="http://schemas.microsoft.com/office/drawing/2014/main" id="{D5841D6B-1C2F-4A58-864B-64DAB94B401A}"/>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4" name="給与水準   （国との比較）最小値テキスト">
          <a:extLst>
            <a:ext uri="{FF2B5EF4-FFF2-40B4-BE49-F238E27FC236}">
              <a16:creationId xmlns:a16="http://schemas.microsoft.com/office/drawing/2014/main" id="{2E7C542E-CEF1-4A26-8AFF-772B46AD544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5" name="直線コネクタ 254">
          <a:extLst>
            <a:ext uri="{FF2B5EF4-FFF2-40B4-BE49-F238E27FC236}">
              <a16:creationId xmlns:a16="http://schemas.microsoft.com/office/drawing/2014/main" id="{9C829394-9496-436C-8103-B68F8CE3D0BB}"/>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6" name="給与水準   （国との比較）最大値テキスト">
          <a:extLst>
            <a:ext uri="{FF2B5EF4-FFF2-40B4-BE49-F238E27FC236}">
              <a16:creationId xmlns:a16="http://schemas.microsoft.com/office/drawing/2014/main" id="{270B0F89-B7A8-4669-996F-6AD7CFB0368A}"/>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7" name="直線コネクタ 256">
          <a:extLst>
            <a:ext uri="{FF2B5EF4-FFF2-40B4-BE49-F238E27FC236}">
              <a16:creationId xmlns:a16="http://schemas.microsoft.com/office/drawing/2014/main" id="{E050A6D2-60AB-44DD-B50B-89523DB6C5F4}"/>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168628</xdr:rowOff>
    </xdr:to>
    <xdr:cxnSp macro="">
      <xdr:nvCxnSpPr>
        <xdr:cNvPr id="258" name="直線コネクタ 257">
          <a:extLst>
            <a:ext uri="{FF2B5EF4-FFF2-40B4-BE49-F238E27FC236}">
              <a16:creationId xmlns:a16="http://schemas.microsoft.com/office/drawing/2014/main" id="{35BAD1AC-102A-4C3E-B942-0A609DAB0E76}"/>
            </a:ext>
          </a:extLst>
        </xdr:cNvPr>
        <xdr:cNvCxnSpPr/>
      </xdr:nvCxnSpPr>
      <xdr:spPr>
        <a:xfrm>
          <a:off x="16179800" y="148597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9" name="給与水準   （国との比較）平均値テキスト">
          <a:extLst>
            <a:ext uri="{FF2B5EF4-FFF2-40B4-BE49-F238E27FC236}">
              <a16:creationId xmlns:a16="http://schemas.microsoft.com/office/drawing/2014/main" id="{76048468-3601-423B-9817-60A227CE67A3}"/>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0" name="フローチャート: 判断 259">
          <a:extLst>
            <a:ext uri="{FF2B5EF4-FFF2-40B4-BE49-F238E27FC236}">
              <a16:creationId xmlns:a16="http://schemas.microsoft.com/office/drawing/2014/main" id="{853081DB-8271-4759-9065-B8B2B808DBF3}"/>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87</xdr:row>
      <xdr:rowOff>64205</xdr:rowOff>
    </xdr:to>
    <xdr:cxnSp macro="">
      <xdr:nvCxnSpPr>
        <xdr:cNvPr id="261" name="直線コネクタ 260">
          <a:extLst>
            <a:ext uri="{FF2B5EF4-FFF2-40B4-BE49-F238E27FC236}">
              <a16:creationId xmlns:a16="http://schemas.microsoft.com/office/drawing/2014/main" id="{6795F9C8-A6AC-47C4-B6AE-037390D7069D}"/>
            </a:ext>
          </a:extLst>
        </xdr:cNvPr>
        <xdr:cNvCxnSpPr/>
      </xdr:nvCxnSpPr>
      <xdr:spPr>
        <a:xfrm flipV="1">
          <a:off x="15290800" y="148597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2" name="フローチャート: 判断 261">
          <a:extLst>
            <a:ext uri="{FF2B5EF4-FFF2-40B4-BE49-F238E27FC236}">
              <a16:creationId xmlns:a16="http://schemas.microsoft.com/office/drawing/2014/main" id="{F6F984ED-37D2-48CE-85D3-74DAE70D44AC}"/>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3" name="テキスト ボックス 262">
          <a:extLst>
            <a:ext uri="{FF2B5EF4-FFF2-40B4-BE49-F238E27FC236}">
              <a16:creationId xmlns:a16="http://schemas.microsoft.com/office/drawing/2014/main" id="{08E9E7A2-0889-4355-B8C1-CC2D1DCB192A}"/>
            </a:ext>
          </a:extLst>
        </xdr:cNvPr>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87</xdr:row>
      <xdr:rowOff>64205</xdr:rowOff>
    </xdr:to>
    <xdr:cxnSp macro="">
      <xdr:nvCxnSpPr>
        <xdr:cNvPr id="264" name="直線コネクタ 263">
          <a:extLst>
            <a:ext uri="{FF2B5EF4-FFF2-40B4-BE49-F238E27FC236}">
              <a16:creationId xmlns:a16="http://schemas.microsoft.com/office/drawing/2014/main" id="{CDB4682A-7E09-42CD-B5EE-A63F7B4F6FD2}"/>
            </a:ext>
          </a:extLst>
        </xdr:cNvPr>
        <xdr:cNvCxnSpPr/>
      </xdr:nvCxnSpPr>
      <xdr:spPr>
        <a:xfrm>
          <a:off x="14401800" y="148597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5" name="フローチャート: 判断 264">
          <a:extLst>
            <a:ext uri="{FF2B5EF4-FFF2-40B4-BE49-F238E27FC236}">
              <a16:creationId xmlns:a16="http://schemas.microsoft.com/office/drawing/2014/main" id="{05C1BFAB-3A41-42E5-87A7-986B62645344}"/>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6" name="テキスト ボックス 265">
          <a:extLst>
            <a:ext uri="{FF2B5EF4-FFF2-40B4-BE49-F238E27FC236}">
              <a16:creationId xmlns:a16="http://schemas.microsoft.com/office/drawing/2014/main" id="{E68D6064-DC0B-48DB-AD77-F4BB8F90472B}"/>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115005</xdr:rowOff>
    </xdr:to>
    <xdr:cxnSp macro="">
      <xdr:nvCxnSpPr>
        <xdr:cNvPr id="267" name="直線コネクタ 266">
          <a:extLst>
            <a:ext uri="{FF2B5EF4-FFF2-40B4-BE49-F238E27FC236}">
              <a16:creationId xmlns:a16="http://schemas.microsoft.com/office/drawing/2014/main" id="{6467F1F8-FC87-416D-B876-511C61824CDB}"/>
            </a:ext>
          </a:extLst>
        </xdr:cNvPr>
        <xdr:cNvCxnSpPr/>
      </xdr:nvCxnSpPr>
      <xdr:spPr>
        <a:xfrm>
          <a:off x="13512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8" name="フローチャート: 判断 267">
          <a:extLst>
            <a:ext uri="{FF2B5EF4-FFF2-40B4-BE49-F238E27FC236}">
              <a16:creationId xmlns:a16="http://schemas.microsoft.com/office/drawing/2014/main" id="{71E63F38-6F2F-4693-A872-CCA53305F2D9}"/>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4949FBA4-B645-46D8-89A4-AFA5BFDE80C5}"/>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792A0684-64F9-45BA-8068-03BF9E53339D}"/>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AA498F3A-90D1-41BC-8E8F-516BD205ED51}"/>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A7F648B-6787-4995-8473-654AE9CA8CE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FB56CE2-F29B-4531-8933-944B0966D6F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F4ADAA0-78BB-4ADE-B853-4864616A221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CB22098-C6C8-42EE-A00E-3232CC4CEDF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B0B6289-A37F-45AA-98CC-62131B79E8C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7" name="楕円 276">
          <a:extLst>
            <a:ext uri="{FF2B5EF4-FFF2-40B4-BE49-F238E27FC236}">
              <a16:creationId xmlns:a16="http://schemas.microsoft.com/office/drawing/2014/main" id="{522E3177-4B25-4309-81BD-B50CAE780A06}"/>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8" name="給与水準   （国との比較）該当値テキスト">
          <a:extLst>
            <a:ext uri="{FF2B5EF4-FFF2-40B4-BE49-F238E27FC236}">
              <a16:creationId xmlns:a16="http://schemas.microsoft.com/office/drawing/2014/main" id="{C247A8F5-835B-4F21-9348-29EDDF467E1C}"/>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9" name="楕円 278">
          <a:extLst>
            <a:ext uri="{FF2B5EF4-FFF2-40B4-BE49-F238E27FC236}">
              <a16:creationId xmlns:a16="http://schemas.microsoft.com/office/drawing/2014/main" id="{EA57B0C4-FB0E-4501-8E4D-86246704441B}"/>
            </a:ext>
          </a:extLst>
        </xdr:cNvPr>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0" name="テキスト ボックス 279">
          <a:extLst>
            <a:ext uri="{FF2B5EF4-FFF2-40B4-BE49-F238E27FC236}">
              <a16:creationId xmlns:a16="http://schemas.microsoft.com/office/drawing/2014/main" id="{B3563DB6-1B94-4654-99BE-40EFEE784DE3}"/>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1" name="楕円 280">
          <a:extLst>
            <a:ext uri="{FF2B5EF4-FFF2-40B4-BE49-F238E27FC236}">
              <a16:creationId xmlns:a16="http://schemas.microsoft.com/office/drawing/2014/main" id="{87DCEFF4-BEA8-489E-BDB4-43D8F3939811}"/>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2" name="テキスト ボックス 281">
          <a:extLst>
            <a:ext uri="{FF2B5EF4-FFF2-40B4-BE49-F238E27FC236}">
              <a16:creationId xmlns:a16="http://schemas.microsoft.com/office/drawing/2014/main" id="{970EBB45-50A9-4B62-AB86-63794A657F3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3" name="楕円 282">
          <a:extLst>
            <a:ext uri="{FF2B5EF4-FFF2-40B4-BE49-F238E27FC236}">
              <a16:creationId xmlns:a16="http://schemas.microsoft.com/office/drawing/2014/main" id="{0E6A8BE4-4502-484C-995E-F515B819A99E}"/>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4" name="テキスト ボックス 283">
          <a:extLst>
            <a:ext uri="{FF2B5EF4-FFF2-40B4-BE49-F238E27FC236}">
              <a16:creationId xmlns:a16="http://schemas.microsoft.com/office/drawing/2014/main" id="{F8B5B284-3789-4135-89A2-8ED1086EAAC2}"/>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5" name="楕円 284">
          <a:extLst>
            <a:ext uri="{FF2B5EF4-FFF2-40B4-BE49-F238E27FC236}">
              <a16:creationId xmlns:a16="http://schemas.microsoft.com/office/drawing/2014/main" id="{C0006C71-4F97-416A-ACF7-22ED3E7C3D9F}"/>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6" name="テキスト ボックス 285">
          <a:extLst>
            <a:ext uri="{FF2B5EF4-FFF2-40B4-BE49-F238E27FC236}">
              <a16:creationId xmlns:a16="http://schemas.microsoft.com/office/drawing/2014/main" id="{2B92A65D-EE70-4D8D-B1FD-D4C0CAB18958}"/>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CA8E7FE1-2AAA-4759-9D79-3AA316B8057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5B2D74A8-FC8D-4852-8888-05E994B60E0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3969D38C-EFA8-4F95-B0A5-AD5A9DF1CCD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9B0FA5D7-A491-41B8-80F4-436BA29EADC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EA86E88A-7105-4D9E-A9D6-4EA7CB6CBF1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B3FA4066-413F-449E-A2B6-F883052FA44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33469C9-D0B6-4FCB-8DB8-DDCB57C2BBC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58EA28A7-7529-4CD3-B5AC-D7ED57B28BE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480EF5D5-72BC-4632-9D43-EA7BD91B6CC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BB4DA290-8E10-433F-B9FB-EAEBBF4584B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41C0FE4-2DBB-4943-89BE-E8BE7F47611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7728919-02B3-47CF-B851-D33064E8902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5CE0C07-FC99-41DF-8C41-FC631CB96E6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本町では、平成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年度から消防事務を箕面市に委託、令和元年度から水道事業を大阪広域水道企業団に統合した。以降職員数はほぼ横ばい状態である。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今後については、事務事業の廃止、縮小、公共施設の再編、再配置を行い公共施設の適正化を図り、再任用職員を活用しながら人員の適正化を図る。</a:t>
          </a: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3B04BAA2-9F3B-4D3D-94DA-B89AF2857B9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CD0547A6-0136-4CA6-83F1-23D765D24EC9}"/>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1B2ACB35-A864-40D1-9564-745FC84261D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E1A71B41-2D8A-4603-96F1-814967FD909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EE7F5FBE-52BA-4526-8ABA-448FB469B3C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79CE58BC-73F0-4527-83A2-1F6DCA97EE4F}"/>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3E65BF1C-6E3E-4AC3-ADFE-31E385C4240D}"/>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14EBC2E2-05B0-45F8-A1FC-33C3A7AE3FA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8BDA7A2-3D63-4C47-8F2E-50D7EB82EA14}"/>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72557BE6-6656-4030-B418-AE7F2985A6F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1C91947C-2D94-4769-8404-A3D130F1A4A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B5ACB751-F4B5-4B78-A268-C53420A09954}"/>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2C189803-1768-4DB7-B5A3-0EBA2B1EE67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B3669CD-0142-4491-88A9-39EF198121F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6DF7358B-7633-4F92-8E5C-49BA48947D0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E000C403-067E-437C-8341-B1EA7416933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6" name="直線コネクタ 315">
          <a:extLst>
            <a:ext uri="{FF2B5EF4-FFF2-40B4-BE49-F238E27FC236}">
              <a16:creationId xmlns:a16="http://schemas.microsoft.com/office/drawing/2014/main" id="{94C8118C-AE07-4F9E-B9EB-B5D1680A136D}"/>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7" name="定員管理の状況最小値テキスト">
          <a:extLst>
            <a:ext uri="{FF2B5EF4-FFF2-40B4-BE49-F238E27FC236}">
              <a16:creationId xmlns:a16="http://schemas.microsoft.com/office/drawing/2014/main" id="{40192FDC-66BD-49C6-8528-6716AA1EA24C}"/>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8" name="直線コネクタ 317">
          <a:extLst>
            <a:ext uri="{FF2B5EF4-FFF2-40B4-BE49-F238E27FC236}">
              <a16:creationId xmlns:a16="http://schemas.microsoft.com/office/drawing/2014/main" id="{C30356A3-4652-4AB8-AFFD-0D69E3F30EA4}"/>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9" name="定員管理の状況最大値テキスト">
          <a:extLst>
            <a:ext uri="{FF2B5EF4-FFF2-40B4-BE49-F238E27FC236}">
              <a16:creationId xmlns:a16="http://schemas.microsoft.com/office/drawing/2014/main" id="{613F8AEA-230D-4526-9508-6171049DEE36}"/>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20" name="直線コネクタ 319">
          <a:extLst>
            <a:ext uri="{FF2B5EF4-FFF2-40B4-BE49-F238E27FC236}">
              <a16:creationId xmlns:a16="http://schemas.microsoft.com/office/drawing/2014/main" id="{6C920AA7-4CBA-40A0-BE6A-2E8505996037}"/>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170039</xdr:rowOff>
    </xdr:from>
    <xdr:to>
      <xdr:col>81</xdr:col>
      <xdr:colOff>44450</xdr:colOff>
      <xdr:row>60</xdr:row>
      <xdr:rowOff>2611</xdr:rowOff>
    </xdr:to>
    <xdr:cxnSp macro="">
      <xdr:nvCxnSpPr>
        <xdr:cNvPr id="321" name="直線コネクタ 320">
          <a:extLst>
            <a:ext uri="{FF2B5EF4-FFF2-40B4-BE49-F238E27FC236}">
              <a16:creationId xmlns:a16="http://schemas.microsoft.com/office/drawing/2014/main" id="{0EEEBC6F-A7FD-4731-8371-B742C5454509}"/>
            </a:ext>
          </a:extLst>
        </xdr:cNvPr>
        <xdr:cNvCxnSpPr/>
      </xdr:nvCxnSpPr>
      <xdr:spPr>
        <a:xfrm flipV="1">
          <a:off x="16179800" y="1028558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2" name="定員管理の状況平均値テキスト">
          <a:extLst>
            <a:ext uri="{FF2B5EF4-FFF2-40B4-BE49-F238E27FC236}">
              <a16:creationId xmlns:a16="http://schemas.microsoft.com/office/drawing/2014/main" id="{68C86AFF-599D-46A4-A3E3-4E31A79283C3}"/>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3" name="フローチャート: 判断 322">
          <a:extLst>
            <a:ext uri="{FF2B5EF4-FFF2-40B4-BE49-F238E27FC236}">
              <a16:creationId xmlns:a16="http://schemas.microsoft.com/office/drawing/2014/main" id="{43902082-771A-413F-AE04-9C0F448A1DDC}"/>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159314</xdr:rowOff>
    </xdr:from>
    <xdr:to>
      <xdr:col>77</xdr:col>
      <xdr:colOff>44450</xdr:colOff>
      <xdr:row>60</xdr:row>
      <xdr:rowOff>2611</xdr:rowOff>
    </xdr:to>
    <xdr:cxnSp macro="">
      <xdr:nvCxnSpPr>
        <xdr:cNvPr id="324" name="直線コネクタ 323">
          <a:extLst>
            <a:ext uri="{FF2B5EF4-FFF2-40B4-BE49-F238E27FC236}">
              <a16:creationId xmlns:a16="http://schemas.microsoft.com/office/drawing/2014/main" id="{460F2A18-D154-411B-B237-3E60B6E6E210}"/>
            </a:ext>
          </a:extLst>
        </xdr:cNvPr>
        <xdr:cNvCxnSpPr/>
      </xdr:nvCxnSpPr>
      <xdr:spPr>
        <a:xfrm>
          <a:off x="15290800" y="10274864"/>
          <a:ext cx="8890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5" name="フローチャート: 判断 324">
          <a:extLst>
            <a:ext uri="{FF2B5EF4-FFF2-40B4-BE49-F238E27FC236}">
              <a16:creationId xmlns:a16="http://schemas.microsoft.com/office/drawing/2014/main" id="{1302AC09-C0B6-4F55-8FAA-E5A47C48F1CA}"/>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6" name="テキスト ボックス 325">
          <a:extLst>
            <a:ext uri="{FF2B5EF4-FFF2-40B4-BE49-F238E27FC236}">
              <a16:creationId xmlns:a16="http://schemas.microsoft.com/office/drawing/2014/main" id="{177ACB6B-59DF-44F5-A519-0F3BE46CCC83}"/>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131163</xdr:rowOff>
    </xdr:from>
    <xdr:to>
      <xdr:col>72</xdr:col>
      <xdr:colOff>203200</xdr:colOff>
      <xdr:row>59</xdr:row>
      <xdr:rowOff>159314</xdr:rowOff>
    </xdr:to>
    <xdr:cxnSp macro="">
      <xdr:nvCxnSpPr>
        <xdr:cNvPr id="327" name="直線コネクタ 326">
          <a:extLst>
            <a:ext uri="{FF2B5EF4-FFF2-40B4-BE49-F238E27FC236}">
              <a16:creationId xmlns:a16="http://schemas.microsoft.com/office/drawing/2014/main" id="{29F547F2-239B-46CB-83C8-4666C332FF64}"/>
            </a:ext>
          </a:extLst>
        </xdr:cNvPr>
        <xdr:cNvCxnSpPr/>
      </xdr:nvCxnSpPr>
      <xdr:spPr>
        <a:xfrm>
          <a:off x="14401800" y="102467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8" name="フローチャート: 判断 327">
          <a:extLst>
            <a:ext uri="{FF2B5EF4-FFF2-40B4-BE49-F238E27FC236}">
              <a16:creationId xmlns:a16="http://schemas.microsoft.com/office/drawing/2014/main" id="{539491D9-2B96-4CEB-8572-EE7002A80B6E}"/>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9" name="テキスト ボックス 328">
          <a:extLst>
            <a:ext uri="{FF2B5EF4-FFF2-40B4-BE49-F238E27FC236}">
              <a16:creationId xmlns:a16="http://schemas.microsoft.com/office/drawing/2014/main" id="{3776AB5F-6BA3-4D01-BF59-6D9616D1B8F5}"/>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85584</xdr:rowOff>
    </xdr:from>
    <xdr:to>
      <xdr:col>68</xdr:col>
      <xdr:colOff>152400</xdr:colOff>
      <xdr:row>59</xdr:row>
      <xdr:rowOff>131163</xdr:rowOff>
    </xdr:to>
    <xdr:cxnSp macro="">
      <xdr:nvCxnSpPr>
        <xdr:cNvPr id="330" name="直線コネクタ 329">
          <a:extLst>
            <a:ext uri="{FF2B5EF4-FFF2-40B4-BE49-F238E27FC236}">
              <a16:creationId xmlns:a16="http://schemas.microsoft.com/office/drawing/2014/main" id="{A1F8C2F7-EBDF-40FB-822A-EF6B9053D50A}"/>
            </a:ext>
          </a:extLst>
        </xdr:cNvPr>
        <xdr:cNvCxnSpPr/>
      </xdr:nvCxnSpPr>
      <xdr:spPr>
        <a:xfrm>
          <a:off x="13512800" y="10201134"/>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31" name="フローチャート: 判断 330">
          <a:extLst>
            <a:ext uri="{FF2B5EF4-FFF2-40B4-BE49-F238E27FC236}">
              <a16:creationId xmlns:a16="http://schemas.microsoft.com/office/drawing/2014/main" id="{0FAEC447-57DF-4834-8A53-98DAE4232E1B}"/>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2" name="テキスト ボックス 331">
          <a:extLst>
            <a:ext uri="{FF2B5EF4-FFF2-40B4-BE49-F238E27FC236}">
              <a16:creationId xmlns:a16="http://schemas.microsoft.com/office/drawing/2014/main" id="{3B91EF66-AF9F-4442-BE0B-12A8AB31320A}"/>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3" name="フローチャート: 判断 332">
          <a:extLst>
            <a:ext uri="{FF2B5EF4-FFF2-40B4-BE49-F238E27FC236}">
              <a16:creationId xmlns:a16="http://schemas.microsoft.com/office/drawing/2014/main" id="{5D53FBAA-487F-45EB-9EDF-D4D483D091B9}"/>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4" name="テキスト ボックス 333">
          <a:extLst>
            <a:ext uri="{FF2B5EF4-FFF2-40B4-BE49-F238E27FC236}">
              <a16:creationId xmlns:a16="http://schemas.microsoft.com/office/drawing/2014/main" id="{6A49555F-A6FA-4BA3-9631-A3EA4641D9F8}"/>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875055E-8955-403E-AA57-EA73492273D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29AA2C42-DC41-4E7C-9901-A256DA6AB7D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39BD3A7-0D87-498A-9D41-36F3C08B9B5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241255D-9C07-4D86-B203-6CE7DF4173F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AFCE307-A04B-4B66-B371-92F982EEB2D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119239</xdr:rowOff>
    </xdr:from>
    <xdr:to>
      <xdr:col>81</xdr:col>
      <xdr:colOff>95250</xdr:colOff>
      <xdr:row>60</xdr:row>
      <xdr:rowOff>49389</xdr:rowOff>
    </xdr:to>
    <xdr:sp macro="" textlink="">
      <xdr:nvSpPr>
        <xdr:cNvPr id="340" name="楕円 339">
          <a:extLst>
            <a:ext uri="{FF2B5EF4-FFF2-40B4-BE49-F238E27FC236}">
              <a16:creationId xmlns:a16="http://schemas.microsoft.com/office/drawing/2014/main" id="{CBDA15B4-ECC9-42C2-A9EC-D27286493052}"/>
            </a:ext>
          </a:extLst>
        </xdr:cNvPr>
        <xdr:cNvSpPr/>
      </xdr:nvSpPr>
      <xdr:spPr>
        <a:xfrm>
          <a:off x="169672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135766</xdr:rowOff>
    </xdr:from>
    <xdr:ext cx="762000" cy="259045"/>
    <xdr:sp macro="" textlink="">
      <xdr:nvSpPr>
        <xdr:cNvPr id="341" name="定員管理の状況該当値テキスト">
          <a:extLst>
            <a:ext uri="{FF2B5EF4-FFF2-40B4-BE49-F238E27FC236}">
              <a16:creationId xmlns:a16="http://schemas.microsoft.com/office/drawing/2014/main" id="{E61CA9B3-564B-4357-910B-0395FF31705F}"/>
            </a:ext>
          </a:extLst>
        </xdr:cNvPr>
        <xdr:cNvSpPr txBox="1"/>
      </xdr:nvSpPr>
      <xdr:spPr>
        <a:xfrm>
          <a:off x="17106900" y="1007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123261</xdr:rowOff>
    </xdr:from>
    <xdr:to>
      <xdr:col>77</xdr:col>
      <xdr:colOff>95250</xdr:colOff>
      <xdr:row>60</xdr:row>
      <xdr:rowOff>53411</xdr:rowOff>
    </xdr:to>
    <xdr:sp macro="" textlink="">
      <xdr:nvSpPr>
        <xdr:cNvPr id="342" name="楕円 341">
          <a:extLst>
            <a:ext uri="{FF2B5EF4-FFF2-40B4-BE49-F238E27FC236}">
              <a16:creationId xmlns:a16="http://schemas.microsoft.com/office/drawing/2014/main" id="{43AD3656-EFFA-467E-B4F4-7C6DC72109B6}"/>
            </a:ext>
          </a:extLst>
        </xdr:cNvPr>
        <xdr:cNvSpPr/>
      </xdr:nvSpPr>
      <xdr:spPr>
        <a:xfrm>
          <a:off x="16129000" y="10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63588</xdr:rowOff>
    </xdr:from>
    <xdr:ext cx="736600" cy="259045"/>
    <xdr:sp macro="" textlink="">
      <xdr:nvSpPr>
        <xdr:cNvPr id="343" name="テキスト ボックス 342">
          <a:extLst>
            <a:ext uri="{FF2B5EF4-FFF2-40B4-BE49-F238E27FC236}">
              <a16:creationId xmlns:a16="http://schemas.microsoft.com/office/drawing/2014/main" id="{6E7152B9-FCFD-4F93-BA3F-58E33F1CF92A}"/>
            </a:ext>
          </a:extLst>
        </xdr:cNvPr>
        <xdr:cNvSpPr txBox="1"/>
      </xdr:nvSpPr>
      <xdr:spPr>
        <a:xfrm>
          <a:off x="15798800" y="100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108514</xdr:rowOff>
    </xdr:from>
    <xdr:to>
      <xdr:col>73</xdr:col>
      <xdr:colOff>44450</xdr:colOff>
      <xdr:row>60</xdr:row>
      <xdr:rowOff>38664</xdr:rowOff>
    </xdr:to>
    <xdr:sp macro="" textlink="">
      <xdr:nvSpPr>
        <xdr:cNvPr id="344" name="楕円 343">
          <a:extLst>
            <a:ext uri="{FF2B5EF4-FFF2-40B4-BE49-F238E27FC236}">
              <a16:creationId xmlns:a16="http://schemas.microsoft.com/office/drawing/2014/main" id="{171A9791-17FA-4C90-9A8B-A2D71E5C10B8}"/>
            </a:ext>
          </a:extLst>
        </xdr:cNvPr>
        <xdr:cNvSpPr/>
      </xdr:nvSpPr>
      <xdr:spPr>
        <a:xfrm>
          <a:off x="15240000" y="102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48841</xdr:rowOff>
    </xdr:from>
    <xdr:ext cx="762000" cy="259045"/>
    <xdr:sp macro="" textlink="">
      <xdr:nvSpPr>
        <xdr:cNvPr id="345" name="テキスト ボックス 344">
          <a:extLst>
            <a:ext uri="{FF2B5EF4-FFF2-40B4-BE49-F238E27FC236}">
              <a16:creationId xmlns:a16="http://schemas.microsoft.com/office/drawing/2014/main" id="{EDED19F1-509B-4736-8761-DD7EDE629874}"/>
            </a:ext>
          </a:extLst>
        </xdr:cNvPr>
        <xdr:cNvSpPr txBox="1"/>
      </xdr:nvSpPr>
      <xdr:spPr>
        <a:xfrm>
          <a:off x="14909800" y="99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80363</xdr:rowOff>
    </xdr:from>
    <xdr:to>
      <xdr:col>68</xdr:col>
      <xdr:colOff>203200</xdr:colOff>
      <xdr:row>60</xdr:row>
      <xdr:rowOff>10513</xdr:rowOff>
    </xdr:to>
    <xdr:sp macro="" textlink="">
      <xdr:nvSpPr>
        <xdr:cNvPr id="346" name="楕円 345">
          <a:extLst>
            <a:ext uri="{FF2B5EF4-FFF2-40B4-BE49-F238E27FC236}">
              <a16:creationId xmlns:a16="http://schemas.microsoft.com/office/drawing/2014/main" id="{76697577-FD89-476A-B175-52E02B9E26A6}"/>
            </a:ext>
          </a:extLst>
        </xdr:cNvPr>
        <xdr:cNvSpPr/>
      </xdr:nvSpPr>
      <xdr:spPr>
        <a:xfrm>
          <a:off x="14351000" y="101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20690</xdr:rowOff>
    </xdr:from>
    <xdr:ext cx="762000" cy="259045"/>
    <xdr:sp macro="" textlink="">
      <xdr:nvSpPr>
        <xdr:cNvPr id="347" name="テキスト ボックス 346">
          <a:extLst>
            <a:ext uri="{FF2B5EF4-FFF2-40B4-BE49-F238E27FC236}">
              <a16:creationId xmlns:a16="http://schemas.microsoft.com/office/drawing/2014/main" id="{A0F10512-8C9B-4650-984B-E2E937D7E604}"/>
            </a:ext>
          </a:extLst>
        </xdr:cNvPr>
        <xdr:cNvSpPr txBox="1"/>
      </xdr:nvSpPr>
      <xdr:spPr>
        <a:xfrm>
          <a:off x="14020800" y="996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34784</xdr:rowOff>
    </xdr:from>
    <xdr:to>
      <xdr:col>64</xdr:col>
      <xdr:colOff>152400</xdr:colOff>
      <xdr:row>59</xdr:row>
      <xdr:rowOff>136384</xdr:rowOff>
    </xdr:to>
    <xdr:sp macro="" textlink="">
      <xdr:nvSpPr>
        <xdr:cNvPr id="348" name="楕円 347">
          <a:extLst>
            <a:ext uri="{FF2B5EF4-FFF2-40B4-BE49-F238E27FC236}">
              <a16:creationId xmlns:a16="http://schemas.microsoft.com/office/drawing/2014/main" id="{6A43B6D7-23ED-4425-B12A-749F66847701}"/>
            </a:ext>
          </a:extLst>
        </xdr:cNvPr>
        <xdr:cNvSpPr/>
      </xdr:nvSpPr>
      <xdr:spPr>
        <a:xfrm>
          <a:off x="13462000" y="101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146561</xdr:rowOff>
    </xdr:from>
    <xdr:ext cx="762000" cy="259045"/>
    <xdr:sp macro="" textlink="">
      <xdr:nvSpPr>
        <xdr:cNvPr id="349" name="テキスト ボックス 348">
          <a:extLst>
            <a:ext uri="{FF2B5EF4-FFF2-40B4-BE49-F238E27FC236}">
              <a16:creationId xmlns:a16="http://schemas.microsoft.com/office/drawing/2014/main" id="{D4709356-03B3-4BFD-BF5A-C1BDD7D3663D}"/>
            </a:ext>
          </a:extLst>
        </xdr:cNvPr>
        <xdr:cNvSpPr txBox="1"/>
      </xdr:nvSpPr>
      <xdr:spPr>
        <a:xfrm>
          <a:off x="13131800" y="991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AAA0E096-51B8-4ADF-ABAB-239CE856FD0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50C86DDF-783F-4E13-8B64-F1C8F0C1FA8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57C83EE1-27E4-43FD-8626-5EEB8C6892A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E098B430-C38B-497E-AB9D-3CFEC401561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A76F4D36-2C4B-4B4E-BDAB-D148820DB84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14A888FB-81FE-4B79-B992-AFE7F77DC46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318915E0-3A78-4243-BDE1-77866DC032F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BEF5ADEF-9C90-4159-A472-6F181E7BE6A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995D0E0B-4CCF-4544-AED0-F6FAE40FEBF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55FBE32D-D65F-46F5-88A7-683A770233F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8B36A524-EEC7-4A77-98B2-224472B4D98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B9194CAB-700D-4369-8A2F-D72AD54B635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4EE166CD-7D7C-4405-8638-339E3FFD663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公債費等に充当した一般財源がやや増加した一方、地方交付税に算入された公債費等の額が減少したため単年度の数値が増加し、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ヶ年平均の実質公債費比率も増加した。交付税措置のある地方債の発行以外はなるべく行わない方針で地方債発行額を抑制しており、この方針を維持していくことにより実質公債費比率の抑制にも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今後は公債費割合に留意しつつ、小中一貫校の整備、老朽化した公共施設の再編・再配置等に取り組む必要があり、過疎債などの地方債を適切に活用することが重要となる。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80EE0BBC-8AEE-4040-97CF-39A00ED8D09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A732E3D2-DB15-4271-B25B-41E028539AB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AF8F8897-DF03-4BB4-91BF-B9093B2FBEA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3CFFDA34-A8A3-462C-89AA-FFB3B7EB7FA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6DCB08DB-E79C-407E-847B-BD13357738F7}"/>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B3F5AC80-6236-4564-B331-3A209F50C84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478E6BE2-8C59-4CCC-A150-FB0317DC902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580A2A3B-F183-4948-9A32-DBAC41C8782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4931860E-6632-4051-9875-A3BB4657467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B8C0F745-7B4F-48A3-A065-208492F26AD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E01B8C70-4859-4288-9AD7-8FDD7611B12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975F2B4E-BB9C-4AC8-9E10-149185BC2C96}"/>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7BB24B1F-3839-44F2-8358-FF8D2170EFF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9E12B7DD-F111-4DF2-8AEE-C39A953A04D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7" name="直線コネクタ 376">
          <a:extLst>
            <a:ext uri="{FF2B5EF4-FFF2-40B4-BE49-F238E27FC236}">
              <a16:creationId xmlns:a16="http://schemas.microsoft.com/office/drawing/2014/main" id="{79308908-2FF3-4428-ADCD-6F2D568FD873}"/>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8" name="公債費負担の状況最小値テキスト">
          <a:extLst>
            <a:ext uri="{FF2B5EF4-FFF2-40B4-BE49-F238E27FC236}">
              <a16:creationId xmlns:a16="http://schemas.microsoft.com/office/drawing/2014/main" id="{377077D8-B69E-44D7-8ED0-5804896202EB}"/>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9" name="直線コネクタ 378">
          <a:extLst>
            <a:ext uri="{FF2B5EF4-FFF2-40B4-BE49-F238E27FC236}">
              <a16:creationId xmlns:a16="http://schemas.microsoft.com/office/drawing/2014/main" id="{668303EE-B1F6-4C55-BC86-79A13178564C}"/>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0" name="公債費負担の状況最大値テキスト">
          <a:extLst>
            <a:ext uri="{FF2B5EF4-FFF2-40B4-BE49-F238E27FC236}">
              <a16:creationId xmlns:a16="http://schemas.microsoft.com/office/drawing/2014/main" id="{8BAC83E5-ED80-4D22-879E-6FC4FD04FB43}"/>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1" name="直線コネクタ 380">
          <a:extLst>
            <a:ext uri="{FF2B5EF4-FFF2-40B4-BE49-F238E27FC236}">
              <a16:creationId xmlns:a16="http://schemas.microsoft.com/office/drawing/2014/main" id="{925719D0-F472-4C27-ADD0-B6CEDCF50E75}"/>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19896</xdr:rowOff>
    </xdr:to>
    <xdr:cxnSp macro="">
      <xdr:nvCxnSpPr>
        <xdr:cNvPr id="382" name="直線コネクタ 381">
          <a:extLst>
            <a:ext uri="{FF2B5EF4-FFF2-40B4-BE49-F238E27FC236}">
              <a16:creationId xmlns:a16="http://schemas.microsoft.com/office/drawing/2014/main" id="{F6660347-8807-41D6-92C6-A504B00F82E7}"/>
            </a:ext>
          </a:extLst>
        </xdr:cNvPr>
        <xdr:cNvCxnSpPr/>
      </xdr:nvCxnSpPr>
      <xdr:spPr>
        <a:xfrm>
          <a:off x="16179800" y="70332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B9A75153-1DEE-435E-9296-87B212F429FC}"/>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8486CF9D-4F65-4B42-8A2D-7E5016D5DCC3}"/>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60113</xdr:rowOff>
    </xdr:to>
    <xdr:cxnSp macro="">
      <xdr:nvCxnSpPr>
        <xdr:cNvPr id="385" name="直線コネクタ 384">
          <a:extLst>
            <a:ext uri="{FF2B5EF4-FFF2-40B4-BE49-F238E27FC236}">
              <a16:creationId xmlns:a16="http://schemas.microsoft.com/office/drawing/2014/main" id="{783F190E-DD89-4D4F-A9DE-1A0472BD60C4}"/>
            </a:ext>
          </a:extLst>
        </xdr:cNvPr>
        <xdr:cNvCxnSpPr/>
      </xdr:nvCxnSpPr>
      <xdr:spPr>
        <a:xfrm flipV="1">
          <a:off x="15290800" y="703326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6" name="フローチャート: 判断 385">
          <a:extLst>
            <a:ext uri="{FF2B5EF4-FFF2-40B4-BE49-F238E27FC236}">
              <a16:creationId xmlns:a16="http://schemas.microsoft.com/office/drawing/2014/main" id="{4617108B-A216-4922-B145-3B707431A835}"/>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7" name="テキスト ボックス 386">
          <a:extLst>
            <a:ext uri="{FF2B5EF4-FFF2-40B4-BE49-F238E27FC236}">
              <a16:creationId xmlns:a16="http://schemas.microsoft.com/office/drawing/2014/main" id="{0234210E-94FB-45E3-8127-DDA2E1120628}"/>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76200</xdr:rowOff>
    </xdr:to>
    <xdr:cxnSp macro="">
      <xdr:nvCxnSpPr>
        <xdr:cNvPr id="388" name="直線コネクタ 387">
          <a:extLst>
            <a:ext uri="{FF2B5EF4-FFF2-40B4-BE49-F238E27FC236}">
              <a16:creationId xmlns:a16="http://schemas.microsoft.com/office/drawing/2014/main" id="{4EEAE3A7-2040-4C31-BD6A-7DABD8E002C9}"/>
            </a:ext>
          </a:extLst>
        </xdr:cNvPr>
        <xdr:cNvCxnSpPr/>
      </xdr:nvCxnSpPr>
      <xdr:spPr>
        <a:xfrm flipV="1">
          <a:off x="14401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A4C0013B-1232-4AFE-BFBE-3D227FA85C07}"/>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86D2D96E-6267-4968-898E-415B814B9D1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92287</xdr:rowOff>
    </xdr:to>
    <xdr:cxnSp macro="">
      <xdr:nvCxnSpPr>
        <xdr:cNvPr id="391" name="直線コネクタ 390">
          <a:extLst>
            <a:ext uri="{FF2B5EF4-FFF2-40B4-BE49-F238E27FC236}">
              <a16:creationId xmlns:a16="http://schemas.microsoft.com/office/drawing/2014/main" id="{2A3C5286-FF63-406F-ADC2-8F78D22BBD15}"/>
            </a:ext>
          </a:extLst>
        </xdr:cNvPr>
        <xdr:cNvCxnSpPr/>
      </xdr:nvCxnSpPr>
      <xdr:spPr>
        <a:xfrm flipV="1">
          <a:off x="13512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2" name="フローチャート: 判断 391">
          <a:extLst>
            <a:ext uri="{FF2B5EF4-FFF2-40B4-BE49-F238E27FC236}">
              <a16:creationId xmlns:a16="http://schemas.microsoft.com/office/drawing/2014/main" id="{168FF8F4-F08A-4680-8361-209D37619506}"/>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3" name="テキスト ボックス 392">
          <a:extLst>
            <a:ext uri="{FF2B5EF4-FFF2-40B4-BE49-F238E27FC236}">
              <a16:creationId xmlns:a16="http://schemas.microsoft.com/office/drawing/2014/main" id="{A69ACE91-13D7-4154-A20A-22DEC994154B}"/>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4" name="フローチャート: 判断 393">
          <a:extLst>
            <a:ext uri="{FF2B5EF4-FFF2-40B4-BE49-F238E27FC236}">
              <a16:creationId xmlns:a16="http://schemas.microsoft.com/office/drawing/2014/main" id="{485BBBFD-9D6A-4815-9299-EE9C13BEFAC8}"/>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5" name="テキスト ボックス 394">
          <a:extLst>
            <a:ext uri="{FF2B5EF4-FFF2-40B4-BE49-F238E27FC236}">
              <a16:creationId xmlns:a16="http://schemas.microsoft.com/office/drawing/2014/main" id="{4F36270F-92EA-4781-9840-C0B5458FC812}"/>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1B449DA-39DC-461D-A295-EBC5451FC91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901C982-6370-4A2F-8B5D-FAAE414EE5C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9C070952-495A-4A05-8D45-7B4886368B2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DD2B373-DC5A-4E5C-B114-9051A9BEA00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1610A3D-71AF-4D52-9E00-42E3301B863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1" name="楕円 400">
          <a:extLst>
            <a:ext uri="{FF2B5EF4-FFF2-40B4-BE49-F238E27FC236}">
              <a16:creationId xmlns:a16="http://schemas.microsoft.com/office/drawing/2014/main" id="{F8010FEF-0FD3-4707-8184-CE2AEE35447F}"/>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2" name="公債費負担の状況該当値テキスト">
          <a:extLst>
            <a:ext uri="{FF2B5EF4-FFF2-40B4-BE49-F238E27FC236}">
              <a16:creationId xmlns:a16="http://schemas.microsoft.com/office/drawing/2014/main" id="{7BE4C5D5-B313-40F7-9AC5-BF4260B67E69}"/>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3" name="楕円 402">
          <a:extLst>
            <a:ext uri="{FF2B5EF4-FFF2-40B4-BE49-F238E27FC236}">
              <a16:creationId xmlns:a16="http://schemas.microsoft.com/office/drawing/2014/main" id="{306C4C2A-9033-4D27-8F07-FF0071008874}"/>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4" name="テキスト ボックス 403">
          <a:extLst>
            <a:ext uri="{FF2B5EF4-FFF2-40B4-BE49-F238E27FC236}">
              <a16:creationId xmlns:a16="http://schemas.microsoft.com/office/drawing/2014/main" id="{FB09A7BB-9EBF-4874-B439-41C2A9C59BC7}"/>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5" name="楕円 404">
          <a:extLst>
            <a:ext uri="{FF2B5EF4-FFF2-40B4-BE49-F238E27FC236}">
              <a16:creationId xmlns:a16="http://schemas.microsoft.com/office/drawing/2014/main" id="{9022C51F-72CF-42D5-8D66-1C50098D89F1}"/>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6" name="テキスト ボックス 405">
          <a:extLst>
            <a:ext uri="{FF2B5EF4-FFF2-40B4-BE49-F238E27FC236}">
              <a16:creationId xmlns:a16="http://schemas.microsoft.com/office/drawing/2014/main" id="{B37DF472-5D54-49F8-8552-FD498482FA15}"/>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7" name="楕円 406">
          <a:extLst>
            <a:ext uri="{FF2B5EF4-FFF2-40B4-BE49-F238E27FC236}">
              <a16:creationId xmlns:a16="http://schemas.microsoft.com/office/drawing/2014/main" id="{CA92D1FF-B272-448B-8BB8-D89023CD574F}"/>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8" name="テキスト ボックス 407">
          <a:extLst>
            <a:ext uri="{FF2B5EF4-FFF2-40B4-BE49-F238E27FC236}">
              <a16:creationId xmlns:a16="http://schemas.microsoft.com/office/drawing/2014/main" id="{E856EEE8-480E-4CD2-8915-0FAC38E8B28F}"/>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9" name="楕円 408">
          <a:extLst>
            <a:ext uri="{FF2B5EF4-FFF2-40B4-BE49-F238E27FC236}">
              <a16:creationId xmlns:a16="http://schemas.microsoft.com/office/drawing/2014/main" id="{B8FA9661-678A-498C-9456-DCB21C645626}"/>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10" name="テキスト ボックス 409">
          <a:extLst>
            <a:ext uri="{FF2B5EF4-FFF2-40B4-BE49-F238E27FC236}">
              <a16:creationId xmlns:a16="http://schemas.microsoft.com/office/drawing/2014/main" id="{1932DD11-08EC-4FCD-98AD-AC46C39ACCA4}"/>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759649A-D298-4B4C-9FBC-1800B1DA098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52C0ACEB-0C53-45D9-8A5C-BA0949196D7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5C17E05B-B9A6-4954-9D28-FAF31F05BEA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C5A546C9-85AC-4A59-BC92-369422AADE2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B678BA65-B600-45AA-91FB-AF61356C988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3C93505F-E9B8-4E25-BA5D-1DDBFA11860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56D46D88-FEAA-4BDA-B493-AA7A862C709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7B203104-A0FC-42DE-8CEC-C43F2D6B031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8E3FCB36-1E59-4B44-8C40-CE1FBD0F761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5B80428C-BC0F-492C-8613-38BC38241B6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B1A985B8-D473-45FB-AB45-92EDC8764A3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8318E92D-3590-4430-B6B1-5DB92590C6D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6865EA3E-1981-4D46-8E2F-5E58C9AEB6EA}"/>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水道事業に係る公営企業債等繰入見込額や組合等負担等見込額、退職手当負担見込額が軒並み減少となったため、将来負担額は減少となった。充当可能な財源等は増加となり、分子全体がマイナスであったため、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年度の将来負担比率は算出されなかった。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開校予定の小中一貫校の施設整備により、歳出増加が見込まれる。公共施設の再編・再配置や、事務事業の廃止、縮小などの見直しを行い、民間委託や民営化の推進を行っていくとともに、再任用職員の活用など、人員の適正化を図り、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37D3BA36-962C-460F-9E7E-DD13FF416AD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A472228E-2A45-4D9A-90E5-30D2F45A667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8AE129F7-7BE2-46E4-A099-95F4E67F7A2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57307310-DFC1-472E-941A-D1BA06FBBB32}"/>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CA8D0E08-66DA-4355-86F6-63A4C4127A75}"/>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52DC2A7D-F71E-46F4-8029-D1FEDFCF28D7}"/>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3817122C-E0A8-4C0F-B748-DD5784FB3FB9}"/>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241D988-0AD7-477F-8554-50CD880EBC9E}"/>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FE43D219-1D47-411A-AE50-567EAD3E04AE}"/>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3D4D78E3-758F-4CA5-93DC-5EEECCA42D2C}"/>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228803A7-839C-43EA-A610-831DF3D91F1E}"/>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99DE05B0-D0A7-4AED-B39B-F7BA09FACED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7472113F-0692-48EA-A77B-D4F1A5FE649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7" name="直線コネクタ 436">
          <a:extLst>
            <a:ext uri="{FF2B5EF4-FFF2-40B4-BE49-F238E27FC236}">
              <a16:creationId xmlns:a16="http://schemas.microsoft.com/office/drawing/2014/main" id="{D3AA8528-8472-4CE8-8F32-0AC5DAF8F151}"/>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8" name="将来負担の状況最小値テキスト">
          <a:extLst>
            <a:ext uri="{FF2B5EF4-FFF2-40B4-BE49-F238E27FC236}">
              <a16:creationId xmlns:a16="http://schemas.microsoft.com/office/drawing/2014/main" id="{CAF1FD2E-15C8-4674-BD77-1AA45D3BB0EE}"/>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9" name="直線コネクタ 438">
          <a:extLst>
            <a:ext uri="{FF2B5EF4-FFF2-40B4-BE49-F238E27FC236}">
              <a16:creationId xmlns:a16="http://schemas.microsoft.com/office/drawing/2014/main" id="{EC73D21C-A98E-4BCB-9EDF-B2D52B82FD9B}"/>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0" name="将来負担の状況最大値テキスト">
          <a:extLst>
            <a:ext uri="{FF2B5EF4-FFF2-40B4-BE49-F238E27FC236}">
              <a16:creationId xmlns:a16="http://schemas.microsoft.com/office/drawing/2014/main" id="{BD338477-F7FB-4CD2-9BFB-E2B5CD31B42C}"/>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E03BDC7C-BF89-473E-B624-9712F162EDB9}"/>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2" name="将来負担の状況平均値テキスト">
          <a:extLst>
            <a:ext uri="{FF2B5EF4-FFF2-40B4-BE49-F238E27FC236}">
              <a16:creationId xmlns:a16="http://schemas.microsoft.com/office/drawing/2014/main" id="{05144CEA-E6A4-4FDF-AE37-FE32780E3446}"/>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5213D239-E289-4331-AE5C-0DF0358AF348}"/>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1E4057DC-8391-434D-981D-B7D8F41BE83F}"/>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5F4DBC36-AEC6-45CB-8375-2975568223FB}"/>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6" name="フローチャート: 判断 445">
          <a:extLst>
            <a:ext uri="{FF2B5EF4-FFF2-40B4-BE49-F238E27FC236}">
              <a16:creationId xmlns:a16="http://schemas.microsoft.com/office/drawing/2014/main" id="{641F6CDD-A7C3-43F5-BD62-F1632E870C54}"/>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7" name="テキスト ボックス 446">
          <a:extLst>
            <a:ext uri="{FF2B5EF4-FFF2-40B4-BE49-F238E27FC236}">
              <a16:creationId xmlns:a16="http://schemas.microsoft.com/office/drawing/2014/main" id="{9723DDD1-39BE-4119-9670-2B07DA8F2105}"/>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8" name="フローチャート: 判断 447">
          <a:extLst>
            <a:ext uri="{FF2B5EF4-FFF2-40B4-BE49-F238E27FC236}">
              <a16:creationId xmlns:a16="http://schemas.microsoft.com/office/drawing/2014/main" id="{1F2752E1-A6E0-40FD-B8E8-6DF126036796}"/>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9" name="テキスト ボックス 448">
          <a:extLst>
            <a:ext uri="{FF2B5EF4-FFF2-40B4-BE49-F238E27FC236}">
              <a16:creationId xmlns:a16="http://schemas.microsoft.com/office/drawing/2014/main" id="{72A3DF84-6820-4BA3-89AC-7DF48166AE93}"/>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0" name="フローチャート: 判断 449">
          <a:extLst>
            <a:ext uri="{FF2B5EF4-FFF2-40B4-BE49-F238E27FC236}">
              <a16:creationId xmlns:a16="http://schemas.microsoft.com/office/drawing/2014/main" id="{19B36C1F-5CAD-48BD-8196-A9609116208A}"/>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1" name="テキスト ボックス 450">
          <a:extLst>
            <a:ext uri="{FF2B5EF4-FFF2-40B4-BE49-F238E27FC236}">
              <a16:creationId xmlns:a16="http://schemas.microsoft.com/office/drawing/2014/main" id="{FC7EB2BA-707F-469C-BFC9-133E832598F1}"/>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4B7C3B3F-99AA-44B5-AE43-05657899F1C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2DEB9AA-FF74-41DE-A924-CD28710C347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CF60E3A8-ACD1-4DB9-BF0B-CEC38E8D42A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A2FFD3D-B90F-4CE7-B64E-170FA9D8865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5793E02-AA99-49D8-A222-7C795759E00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18,526
18,388
34.34
8,817,926
8,339,185
348,248
4,887,035
5,507,052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本町は人件費と人件費に準ずる費用の計は類似団体平均よりも低い水準にあり、人口当たりの職員数も少ない。しかし人口急増期に職員の採用を増やし、以降抑制してきた。これにより年齢層の高い職員数が多く、階層に偏りがあり、ラスパイレス指数も府内町村平均を下回るが類似団体平均より高い。これにより歳出全体における人件費に係る比率は類似団体内平均値よりかなり高くなってい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これまで人件費の圧縮を図るため、平成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月から消防事務を箕面市に委託し、令和元年度には水道事業を大阪広域水道企業団に統合した。今後は公共施設等の再編や再任用の活用などにより、人員の適正化を図り、さらなる人件費の削減に努める。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39</xdr:row>
      <xdr:rowOff>79647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9140"/>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51724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73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79647</xdr:rowOff>
    </xdr:from>
    <xdr:to>
      <xdr:col>24</xdr:col>
      <xdr:colOff>114300</xdr:colOff>
      <xdr:row>39</xdr:row>
      <xdr:rowOff>79647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76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38</xdr:row>
      <xdr:rowOff>166188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747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136814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6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120287</xdr:rowOff>
    </xdr:from>
    <xdr:to>
      <xdr:col>24</xdr:col>
      <xdr:colOff>76200</xdr:colOff>
      <xdr:row>36</xdr:row>
      <xdr:rowOff>50437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159657</xdr:rowOff>
    </xdr:from>
    <xdr:to>
      <xdr:col>19</xdr:col>
      <xdr:colOff>187325</xdr:colOff>
      <xdr:row>40</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747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87630</xdr:rowOff>
    </xdr:from>
    <xdr:to>
      <xdr:col>20</xdr:col>
      <xdr:colOff>38100</xdr:colOff>
      <xdr:row>36</xdr:row>
      <xdr:rowOff>17780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143328</xdr:rowOff>
    </xdr:from>
    <xdr:to>
      <xdr:col>15</xdr:col>
      <xdr:colOff>98425</xdr:colOff>
      <xdr:row>41</xdr:row>
      <xdr:rowOff>11067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0013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41</xdr:row>
      <xdr:rowOff>11067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1642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126819</xdr:rowOff>
    </xdr:from>
    <xdr:to>
      <xdr:col>11</xdr:col>
      <xdr:colOff>60325</xdr:colOff>
      <xdr:row>36</xdr:row>
      <xdr:rowOff>56969</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67146</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115388</xdr:rowOff>
    </xdr:from>
    <xdr:to>
      <xdr:col>24</xdr:col>
      <xdr:colOff>76200</xdr:colOff>
      <xdr:row>39</xdr:row>
      <xdr:rowOff>45538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23965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3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108857</xdr:rowOff>
    </xdr:from>
    <xdr:to>
      <xdr:col>20</xdr:col>
      <xdr:colOff>38100</xdr:colOff>
      <xdr:row>39</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23784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92528</xdr:rowOff>
    </xdr:from>
    <xdr:to>
      <xdr:col>15</xdr:col>
      <xdr:colOff>149225</xdr:colOff>
      <xdr:row>41</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7455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131717</xdr:rowOff>
    </xdr:from>
    <xdr:to>
      <xdr:col>11</xdr:col>
      <xdr:colOff>60325</xdr:colOff>
      <xdr:row>41</xdr:row>
      <xdr:rowOff>61867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46644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は類似団体内平均値と比べてやや高い水準となっている。本町は東西を山で分割された地形となっており、東西それぞれの地域に公共施設が整備されているため、類似団体に比べて、物件費が上昇しやすい環境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今後は公共施設の再編・再配置などにより、効果的な物件費の削減を図る。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702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70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76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17</xdr:row>
      <xdr:rowOff>168910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45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166387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内平均値に比べて、本町の扶助費割合が低い主な原因は、町内に民間の保育所がなく、民間保育所に係る扶助費の負担が生じないことが挙げられる。今後は高齢化に伴う医療・福祉関係の社会保障費の増加が見込まれ、扶助費の増加が予想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2546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53</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は主に維持補修費や繰出金であり、類似団体内平均値と比べて高い水準となっている。維持補修費については本町は東西を山で分割された地形となっており、人口急増期に東西それぞれの地域に公共施設を整備したことにより、上昇しやすい傾向にあり、公共施設の老朽化に伴い、維持補修費の増加が見込まれる。今後は公共施設の再編・再配置を行い、維持補修費の削減に努め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また、繰出金については、急激な人口減少と高齢化に伴い、医療給付費や介護給付費の増加傾向にある。繰出金の軽減を図るため、疾病予防と健康増進、介護予防に取り組む必要がある。</a:t>
          </a: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9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157480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94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46990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0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46990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167640</xdr:rowOff>
    </xdr:from>
    <xdr:to>
      <xdr:col>69</xdr:col>
      <xdr:colOff>142875</xdr:colOff>
      <xdr:row>59</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年度から箕面市へ消防事務を委託しており、令和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年度は元町職員の退職手当負担分に係る補助金が増加したことにより、補助費等の割合が増加した。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一部事務組合の負担金は公債費償還の完了により一時的に減少するが、今後施設の再整備により負担が増える見込みである。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36</xdr:row>
      <xdr:rowOff>123734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52243"/>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36</xdr:row>
      <xdr:rowOff>25763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522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25763</xdr:rowOff>
    </xdr:from>
    <xdr:to>
      <xdr:col>73</xdr:col>
      <xdr:colOff>180975</xdr:colOff>
      <xdr:row>36</xdr:row>
      <xdr:rowOff>136797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9796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123734</xdr:rowOff>
    </xdr:from>
    <xdr:to>
      <xdr:col>69</xdr:col>
      <xdr:colOff>92075</xdr:colOff>
      <xdr:row>36</xdr:row>
      <xdr:rowOff>136797</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95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72934</xdr:rowOff>
    </xdr:from>
    <xdr:to>
      <xdr:col>82</xdr:col>
      <xdr:colOff>158750</xdr:colOff>
      <xdr:row>37</xdr:row>
      <xdr:rowOff>3084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45011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146413</xdr:rowOff>
    </xdr:from>
    <xdr:to>
      <xdr:col>74</xdr:col>
      <xdr:colOff>31750</xdr:colOff>
      <xdr:row>36</xdr:row>
      <xdr:rowOff>76563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86740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85997</xdr:rowOff>
    </xdr:from>
    <xdr:to>
      <xdr:col>69</xdr:col>
      <xdr:colOff>142875</xdr:colOff>
      <xdr:row>37</xdr:row>
      <xdr:rowOff>16147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924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72934</xdr:rowOff>
    </xdr:from>
    <xdr:to>
      <xdr:col>65</xdr:col>
      <xdr:colOff>53975</xdr:colOff>
      <xdr:row>37</xdr:row>
      <xdr:rowOff>3084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159311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本町ではここ数年にわたり、交付税措置のある地方債以外は発行しない方針で、公債費の抑制に努めている。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今後は公債費割合に留意しつつ、小中一貫校の整備、老朽化した公共施設の再編・再配置等に取り組む必要があり、過疎債などの地方債を適切に活用することが重要となる。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104139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160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160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122428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343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公債費以外の割合は類似団体内平均値に比べて高い水準となっている。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年度は、物件費、補助費増の影響により割合が上昇したが、全体的には人件費の影響が大きい。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本町における町税は年々減少傾向にあるため、経常一般財源確保の困難さが増す。今後は公共施設等の再編や再任用の活用により、人員の適正化を図り、人件費の削減物件費等の削減に努める。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76708</xdr:rowOff>
    </xdr:from>
    <xdr:to>
      <xdr:col>82</xdr:col>
      <xdr:colOff>107950</xdr:colOff>
      <xdr:row>80</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449808"/>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80</xdr:row>
      <xdr:rowOff>117856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49808"/>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117856</xdr:rowOff>
    </xdr:from>
    <xdr:to>
      <xdr:col>73</xdr:col>
      <xdr:colOff>180975</xdr:colOff>
      <xdr:row>81</xdr:row>
      <xdr:rowOff>170435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833856"/>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14987</xdr:rowOff>
    </xdr:from>
    <xdr:to>
      <xdr:col>69</xdr:col>
      <xdr:colOff>92075</xdr:colOff>
      <xdr:row>81</xdr:row>
      <xdr:rowOff>170435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902437"/>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142494</xdr:rowOff>
    </xdr:from>
    <xdr:to>
      <xdr:col>82</xdr:col>
      <xdr:colOff>158750</xdr:colOff>
      <xdr:row>80</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51071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25908</xdr:rowOff>
    </xdr:from>
    <xdr:to>
      <xdr:col>78</xdr:col>
      <xdr:colOff>120650</xdr:colOff>
      <xdr:row>78</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112285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119635</xdr:rowOff>
    </xdr:from>
    <xdr:to>
      <xdr:col>69</xdr:col>
      <xdr:colOff>142875</xdr:colOff>
      <xdr:row>82</xdr:row>
      <xdr:rowOff>49785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34562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135637</xdr:rowOff>
    </xdr:from>
    <xdr:to>
      <xdr:col>65</xdr:col>
      <xdr:colOff>53975</xdr:colOff>
      <xdr:row>81</xdr:row>
      <xdr:rowOff>65787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50564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140221</xdr:rowOff>
    </xdr:from>
    <xdr:to>
      <xdr:col>29</xdr:col>
      <xdr:colOff>127000</xdr:colOff>
      <xdr:row>17</xdr:row>
      <xdr:rowOff>152502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02496"/>
          <a:ext cx="647700" cy="12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146240</xdr:rowOff>
    </xdr:from>
    <xdr:to>
      <xdr:col>26</xdr:col>
      <xdr:colOff>50800</xdr:colOff>
      <xdr:row>17</xdr:row>
      <xdr:rowOff>152502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08515"/>
          <a:ext cx="698500" cy="6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146240</xdr:rowOff>
    </xdr:from>
    <xdr:to>
      <xdr:col>22</xdr:col>
      <xdr:colOff>114300</xdr:colOff>
      <xdr:row>18</xdr:row>
      <xdr:rowOff>1105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8515"/>
          <a:ext cx="698500" cy="2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146253</xdr:rowOff>
    </xdr:from>
    <xdr:to>
      <xdr:col>18</xdr:col>
      <xdr:colOff>177800</xdr:colOff>
      <xdr:row>18</xdr:row>
      <xdr:rowOff>1105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08528"/>
          <a:ext cx="698500" cy="2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89421</xdr:rowOff>
    </xdr:from>
    <xdr:to>
      <xdr:col>29</xdr:col>
      <xdr:colOff>177800</xdr:colOff>
      <xdr:row>18</xdr:row>
      <xdr:rowOff>19571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5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61498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101702</xdr:rowOff>
    </xdr:from>
    <xdr:to>
      <xdr:col>26</xdr:col>
      <xdr:colOff>101600</xdr:colOff>
      <xdr:row>18</xdr:row>
      <xdr:rowOff>31852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95440</xdr:rowOff>
    </xdr:from>
    <xdr:to>
      <xdr:col>22</xdr:col>
      <xdr:colOff>165100</xdr:colOff>
      <xdr:row>18</xdr:row>
      <xdr:rowOff>25590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121755</xdr:rowOff>
    </xdr:from>
    <xdr:to>
      <xdr:col>19</xdr:col>
      <xdr:colOff>38100</xdr:colOff>
      <xdr:row>18</xdr:row>
      <xdr:rowOff>51905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36682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95453</xdr:rowOff>
    </xdr:from>
    <xdr:to>
      <xdr:col>15</xdr:col>
      <xdr:colOff>101600</xdr:colOff>
      <xdr:row>18</xdr:row>
      <xdr:rowOff>25603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20518</xdr:rowOff>
    </xdr:from>
    <xdr:to>
      <xdr:col>29</xdr:col>
      <xdr:colOff>127000</xdr:colOff>
      <xdr:row>37</xdr:row>
      <xdr:rowOff>105763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45218"/>
          <a:ext cx="647700" cy="85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20541</xdr:rowOff>
    </xdr:from>
    <xdr:to>
      <xdr:col>26</xdr:col>
      <xdr:colOff>50800</xdr:colOff>
      <xdr:row>37</xdr:row>
      <xdr:rowOff>105763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45241"/>
          <a:ext cx="698500" cy="85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20541</xdr:rowOff>
    </xdr:from>
    <xdr:to>
      <xdr:col>22</xdr:col>
      <xdr:colOff>114300</xdr:colOff>
      <xdr:row>37</xdr:row>
      <xdr:rowOff>101991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45241"/>
          <a:ext cx="698500" cy="8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38555</xdr:rowOff>
    </xdr:from>
    <xdr:to>
      <xdr:col>18</xdr:col>
      <xdr:colOff>177800</xdr:colOff>
      <xdr:row>37</xdr:row>
      <xdr:rowOff>101991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63255"/>
          <a:ext cx="698500" cy="63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141168</xdr:rowOff>
    </xdr:from>
    <xdr:to>
      <xdr:col>29</xdr:col>
      <xdr:colOff>177800</xdr:colOff>
      <xdr:row>37</xdr:row>
      <xdr:rowOff>71318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9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113245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6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54963</xdr:rowOff>
    </xdr:from>
    <xdr:to>
      <xdr:col>26</xdr:col>
      <xdr:colOff>101600</xdr:colOff>
      <xdr:row>37</xdr:row>
      <xdr:rowOff>156563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7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141340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6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141191</xdr:rowOff>
    </xdr:from>
    <xdr:to>
      <xdr:col>22</xdr:col>
      <xdr:colOff>165100</xdr:colOff>
      <xdr:row>37</xdr:row>
      <xdr:rowOff>71341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9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56118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8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51191</xdr:rowOff>
    </xdr:from>
    <xdr:to>
      <xdr:col>19</xdr:col>
      <xdr:colOff>38100</xdr:colOff>
      <xdr:row>37</xdr:row>
      <xdr:rowOff>152791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75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137568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6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159205</xdr:rowOff>
    </xdr:from>
    <xdr:to>
      <xdr:col>15</xdr:col>
      <xdr:colOff>101600</xdr:colOff>
      <xdr:row>37</xdr:row>
      <xdr:rowOff>89355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12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74132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9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18,526
18,388
34.34
8,817,926
8,339,185
348,248
4,887,035
5,507,052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170432</xdr:rowOff>
    </xdr:from>
    <xdr:to>
      <xdr:col>24</xdr:col>
      <xdr:colOff>63500</xdr:colOff>
      <xdr:row>35</xdr:row>
      <xdr:rowOff>24400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999732"/>
          <a:ext cx="838200" cy="2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90751</xdr:rowOff>
    </xdr:from>
    <xdr:to>
      <xdr:col>19</xdr:col>
      <xdr:colOff>177800</xdr:colOff>
      <xdr:row>34</xdr:row>
      <xdr:rowOff>170432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5920051"/>
          <a:ext cx="889000" cy="7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90751</xdr:rowOff>
    </xdr:from>
    <xdr:to>
      <xdr:col>15</xdr:col>
      <xdr:colOff>50800</xdr:colOff>
      <xdr:row>34</xdr:row>
      <xdr:rowOff>134842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920051"/>
          <a:ext cx="889000" cy="4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134842</xdr:rowOff>
    </xdr:from>
    <xdr:to>
      <xdr:col>10</xdr:col>
      <xdr:colOff>114300</xdr:colOff>
      <xdr:row>35</xdr:row>
      <xdr:rowOff>70034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5964142"/>
          <a:ext cx="8890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145050</xdr:rowOff>
    </xdr:from>
    <xdr:to>
      <xdr:col>24</xdr:col>
      <xdr:colOff>114300</xdr:colOff>
      <xdr:row>35</xdr:row>
      <xdr:rowOff>75200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167927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119632</xdr:rowOff>
    </xdr:from>
    <xdr:to>
      <xdr:col>20</xdr:col>
      <xdr:colOff>38100</xdr:colOff>
      <xdr:row>35</xdr:row>
      <xdr:rowOff>49782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9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66309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72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39951</xdr:rowOff>
    </xdr:from>
    <xdr:to>
      <xdr:col>15</xdr:col>
      <xdr:colOff>101600</xdr:colOff>
      <xdr:row>34</xdr:row>
      <xdr:rowOff>141551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8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158078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64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84042</xdr:rowOff>
    </xdr:from>
    <xdr:to>
      <xdr:col>10</xdr:col>
      <xdr:colOff>165100</xdr:colOff>
      <xdr:row>35</xdr:row>
      <xdr:rowOff>14192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30719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68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19234</xdr:rowOff>
    </xdr:from>
    <xdr:to>
      <xdr:col>6</xdr:col>
      <xdr:colOff>38100</xdr:colOff>
      <xdr:row>35</xdr:row>
      <xdr:rowOff>120834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0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137361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165488</xdr:rowOff>
    </xdr:from>
    <xdr:to>
      <xdr:col>24</xdr:col>
      <xdr:colOff>62865</xdr:colOff>
      <xdr:row>57</xdr:row>
      <xdr:rowOff>156050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37988"/>
          <a:ext cx="1270" cy="1190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159877</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156050</xdr:rowOff>
    </xdr:from>
    <xdr:to>
      <xdr:col>24</xdr:col>
      <xdr:colOff>152400</xdr:colOff>
      <xdr:row>57</xdr:row>
      <xdr:rowOff>156050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112165</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165488</xdr:rowOff>
    </xdr:from>
    <xdr:to>
      <xdr:col>24</xdr:col>
      <xdr:colOff>152400</xdr:colOff>
      <xdr:row>50</xdr:row>
      <xdr:rowOff>165488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3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128880</xdr:rowOff>
    </xdr:from>
    <xdr:to>
      <xdr:col>24</xdr:col>
      <xdr:colOff>63500</xdr:colOff>
      <xdr:row>57</xdr:row>
      <xdr:rowOff>17475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58630"/>
          <a:ext cx="838200" cy="2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27608</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28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4731</xdr:rowOff>
    </xdr:from>
    <xdr:to>
      <xdr:col>24</xdr:col>
      <xdr:colOff>114300</xdr:colOff>
      <xdr:row>55</xdr:row>
      <xdr:rowOff>106331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4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17475</xdr:rowOff>
    </xdr:from>
    <xdr:to>
      <xdr:col>19</xdr:col>
      <xdr:colOff>177800</xdr:colOff>
      <xdr:row>57</xdr:row>
      <xdr:rowOff>116916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90125"/>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90729</xdr:rowOff>
    </xdr:from>
    <xdr:to>
      <xdr:col>20</xdr:col>
      <xdr:colOff>38100</xdr:colOff>
      <xdr:row>56</xdr:row>
      <xdr:rowOff>20879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37406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2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116916</xdr:rowOff>
    </xdr:from>
    <xdr:to>
      <xdr:col>15</xdr:col>
      <xdr:colOff>50800</xdr:colOff>
      <xdr:row>57</xdr:row>
      <xdr:rowOff>165129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889566"/>
          <a:ext cx="889000" cy="4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149773</xdr:rowOff>
    </xdr:from>
    <xdr:to>
      <xdr:col>15</xdr:col>
      <xdr:colOff>101600</xdr:colOff>
      <xdr:row>56</xdr:row>
      <xdr:rowOff>79923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96450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165129</xdr:rowOff>
    </xdr:from>
    <xdr:to>
      <xdr:col>10</xdr:col>
      <xdr:colOff>114300</xdr:colOff>
      <xdr:row>58</xdr:row>
      <xdr:rowOff>73798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37779"/>
          <a:ext cx="889000" cy="8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xdr:rowOff>
    </xdr:from>
    <xdr:to>
      <xdr:col>10</xdr:col>
      <xdr:colOff>165100</xdr:colOff>
      <xdr:row>56</xdr:row>
      <xdr:rowOff>112471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128998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65332</xdr:rowOff>
    </xdr:from>
    <xdr:to>
      <xdr:col>6</xdr:col>
      <xdr:colOff>38100</xdr:colOff>
      <xdr:row>55</xdr:row>
      <xdr:rowOff>166932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12009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78080</xdr:rowOff>
    </xdr:from>
    <xdr:to>
      <xdr:col>24</xdr:col>
      <xdr:colOff>114300</xdr:colOff>
      <xdr:row>56</xdr:row>
      <xdr:rowOff>8230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56507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48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138125</xdr:rowOff>
    </xdr:from>
    <xdr:to>
      <xdr:col>20</xdr:col>
      <xdr:colOff>38100</xdr:colOff>
      <xdr:row>57</xdr:row>
      <xdr:rowOff>68275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59402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66116</xdr:rowOff>
    </xdr:from>
    <xdr:to>
      <xdr:col>15</xdr:col>
      <xdr:colOff>101600</xdr:colOff>
      <xdr:row>57</xdr:row>
      <xdr:rowOff>167716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3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158843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114329</xdr:rowOff>
    </xdr:from>
    <xdr:to>
      <xdr:col>10</xdr:col>
      <xdr:colOff>165100</xdr:colOff>
      <xdr:row>58</xdr:row>
      <xdr:rowOff>44479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8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35606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7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22998</xdr:rowOff>
    </xdr:from>
    <xdr:to>
      <xdr:col>6</xdr:col>
      <xdr:colOff>38100</xdr:colOff>
      <xdr:row>58</xdr:row>
      <xdr:rowOff>124598</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6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115725</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5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119332</xdr:rowOff>
    </xdr:from>
    <xdr:to>
      <xdr:col>24</xdr:col>
      <xdr:colOff>63500</xdr:colOff>
      <xdr:row>77</xdr:row>
      <xdr:rowOff>130235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20982"/>
          <a:ext cx="8382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119332</xdr:rowOff>
    </xdr:from>
    <xdr:to>
      <xdr:col>19</xdr:col>
      <xdr:colOff>177800</xdr:colOff>
      <xdr:row>77</xdr:row>
      <xdr:rowOff>136362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20982"/>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134351</xdr:rowOff>
    </xdr:from>
    <xdr:to>
      <xdr:col>15</xdr:col>
      <xdr:colOff>50800</xdr:colOff>
      <xdr:row>77</xdr:row>
      <xdr:rowOff>136362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360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131493</xdr:rowOff>
    </xdr:from>
    <xdr:to>
      <xdr:col>10</xdr:col>
      <xdr:colOff>114300</xdr:colOff>
      <xdr:row>77</xdr:row>
      <xdr:rowOff>134351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3314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79435</xdr:rowOff>
    </xdr:from>
    <xdr:to>
      <xdr:col>24</xdr:col>
      <xdr:colOff>114300</xdr:colOff>
      <xdr:row>78</xdr:row>
      <xdr:rowOff>9585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2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57862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5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68532</xdr:rowOff>
    </xdr:from>
    <xdr:to>
      <xdr:col>20</xdr:col>
      <xdr:colOff>38100</xdr:colOff>
      <xdr:row>77</xdr:row>
      <xdr:rowOff>170132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161259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6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85562</xdr:rowOff>
    </xdr:from>
    <xdr:to>
      <xdr:col>15</xdr:col>
      <xdr:colOff>101600</xdr:colOff>
      <xdr:row>78</xdr:row>
      <xdr:rowOff>15712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83551</xdr:rowOff>
    </xdr:from>
    <xdr:to>
      <xdr:col>10</xdr:col>
      <xdr:colOff>165100</xdr:colOff>
      <xdr:row>78</xdr:row>
      <xdr:rowOff>13701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30228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80693</xdr:rowOff>
    </xdr:from>
    <xdr:to>
      <xdr:col>6</xdr:col>
      <xdr:colOff>38100</xdr:colOff>
      <xdr:row>78</xdr:row>
      <xdr:rowOff>10843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27370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140182</xdr:rowOff>
    </xdr:from>
    <xdr:to>
      <xdr:col>24</xdr:col>
      <xdr:colOff>63500</xdr:colOff>
      <xdr:row>98</xdr:row>
      <xdr:rowOff>10757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770832"/>
          <a:ext cx="838200" cy="4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140182</xdr:rowOff>
    </xdr:from>
    <xdr:to>
      <xdr:col>19</xdr:col>
      <xdr:colOff>177800</xdr:colOff>
      <xdr:row>99</xdr:row>
      <xdr:rowOff>10464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70832"/>
          <a:ext cx="889000" cy="2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10464</xdr:rowOff>
    </xdr:from>
    <xdr:to>
      <xdr:col>15</xdr:col>
      <xdr:colOff>50800</xdr:colOff>
      <xdr:row>99</xdr:row>
      <xdr:rowOff>41808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84014"/>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41808</xdr:rowOff>
    </xdr:from>
    <xdr:to>
      <xdr:col>10</xdr:col>
      <xdr:colOff>114300</xdr:colOff>
      <xdr:row>99</xdr:row>
      <xdr:rowOff>73177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701535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131407</xdr:rowOff>
    </xdr:from>
    <xdr:to>
      <xdr:col>24</xdr:col>
      <xdr:colOff>114300</xdr:colOff>
      <xdr:row>98</xdr:row>
      <xdr:rowOff>61557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46334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7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89382</xdr:rowOff>
    </xdr:from>
    <xdr:to>
      <xdr:col>20</xdr:col>
      <xdr:colOff>38100</xdr:colOff>
      <xdr:row>98</xdr:row>
      <xdr:rowOff>19532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10659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131114</xdr:rowOff>
    </xdr:from>
    <xdr:to>
      <xdr:col>15</xdr:col>
      <xdr:colOff>101600</xdr:colOff>
      <xdr:row>99</xdr:row>
      <xdr:rowOff>61264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52391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162458</xdr:rowOff>
    </xdr:from>
    <xdr:to>
      <xdr:col>10</xdr:col>
      <xdr:colOff>165100</xdr:colOff>
      <xdr:row>99</xdr:row>
      <xdr:rowOff>92608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83735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5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22377</xdr:rowOff>
    </xdr:from>
    <xdr:to>
      <xdr:col>6</xdr:col>
      <xdr:colOff>38100</xdr:colOff>
      <xdr:row>99</xdr:row>
      <xdr:rowOff>123977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115104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8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15945</xdr:rowOff>
    </xdr:from>
    <xdr:to>
      <xdr:col>55</xdr:col>
      <xdr:colOff>0</xdr:colOff>
      <xdr:row>37</xdr:row>
      <xdr:rowOff>91337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9595"/>
          <a:ext cx="8382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143710</xdr:rowOff>
    </xdr:from>
    <xdr:to>
      <xdr:col>50</xdr:col>
      <xdr:colOff>114300</xdr:colOff>
      <xdr:row>37</xdr:row>
      <xdr:rowOff>91337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973010"/>
          <a:ext cx="889000" cy="46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143710</xdr:rowOff>
    </xdr:from>
    <xdr:to>
      <xdr:col>45</xdr:col>
      <xdr:colOff>177800</xdr:colOff>
      <xdr:row>37</xdr:row>
      <xdr:rowOff>101528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973010"/>
          <a:ext cx="889000" cy="47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101528</xdr:rowOff>
    </xdr:from>
    <xdr:to>
      <xdr:col>41</xdr:col>
      <xdr:colOff>50800</xdr:colOff>
      <xdr:row>37</xdr:row>
      <xdr:rowOff>102617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4517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136595</xdr:rowOff>
    </xdr:from>
    <xdr:to>
      <xdr:col>55</xdr:col>
      <xdr:colOff>50800</xdr:colOff>
      <xdr:row>37</xdr:row>
      <xdr:rowOff>66745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51522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40537</xdr:rowOff>
    </xdr:from>
    <xdr:to>
      <xdr:col>50</xdr:col>
      <xdr:colOff>165100</xdr:colOff>
      <xdr:row>37</xdr:row>
      <xdr:rowOff>142137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133264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92910</xdr:rowOff>
    </xdr:from>
    <xdr:to>
      <xdr:col>46</xdr:col>
      <xdr:colOff>38100</xdr:colOff>
      <xdr:row>35</xdr:row>
      <xdr:rowOff>23060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14187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14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50728</xdr:rowOff>
    </xdr:from>
    <xdr:to>
      <xdr:col>41</xdr:col>
      <xdr:colOff>101600</xdr:colOff>
      <xdr:row>37</xdr:row>
      <xdr:rowOff>152328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143456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51817</xdr:rowOff>
    </xdr:from>
    <xdr:to>
      <xdr:col>36</xdr:col>
      <xdr:colOff>165100</xdr:colOff>
      <xdr:row>37</xdr:row>
      <xdr:rowOff>153417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144543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8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126647</xdr:rowOff>
    </xdr:from>
    <xdr:to>
      <xdr:col>55</xdr:col>
      <xdr:colOff>0</xdr:colOff>
      <xdr:row>58</xdr:row>
      <xdr:rowOff>62929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99297"/>
          <a:ext cx="838200" cy="10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126647</xdr:rowOff>
    </xdr:from>
    <xdr:to>
      <xdr:col>50</xdr:col>
      <xdr:colOff>114300</xdr:colOff>
      <xdr:row>58</xdr:row>
      <xdr:rowOff>79273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899297"/>
          <a:ext cx="889000" cy="12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24821</xdr:rowOff>
    </xdr:from>
    <xdr:to>
      <xdr:col>45</xdr:col>
      <xdr:colOff>177800</xdr:colOff>
      <xdr:row>58</xdr:row>
      <xdr:rowOff>79273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68921"/>
          <a:ext cx="889000" cy="5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24821</xdr:rowOff>
    </xdr:from>
    <xdr:to>
      <xdr:col>41</xdr:col>
      <xdr:colOff>50800</xdr:colOff>
      <xdr:row>58</xdr:row>
      <xdr:rowOff>83152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68921"/>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12129</xdr:rowOff>
    </xdr:from>
    <xdr:to>
      <xdr:col>55</xdr:col>
      <xdr:colOff>50800</xdr:colOff>
      <xdr:row>58</xdr:row>
      <xdr:rowOff>113729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98506</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75847</xdr:rowOff>
    </xdr:from>
    <xdr:to>
      <xdr:col>50</xdr:col>
      <xdr:colOff>165100</xdr:colOff>
      <xdr:row>58</xdr:row>
      <xdr:rowOff>5997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168574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4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28473</xdr:rowOff>
    </xdr:from>
    <xdr:to>
      <xdr:col>46</xdr:col>
      <xdr:colOff>38100</xdr:colOff>
      <xdr:row>58</xdr:row>
      <xdr:rowOff>130073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121200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145471</xdr:rowOff>
    </xdr:from>
    <xdr:to>
      <xdr:col>41</xdr:col>
      <xdr:colOff>101600</xdr:colOff>
      <xdr:row>58</xdr:row>
      <xdr:rowOff>75621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66748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32352</xdr:rowOff>
    </xdr:from>
    <xdr:to>
      <xdr:col>36</xdr:col>
      <xdr:colOff>165100</xdr:colOff>
      <xdr:row>58</xdr:row>
      <xdr:rowOff>133952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125079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6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8713</xdr:rowOff>
    </xdr:from>
    <xdr:to>
      <xdr:col>55</xdr:col>
      <xdr:colOff>0</xdr:colOff>
      <xdr:row>79</xdr:row>
      <xdr:rowOff>31420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3263"/>
          <a:ext cx="8382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75501</xdr:rowOff>
    </xdr:from>
    <xdr:to>
      <xdr:col>50</xdr:col>
      <xdr:colOff>114300</xdr:colOff>
      <xdr:row>79</xdr:row>
      <xdr:rowOff>8713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48601"/>
          <a:ext cx="889000" cy="10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66796</xdr:rowOff>
    </xdr:from>
    <xdr:to>
      <xdr:col>45</xdr:col>
      <xdr:colOff>177800</xdr:colOff>
      <xdr:row>78</xdr:row>
      <xdr:rowOff>75501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39896"/>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66796</xdr:rowOff>
    </xdr:from>
    <xdr:to>
      <xdr:col>41</xdr:col>
      <xdr:colOff>50800</xdr:colOff>
      <xdr:row>79</xdr:row>
      <xdr:rowOff>24885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39896"/>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152070</xdr:rowOff>
    </xdr:from>
    <xdr:to>
      <xdr:col>55</xdr:col>
      <xdr:colOff>50800</xdr:colOff>
      <xdr:row>79</xdr:row>
      <xdr:rowOff>82220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66997</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4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129363</xdr:rowOff>
    </xdr:from>
    <xdr:to>
      <xdr:col>50</xdr:col>
      <xdr:colOff>165100</xdr:colOff>
      <xdr:row>79</xdr:row>
      <xdr:rowOff>59513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50640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24701</xdr:rowOff>
    </xdr:from>
    <xdr:to>
      <xdr:col>46</xdr:col>
      <xdr:colOff>38100</xdr:colOff>
      <xdr:row>78</xdr:row>
      <xdr:rowOff>126301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117428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9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15996</xdr:rowOff>
    </xdr:from>
    <xdr:to>
      <xdr:col>41</xdr:col>
      <xdr:colOff>101600</xdr:colOff>
      <xdr:row>78</xdr:row>
      <xdr:rowOff>117596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108723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8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145535</xdr:rowOff>
    </xdr:from>
    <xdr:to>
      <xdr:col>36</xdr:col>
      <xdr:colOff>165100</xdr:colOff>
      <xdr:row>79</xdr:row>
      <xdr:rowOff>75685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66812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1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157214</xdr:rowOff>
    </xdr:from>
    <xdr:to>
      <xdr:col>55</xdr:col>
      <xdr:colOff>0</xdr:colOff>
      <xdr:row>97</xdr:row>
      <xdr:rowOff>162192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16414"/>
          <a:ext cx="838200" cy="1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157214</xdr:rowOff>
    </xdr:from>
    <xdr:to>
      <xdr:col>50</xdr:col>
      <xdr:colOff>114300</xdr:colOff>
      <xdr:row>98</xdr:row>
      <xdr:rowOff>112840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16414"/>
          <a:ext cx="889000" cy="2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32880</xdr:rowOff>
    </xdr:from>
    <xdr:to>
      <xdr:col>45</xdr:col>
      <xdr:colOff>177800</xdr:colOff>
      <xdr:row>98</xdr:row>
      <xdr:rowOff>112840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834980"/>
          <a:ext cx="889000" cy="7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32880</xdr:rowOff>
    </xdr:from>
    <xdr:to>
      <xdr:col>41</xdr:col>
      <xdr:colOff>50800</xdr:colOff>
      <xdr:row>98</xdr:row>
      <xdr:rowOff>80848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34980"/>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111392</xdr:rowOff>
    </xdr:from>
    <xdr:to>
      <xdr:col>55</xdr:col>
      <xdr:colOff>50800</xdr:colOff>
      <xdr:row>98</xdr:row>
      <xdr:rowOff>41542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89819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106414</xdr:rowOff>
    </xdr:from>
    <xdr:to>
      <xdr:col>50</xdr:col>
      <xdr:colOff>165100</xdr:colOff>
      <xdr:row>97</xdr:row>
      <xdr:rowOff>36564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27691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6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62040</xdr:rowOff>
    </xdr:from>
    <xdr:to>
      <xdr:col>46</xdr:col>
      <xdr:colOff>38100</xdr:colOff>
      <xdr:row>98</xdr:row>
      <xdr:rowOff>163640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154767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153530</xdr:rowOff>
    </xdr:from>
    <xdr:to>
      <xdr:col>41</xdr:col>
      <xdr:colOff>101600</xdr:colOff>
      <xdr:row>98</xdr:row>
      <xdr:rowOff>83680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74807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30048</xdr:rowOff>
    </xdr:from>
    <xdr:to>
      <xdr:col>36</xdr:col>
      <xdr:colOff>165100</xdr:colOff>
      <xdr:row>98</xdr:row>
      <xdr:rowOff>131648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122775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58572</xdr:rowOff>
    </xdr:from>
    <xdr:to>
      <xdr:col>85</xdr:col>
      <xdr:colOff>127000</xdr:colOff>
      <xdr:row>38</xdr:row>
      <xdr:rowOff>85839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573672"/>
          <a:ext cx="8382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83185</xdr:rowOff>
    </xdr:from>
    <xdr:to>
      <xdr:col>81</xdr:col>
      <xdr:colOff>50800</xdr:colOff>
      <xdr:row>38</xdr:row>
      <xdr:rowOff>85839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98285"/>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83185</xdr:rowOff>
    </xdr:from>
    <xdr:to>
      <xdr:col>76</xdr:col>
      <xdr:colOff>114300</xdr:colOff>
      <xdr:row>38</xdr:row>
      <xdr:rowOff>135407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98285"/>
          <a:ext cx="889000" cy="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24617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135407</xdr:rowOff>
    </xdr:from>
    <xdr:to>
      <xdr:col>71</xdr:col>
      <xdr:colOff>177800</xdr:colOff>
      <xdr:row>38</xdr:row>
      <xdr:rowOff>152412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50507"/>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38092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7772</xdr:rowOff>
    </xdr:from>
    <xdr:to>
      <xdr:col>85</xdr:col>
      <xdr:colOff>177800</xdr:colOff>
      <xdr:row>38</xdr:row>
      <xdr:rowOff>109372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30649</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35039</xdr:rowOff>
    </xdr:from>
    <xdr:to>
      <xdr:col>81</xdr:col>
      <xdr:colOff>101600</xdr:colOff>
      <xdr:row>38</xdr:row>
      <xdr:rowOff>136639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153166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32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32385</xdr:rowOff>
    </xdr:from>
    <xdr:to>
      <xdr:col>76</xdr:col>
      <xdr:colOff>165100</xdr:colOff>
      <xdr:row>38</xdr:row>
      <xdr:rowOff>133985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150512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3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84607</xdr:rowOff>
    </xdr:from>
    <xdr:to>
      <xdr:col>72</xdr:col>
      <xdr:colOff>38100</xdr:colOff>
      <xdr:row>39</xdr:row>
      <xdr:rowOff>14757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31284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37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101612</xdr:rowOff>
    </xdr:from>
    <xdr:to>
      <xdr:col>67</xdr:col>
      <xdr:colOff>101600</xdr:colOff>
      <xdr:row>39</xdr:row>
      <xdr:rowOff>31762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1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48290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9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143061</xdr:rowOff>
    </xdr:from>
    <xdr:to>
      <xdr:col>85</xdr:col>
      <xdr:colOff>127000</xdr:colOff>
      <xdr:row>77</xdr:row>
      <xdr:rowOff>147107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44711"/>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147107</xdr:rowOff>
    </xdr:from>
    <xdr:to>
      <xdr:col>81</xdr:col>
      <xdr:colOff>50800</xdr:colOff>
      <xdr:row>77</xdr:row>
      <xdr:rowOff>149347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4875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149347</xdr:rowOff>
    </xdr:from>
    <xdr:to>
      <xdr:col>76</xdr:col>
      <xdr:colOff>114300</xdr:colOff>
      <xdr:row>78</xdr:row>
      <xdr:rowOff>1436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50997"/>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170081</xdr:rowOff>
    </xdr:from>
    <xdr:to>
      <xdr:col>71</xdr:col>
      <xdr:colOff>177800</xdr:colOff>
      <xdr:row>78</xdr:row>
      <xdr:rowOff>1436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71731"/>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92261</xdr:rowOff>
    </xdr:from>
    <xdr:to>
      <xdr:col>85</xdr:col>
      <xdr:colOff>177800</xdr:colOff>
      <xdr:row>78</xdr:row>
      <xdr:rowOff>22411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9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70688</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96307</xdr:rowOff>
    </xdr:from>
    <xdr:to>
      <xdr:col>81</xdr:col>
      <xdr:colOff>101600</xdr:colOff>
      <xdr:row>78</xdr:row>
      <xdr:rowOff>26457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17584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9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98547</xdr:rowOff>
    </xdr:from>
    <xdr:to>
      <xdr:col>76</xdr:col>
      <xdr:colOff>165100</xdr:colOff>
      <xdr:row>78</xdr:row>
      <xdr:rowOff>28697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0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19824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122086</xdr:rowOff>
    </xdr:from>
    <xdr:to>
      <xdr:col>72</xdr:col>
      <xdr:colOff>38100</xdr:colOff>
      <xdr:row>78</xdr:row>
      <xdr:rowOff>52236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43363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119281</xdr:rowOff>
    </xdr:from>
    <xdr:to>
      <xdr:col>67</xdr:col>
      <xdr:colOff>101600</xdr:colOff>
      <xdr:row>78</xdr:row>
      <xdr:rowOff>49431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40558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55995</xdr:rowOff>
    </xdr:from>
    <xdr:to>
      <xdr:col>85</xdr:col>
      <xdr:colOff>127000</xdr:colOff>
      <xdr:row>98</xdr:row>
      <xdr:rowOff>12612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86645"/>
          <a:ext cx="838200" cy="1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12612</xdr:rowOff>
    </xdr:from>
    <xdr:to>
      <xdr:col>81</xdr:col>
      <xdr:colOff>50800</xdr:colOff>
      <xdr:row>99</xdr:row>
      <xdr:rowOff>22861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14712"/>
          <a:ext cx="889000" cy="18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79184</xdr:rowOff>
    </xdr:from>
    <xdr:to>
      <xdr:col>76</xdr:col>
      <xdr:colOff>114300</xdr:colOff>
      <xdr:row>99</xdr:row>
      <xdr:rowOff>22861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81284"/>
          <a:ext cx="889000" cy="1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79184</xdr:rowOff>
    </xdr:from>
    <xdr:to>
      <xdr:col>71</xdr:col>
      <xdr:colOff>177800</xdr:colOff>
      <xdr:row>98</xdr:row>
      <xdr:rowOff>158978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81284"/>
          <a:ext cx="889000" cy="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5195</xdr:rowOff>
    </xdr:from>
    <xdr:to>
      <xdr:col>85</xdr:col>
      <xdr:colOff>177800</xdr:colOff>
      <xdr:row>97</xdr:row>
      <xdr:rowOff>106795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155072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133262</xdr:rowOff>
    </xdr:from>
    <xdr:to>
      <xdr:col>81</xdr:col>
      <xdr:colOff>101600</xdr:colOff>
      <xdr:row>98</xdr:row>
      <xdr:rowOff>63412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54539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143511</xdr:rowOff>
    </xdr:from>
    <xdr:to>
      <xdr:col>76</xdr:col>
      <xdr:colOff>165100</xdr:colOff>
      <xdr:row>99</xdr:row>
      <xdr:rowOff>73661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64788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28384</xdr:rowOff>
    </xdr:from>
    <xdr:to>
      <xdr:col>72</xdr:col>
      <xdr:colOff>38100</xdr:colOff>
      <xdr:row>98</xdr:row>
      <xdr:rowOff>129984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121111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108178</xdr:rowOff>
    </xdr:from>
    <xdr:to>
      <xdr:col>67</xdr:col>
      <xdr:colOff>101600</xdr:colOff>
      <xdr:row>99</xdr:row>
      <xdr:rowOff>38328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29455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38430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2498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38430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24980"/>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159080</xdr:rowOff>
    </xdr:from>
    <xdr:to>
      <xdr:col>107</xdr:col>
      <xdr:colOff>101600</xdr:colOff>
      <xdr:row>39</xdr:row>
      <xdr:rowOff>89230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80357</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766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15227</xdr:rowOff>
    </xdr:from>
    <xdr:to>
      <xdr:col>116</xdr:col>
      <xdr:colOff>63500</xdr:colOff>
      <xdr:row>58</xdr:row>
      <xdr:rowOff>16942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5932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14770</xdr:rowOff>
    </xdr:from>
    <xdr:to>
      <xdr:col>111</xdr:col>
      <xdr:colOff>177800</xdr:colOff>
      <xdr:row>58</xdr:row>
      <xdr:rowOff>15227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588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14770</xdr:rowOff>
    </xdr:from>
    <xdr:to>
      <xdr:col>107</xdr:col>
      <xdr:colOff>50800</xdr:colOff>
      <xdr:row>58</xdr:row>
      <xdr:rowOff>15056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5887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15056</xdr:rowOff>
    </xdr:from>
    <xdr:to>
      <xdr:col>102</xdr:col>
      <xdr:colOff>114300</xdr:colOff>
      <xdr:row>58</xdr:row>
      <xdr:rowOff>20657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59156"/>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137592</xdr:rowOff>
    </xdr:from>
    <xdr:to>
      <xdr:col>116</xdr:col>
      <xdr:colOff>114300</xdr:colOff>
      <xdr:row>58</xdr:row>
      <xdr:rowOff>67742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52519</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25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135877</xdr:rowOff>
    </xdr:from>
    <xdr:to>
      <xdr:col>112</xdr:col>
      <xdr:colOff>38100</xdr:colOff>
      <xdr:row>58</xdr:row>
      <xdr:rowOff>66027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57154</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00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135420</xdr:rowOff>
    </xdr:from>
    <xdr:to>
      <xdr:col>107</xdr:col>
      <xdr:colOff>101600</xdr:colOff>
      <xdr:row>58</xdr:row>
      <xdr:rowOff>65570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56697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0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135706</xdr:rowOff>
    </xdr:from>
    <xdr:to>
      <xdr:col>102</xdr:col>
      <xdr:colOff>165100</xdr:colOff>
      <xdr:row>58</xdr:row>
      <xdr:rowOff>65856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56983</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0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141307</xdr:rowOff>
    </xdr:from>
    <xdr:to>
      <xdr:col>98</xdr:col>
      <xdr:colOff>38100</xdr:colOff>
      <xdr:row>58</xdr:row>
      <xdr:rowOff>71457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62584</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99333" y="10006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51133</xdr:rowOff>
    </xdr:from>
    <xdr:to>
      <xdr:col>116</xdr:col>
      <xdr:colOff>63500</xdr:colOff>
      <xdr:row>76</xdr:row>
      <xdr:rowOff>94193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81333"/>
          <a:ext cx="8382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92494</xdr:rowOff>
    </xdr:from>
    <xdr:to>
      <xdr:col>111</xdr:col>
      <xdr:colOff>177800</xdr:colOff>
      <xdr:row>76</xdr:row>
      <xdr:rowOff>94193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122694"/>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92494</xdr:rowOff>
    </xdr:from>
    <xdr:to>
      <xdr:col>107</xdr:col>
      <xdr:colOff>50800</xdr:colOff>
      <xdr:row>76</xdr:row>
      <xdr:rowOff>147439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122694"/>
          <a:ext cx="889000" cy="5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147439</xdr:rowOff>
    </xdr:from>
    <xdr:to>
      <xdr:col>102</xdr:col>
      <xdr:colOff>114300</xdr:colOff>
      <xdr:row>77</xdr:row>
      <xdr:rowOff>5593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17763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333</xdr:rowOff>
    </xdr:from>
    <xdr:to>
      <xdr:col>116</xdr:col>
      <xdr:colOff>114300</xdr:colOff>
      <xdr:row>76</xdr:row>
      <xdr:rowOff>101933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3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23211</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8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43393</xdr:rowOff>
    </xdr:from>
    <xdr:to>
      <xdr:col>112</xdr:col>
      <xdr:colOff>38100</xdr:colOff>
      <xdr:row>76</xdr:row>
      <xdr:rowOff>144993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136120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41694</xdr:rowOff>
    </xdr:from>
    <xdr:to>
      <xdr:col>107</xdr:col>
      <xdr:colOff>101600</xdr:colOff>
      <xdr:row>76</xdr:row>
      <xdr:rowOff>143294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134421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6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96639</xdr:rowOff>
    </xdr:from>
    <xdr:to>
      <xdr:col>102</xdr:col>
      <xdr:colOff>165100</xdr:colOff>
      <xdr:row>77</xdr:row>
      <xdr:rowOff>26789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17916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21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126243</xdr:rowOff>
    </xdr:from>
    <xdr:to>
      <xdr:col>98</xdr:col>
      <xdr:colOff>38100</xdr:colOff>
      <xdr:row>77</xdr:row>
      <xdr:rowOff>56393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47520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本町の住民一人当たりのコストを性質別決算で見ると、主に人件費と繰出金が類似団体内平均値を上回っている。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人件費については人口急増期に職員の採用を増やし、以降抑制してきた経緯もあり、年齢層の高い職員数が多く階層に偏りがあり、ラスパイレス指数も府内町村平均を下回るが類似団体平均より高い。これにより歳出全体における人件費に係る比率は類似団体内平均値よりかなり高く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ここ数年にわたり職員数の削減を行い、平成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箕面市との消防広域化事業を開始し、令和元年度には水道事業を大阪広域水道企業団に統合し人件費が減少し、また一時的に急増した定年退職者数が落ち着いてきたこともあり平均値に近づきつつある。本町の人件費は退職手当の金額に左右されるところも大きいため、今後も平均値付近で推移すると見込ま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本町の公共施設は老朽化が進んでおり、大規模改修を行う必要のある施設が多く存在する。普通建設事業、維持補修費、物件費などの適正水準を維持する観点からも、公共施設の再編・再配置を行っていく必要がある。加えて、再任用職員の活用など、人員の適正化を図り、人件費の削減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繰出金については、急激な人口減少と高齢化に伴い、医療給付費や介護給付費の増加傾向にあることによる。繰出金の軽減を図るため、疾病予防と健康増進、介護予防に取り組む必要がある。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なお、物件費についてはデジタル田園都市国家構想交付金を活用したスマートシティ推進事業を実施したことにより一時的に急増し、類似団体内平均値に近くなっている。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18,526
18,388
34.34
8,817,926
8,339,185
348,248
4,887,035
5,507,052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162560</xdr:rowOff>
    </xdr:from>
    <xdr:to>
      <xdr:col>24</xdr:col>
      <xdr:colOff>63500</xdr:colOff>
      <xdr:row>34</xdr:row>
      <xdr:rowOff>68834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2041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68834</xdr:rowOff>
    </xdr:from>
    <xdr:to>
      <xdr:col>19</xdr:col>
      <xdr:colOff>177800</xdr:colOff>
      <xdr:row>34</xdr:row>
      <xdr:rowOff>80917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9813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41728</xdr:rowOff>
    </xdr:from>
    <xdr:to>
      <xdr:col>15</xdr:col>
      <xdr:colOff>50800</xdr:colOff>
      <xdr:row>34</xdr:row>
      <xdr:rowOff>80917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710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41728</xdr:rowOff>
    </xdr:from>
    <xdr:to>
      <xdr:col>10</xdr:col>
      <xdr:colOff>114300</xdr:colOff>
      <xdr:row>34</xdr:row>
      <xdr:rowOff>57731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7102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111760</xdr:rowOff>
    </xdr:from>
    <xdr:to>
      <xdr:col>24</xdr:col>
      <xdr:colOff>114300</xdr:colOff>
      <xdr:row>34</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134637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18034</xdr:rowOff>
    </xdr:from>
    <xdr:to>
      <xdr:col>20</xdr:col>
      <xdr:colOff>38100</xdr:colOff>
      <xdr:row>34</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136161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30117</xdr:rowOff>
    </xdr:from>
    <xdr:to>
      <xdr:col>15</xdr:col>
      <xdr:colOff>101600</xdr:colOff>
      <xdr:row>34</xdr:row>
      <xdr:rowOff>131717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148244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3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162378</xdr:rowOff>
    </xdr:from>
    <xdr:to>
      <xdr:col>10</xdr:col>
      <xdr:colOff>165100</xdr:colOff>
      <xdr:row>34</xdr:row>
      <xdr:rowOff>92528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6931</xdr:rowOff>
    </xdr:from>
    <xdr:to>
      <xdr:col>6</xdr:col>
      <xdr:colOff>38100</xdr:colOff>
      <xdr:row>34</xdr:row>
      <xdr:rowOff>108531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125058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1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17372</xdr:rowOff>
    </xdr:from>
    <xdr:to>
      <xdr:col>24</xdr:col>
      <xdr:colOff>63500</xdr:colOff>
      <xdr:row>56</xdr:row>
      <xdr:rowOff>167032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8572"/>
          <a:ext cx="838200" cy="14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91356</xdr:rowOff>
    </xdr:from>
    <xdr:to>
      <xdr:col>19</xdr:col>
      <xdr:colOff>177800</xdr:colOff>
      <xdr:row>56</xdr:row>
      <xdr:rowOff>167032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49656"/>
          <a:ext cx="889000" cy="4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91356</xdr:rowOff>
    </xdr:from>
    <xdr:to>
      <xdr:col>15</xdr:col>
      <xdr:colOff>50800</xdr:colOff>
      <xdr:row>56</xdr:row>
      <xdr:rowOff>166972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49656"/>
          <a:ext cx="889000" cy="4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166972</xdr:rowOff>
    </xdr:from>
    <xdr:to>
      <xdr:col>10</xdr:col>
      <xdr:colOff>114300</xdr:colOff>
      <xdr:row>57</xdr:row>
      <xdr:rowOff>35925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68172"/>
          <a:ext cx="889000" cy="4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138022</xdr:rowOff>
    </xdr:from>
    <xdr:to>
      <xdr:col>24</xdr:col>
      <xdr:colOff>114300</xdr:colOff>
      <xdr:row>56</xdr:row>
      <xdr:rowOff>68172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116449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4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116232</xdr:rowOff>
    </xdr:from>
    <xdr:to>
      <xdr:col>20</xdr:col>
      <xdr:colOff>38100</xdr:colOff>
      <xdr:row>57</xdr:row>
      <xdr:rowOff>46382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37509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1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40556</xdr:rowOff>
    </xdr:from>
    <xdr:to>
      <xdr:col>15</xdr:col>
      <xdr:colOff>101600</xdr:colOff>
      <xdr:row>54</xdr:row>
      <xdr:rowOff>142156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133283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9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116172</xdr:rowOff>
    </xdr:from>
    <xdr:to>
      <xdr:col>10</xdr:col>
      <xdr:colOff>165100</xdr:colOff>
      <xdr:row>57</xdr:row>
      <xdr:rowOff>46322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37449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1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156575</xdr:rowOff>
    </xdr:from>
    <xdr:to>
      <xdr:col>6</xdr:col>
      <xdr:colOff>38100</xdr:colOff>
      <xdr:row>57</xdr:row>
      <xdr:rowOff>86725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5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77852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5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146896</xdr:rowOff>
    </xdr:from>
    <xdr:to>
      <xdr:col>24</xdr:col>
      <xdr:colOff>62865</xdr:colOff>
      <xdr:row>77</xdr:row>
      <xdr:rowOff>100243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48396"/>
          <a:ext cx="1270" cy="115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104070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0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100243</xdr:rowOff>
    </xdr:from>
    <xdr:to>
      <xdr:col>24</xdr:col>
      <xdr:colOff>152400</xdr:colOff>
      <xdr:row>77</xdr:row>
      <xdr:rowOff>100243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0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93573</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2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146896</xdr:rowOff>
    </xdr:from>
    <xdr:to>
      <xdr:col>24</xdr:col>
      <xdr:colOff>152400</xdr:colOff>
      <xdr:row>70</xdr:row>
      <xdr:rowOff>146896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4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15095</xdr:rowOff>
    </xdr:from>
    <xdr:to>
      <xdr:col>24</xdr:col>
      <xdr:colOff>63500</xdr:colOff>
      <xdr:row>77</xdr:row>
      <xdr:rowOff>59992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16745"/>
          <a:ext cx="8382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157470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33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134593</xdr:rowOff>
    </xdr:from>
    <xdr:to>
      <xdr:col>24</xdr:col>
      <xdr:colOff>114300</xdr:colOff>
      <xdr:row>75</xdr:row>
      <xdr:rowOff>64743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59992</xdr:rowOff>
    </xdr:from>
    <xdr:to>
      <xdr:col>19</xdr:col>
      <xdr:colOff>177800</xdr:colOff>
      <xdr:row>78</xdr:row>
      <xdr:rowOff>79981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1642"/>
          <a:ext cx="889000" cy="1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67266</xdr:rowOff>
    </xdr:from>
    <xdr:to>
      <xdr:col>20</xdr:col>
      <xdr:colOff>38100</xdr:colOff>
      <xdr:row>74</xdr:row>
      <xdr:rowOff>168866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52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79981</xdr:rowOff>
    </xdr:from>
    <xdr:to>
      <xdr:col>15</xdr:col>
      <xdr:colOff>50800</xdr:colOff>
      <xdr:row>78</xdr:row>
      <xdr:rowOff>123597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3081"/>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112547</xdr:rowOff>
    </xdr:from>
    <xdr:to>
      <xdr:col>15</xdr:col>
      <xdr:colOff>101600</xdr:colOff>
      <xdr:row>76</xdr:row>
      <xdr:rowOff>42697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59224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123597</xdr:rowOff>
    </xdr:from>
    <xdr:to>
      <xdr:col>10</xdr:col>
      <xdr:colOff>114300</xdr:colOff>
      <xdr:row>78</xdr:row>
      <xdr:rowOff>166922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96697"/>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151656</xdr:rowOff>
    </xdr:from>
    <xdr:to>
      <xdr:col>10</xdr:col>
      <xdr:colOff>165100</xdr:colOff>
      <xdr:row>76</xdr:row>
      <xdr:rowOff>81806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98332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30899</xdr:rowOff>
    </xdr:from>
    <xdr:to>
      <xdr:col>6</xdr:col>
      <xdr:colOff>38100</xdr:colOff>
      <xdr:row>76</xdr:row>
      <xdr:rowOff>132499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149027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135745</xdr:rowOff>
    </xdr:from>
    <xdr:to>
      <xdr:col>24</xdr:col>
      <xdr:colOff>114300</xdr:colOff>
      <xdr:row>77</xdr:row>
      <xdr:rowOff>65895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50672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9192</xdr:rowOff>
    </xdr:from>
    <xdr:to>
      <xdr:col>20</xdr:col>
      <xdr:colOff>38100</xdr:colOff>
      <xdr:row>77</xdr:row>
      <xdr:rowOff>110792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101919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29181</xdr:rowOff>
    </xdr:from>
    <xdr:to>
      <xdr:col>15</xdr:col>
      <xdr:colOff>101600</xdr:colOff>
      <xdr:row>78</xdr:row>
      <xdr:rowOff>130781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121908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72797</xdr:rowOff>
    </xdr:from>
    <xdr:to>
      <xdr:col>10</xdr:col>
      <xdr:colOff>165100</xdr:colOff>
      <xdr:row>79</xdr:row>
      <xdr:rowOff>2947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165524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3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116122</xdr:rowOff>
    </xdr:from>
    <xdr:to>
      <xdr:col>6</xdr:col>
      <xdr:colOff>38100</xdr:colOff>
      <xdr:row>79</xdr:row>
      <xdr:rowOff>46272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37399</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58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53175</xdr:rowOff>
    </xdr:from>
    <xdr:to>
      <xdr:col>24</xdr:col>
      <xdr:colOff>63500</xdr:colOff>
      <xdr:row>96</xdr:row>
      <xdr:rowOff>103809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2375"/>
          <a:ext cx="8382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103809</xdr:rowOff>
    </xdr:from>
    <xdr:to>
      <xdr:col>19</xdr:col>
      <xdr:colOff>177800</xdr:colOff>
      <xdr:row>97</xdr:row>
      <xdr:rowOff>22817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63009"/>
          <a:ext cx="889000" cy="9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22817</xdr:rowOff>
    </xdr:from>
    <xdr:to>
      <xdr:col>15</xdr:col>
      <xdr:colOff>50800</xdr:colOff>
      <xdr:row>97</xdr:row>
      <xdr:rowOff>60110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53467"/>
          <a:ext cx="889000" cy="3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45433</xdr:rowOff>
    </xdr:from>
    <xdr:to>
      <xdr:col>10</xdr:col>
      <xdr:colOff>114300</xdr:colOff>
      <xdr:row>97</xdr:row>
      <xdr:rowOff>60110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676083"/>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2375</xdr:rowOff>
    </xdr:from>
    <xdr:to>
      <xdr:col>24</xdr:col>
      <xdr:colOff>114300</xdr:colOff>
      <xdr:row>96</xdr:row>
      <xdr:rowOff>103975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25252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1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53009</xdr:rowOff>
    </xdr:from>
    <xdr:to>
      <xdr:col>20</xdr:col>
      <xdr:colOff>38100</xdr:colOff>
      <xdr:row>96</xdr:row>
      <xdr:rowOff>154609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171136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143467</xdr:rowOff>
    </xdr:from>
    <xdr:to>
      <xdr:col>15</xdr:col>
      <xdr:colOff>101600</xdr:colOff>
      <xdr:row>97</xdr:row>
      <xdr:rowOff>73617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64744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9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9310</xdr:rowOff>
    </xdr:from>
    <xdr:to>
      <xdr:col>10</xdr:col>
      <xdr:colOff>165100</xdr:colOff>
      <xdr:row>97</xdr:row>
      <xdr:rowOff>110910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102037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166083</xdr:rowOff>
    </xdr:from>
    <xdr:to>
      <xdr:col>6</xdr:col>
      <xdr:colOff>38100</xdr:colOff>
      <xdr:row>97</xdr:row>
      <xdr:rowOff>96233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87360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1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62662</xdr:rowOff>
    </xdr:from>
    <xdr:to>
      <xdr:col>55</xdr:col>
      <xdr:colOff>0</xdr:colOff>
      <xdr:row>38</xdr:row>
      <xdr:rowOff>64262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77762"/>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62662</xdr:rowOff>
    </xdr:from>
    <xdr:to>
      <xdr:col>50</xdr:col>
      <xdr:colOff>114300</xdr:colOff>
      <xdr:row>38</xdr:row>
      <xdr:rowOff>66319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776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66319</xdr:rowOff>
    </xdr:from>
    <xdr:to>
      <xdr:col>45</xdr:col>
      <xdr:colOff>177800</xdr:colOff>
      <xdr:row>38</xdr:row>
      <xdr:rowOff>67005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8141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67005</xdr:rowOff>
    </xdr:from>
    <xdr:to>
      <xdr:col>41</xdr:col>
      <xdr:colOff>50800</xdr:colOff>
      <xdr:row>38</xdr:row>
      <xdr:rowOff>92837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8210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116019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59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11862</xdr:rowOff>
    </xdr:from>
    <xdr:to>
      <xdr:col>50</xdr:col>
      <xdr:colOff>165100</xdr:colOff>
      <xdr:row>38</xdr:row>
      <xdr:rowOff>113462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104589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15519</xdr:rowOff>
    </xdr:from>
    <xdr:to>
      <xdr:col>46</xdr:col>
      <xdr:colOff>38100</xdr:colOff>
      <xdr:row>38</xdr:row>
      <xdr:rowOff>117119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108246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16205</xdr:rowOff>
    </xdr:from>
    <xdr:to>
      <xdr:col>41</xdr:col>
      <xdr:colOff>101600</xdr:colOff>
      <xdr:row>38</xdr:row>
      <xdr:rowOff>117805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108932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42037</xdr:rowOff>
    </xdr:from>
    <xdr:to>
      <xdr:col>36</xdr:col>
      <xdr:colOff>165100</xdr:colOff>
      <xdr:row>38</xdr:row>
      <xdr:rowOff>143637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134764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122033</xdr:rowOff>
    </xdr:from>
    <xdr:to>
      <xdr:col>55</xdr:col>
      <xdr:colOff>0</xdr:colOff>
      <xdr:row>59</xdr:row>
      <xdr:rowOff>18134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66133"/>
          <a:ext cx="8382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15946</xdr:rowOff>
    </xdr:from>
    <xdr:to>
      <xdr:col>50</xdr:col>
      <xdr:colOff>114300</xdr:colOff>
      <xdr:row>59</xdr:row>
      <xdr:rowOff>18134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131496"/>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156061</xdr:rowOff>
    </xdr:from>
    <xdr:to>
      <xdr:col>45</xdr:col>
      <xdr:colOff>177800</xdr:colOff>
      <xdr:row>59</xdr:row>
      <xdr:rowOff>15946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100161"/>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156061</xdr:rowOff>
    </xdr:from>
    <xdr:to>
      <xdr:col>41</xdr:col>
      <xdr:colOff>50800</xdr:colOff>
      <xdr:row>59</xdr:row>
      <xdr:rowOff>31556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100161"/>
          <a:ext cx="8890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71233</xdr:rowOff>
    </xdr:from>
    <xdr:to>
      <xdr:col>55</xdr:col>
      <xdr:colOff>50800</xdr:colOff>
      <xdr:row>59</xdr:row>
      <xdr:rowOff>1383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49660</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9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138784</xdr:rowOff>
    </xdr:from>
    <xdr:to>
      <xdr:col>50</xdr:col>
      <xdr:colOff>165100</xdr:colOff>
      <xdr:row>59</xdr:row>
      <xdr:rowOff>68934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60061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7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136596</xdr:rowOff>
    </xdr:from>
    <xdr:to>
      <xdr:col>46</xdr:col>
      <xdr:colOff>38100</xdr:colOff>
      <xdr:row>59</xdr:row>
      <xdr:rowOff>66746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57873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105261</xdr:rowOff>
    </xdr:from>
    <xdr:to>
      <xdr:col>41</xdr:col>
      <xdr:colOff>101600</xdr:colOff>
      <xdr:row>59</xdr:row>
      <xdr:rowOff>35411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4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26538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4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152206</xdr:rowOff>
    </xdr:from>
    <xdr:to>
      <xdr:col>36</xdr:col>
      <xdr:colOff>165100</xdr:colOff>
      <xdr:row>59</xdr:row>
      <xdr:rowOff>82356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73483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86992</xdr:rowOff>
    </xdr:from>
    <xdr:to>
      <xdr:col>55</xdr:col>
      <xdr:colOff>0</xdr:colOff>
      <xdr:row>79</xdr:row>
      <xdr:rowOff>88347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631542"/>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19554</xdr:rowOff>
    </xdr:from>
    <xdr:to>
      <xdr:col>50</xdr:col>
      <xdr:colOff>114300</xdr:colOff>
      <xdr:row>79</xdr:row>
      <xdr:rowOff>86992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64104"/>
          <a:ext cx="889000" cy="6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19554</xdr:rowOff>
    </xdr:from>
    <xdr:to>
      <xdr:col>45</xdr:col>
      <xdr:colOff>177800</xdr:colOff>
      <xdr:row>79</xdr:row>
      <xdr:rowOff>48978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64104"/>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48978</xdr:rowOff>
    </xdr:from>
    <xdr:to>
      <xdr:col>41</xdr:col>
      <xdr:colOff>50800</xdr:colOff>
      <xdr:row>79</xdr:row>
      <xdr:rowOff>82175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93528"/>
          <a:ext cx="889000" cy="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37547</xdr:rowOff>
    </xdr:from>
    <xdr:to>
      <xdr:col>55</xdr:col>
      <xdr:colOff>50800</xdr:colOff>
      <xdr:row>79</xdr:row>
      <xdr:rowOff>139147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123924</xdr:rowOff>
    </xdr:from>
    <xdr:ext cx="378565"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97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36192</xdr:rowOff>
    </xdr:from>
    <xdr:to>
      <xdr:col>50</xdr:col>
      <xdr:colOff>165100</xdr:colOff>
      <xdr:row>79</xdr:row>
      <xdr:rowOff>137792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128919</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50017" y="1367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140204</xdr:rowOff>
    </xdr:from>
    <xdr:to>
      <xdr:col>46</xdr:col>
      <xdr:colOff>38100</xdr:colOff>
      <xdr:row>79</xdr:row>
      <xdr:rowOff>70354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61481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0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169628</xdr:rowOff>
    </xdr:from>
    <xdr:to>
      <xdr:col>41</xdr:col>
      <xdr:colOff>101600</xdr:colOff>
      <xdr:row>79</xdr:row>
      <xdr:rowOff>99778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90905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31375</xdr:rowOff>
    </xdr:from>
    <xdr:to>
      <xdr:col>36</xdr:col>
      <xdr:colOff>165100</xdr:colOff>
      <xdr:row>79</xdr:row>
      <xdr:rowOff>132975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124102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163322</xdr:rowOff>
    </xdr:from>
    <xdr:to>
      <xdr:col>55</xdr:col>
      <xdr:colOff>0</xdr:colOff>
      <xdr:row>98</xdr:row>
      <xdr:rowOff>14308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93972"/>
          <a:ext cx="8382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163322</xdr:rowOff>
    </xdr:from>
    <xdr:to>
      <xdr:col>50</xdr:col>
      <xdr:colOff>114300</xdr:colOff>
      <xdr:row>98</xdr:row>
      <xdr:rowOff>28339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93972"/>
          <a:ext cx="88900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16397</xdr:rowOff>
    </xdr:from>
    <xdr:to>
      <xdr:col>45</xdr:col>
      <xdr:colOff>177800</xdr:colOff>
      <xdr:row>98</xdr:row>
      <xdr:rowOff>28339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18497"/>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16397</xdr:rowOff>
    </xdr:from>
    <xdr:to>
      <xdr:col>41</xdr:col>
      <xdr:colOff>50800</xdr:colOff>
      <xdr:row>98</xdr:row>
      <xdr:rowOff>35883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18497"/>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134958</xdr:rowOff>
    </xdr:from>
    <xdr:to>
      <xdr:col>55</xdr:col>
      <xdr:colOff>50800</xdr:colOff>
      <xdr:row>98</xdr:row>
      <xdr:rowOff>65108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49885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112522</xdr:rowOff>
    </xdr:from>
    <xdr:to>
      <xdr:col>50</xdr:col>
      <xdr:colOff>165100</xdr:colOff>
      <xdr:row>98</xdr:row>
      <xdr:rowOff>42672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33799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148989</xdr:rowOff>
    </xdr:from>
    <xdr:to>
      <xdr:col>46</xdr:col>
      <xdr:colOff>38100</xdr:colOff>
      <xdr:row>98</xdr:row>
      <xdr:rowOff>79139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70266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137047</xdr:rowOff>
    </xdr:from>
    <xdr:to>
      <xdr:col>41</xdr:col>
      <xdr:colOff>101600</xdr:colOff>
      <xdr:row>98</xdr:row>
      <xdr:rowOff>67197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6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58324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6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156533</xdr:rowOff>
    </xdr:from>
    <xdr:to>
      <xdr:col>36</xdr:col>
      <xdr:colOff>165100</xdr:colOff>
      <xdr:row>98</xdr:row>
      <xdr:rowOff>86683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77810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31839</xdr:rowOff>
    </xdr:from>
    <xdr:to>
      <xdr:col>85</xdr:col>
      <xdr:colOff>127000</xdr:colOff>
      <xdr:row>37</xdr:row>
      <xdr:rowOff>39954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04039"/>
          <a:ext cx="838200" cy="17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21933</xdr:rowOff>
    </xdr:from>
    <xdr:to>
      <xdr:col>81</xdr:col>
      <xdr:colOff>50800</xdr:colOff>
      <xdr:row>37</xdr:row>
      <xdr:rowOff>39954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65583"/>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109410</xdr:rowOff>
    </xdr:from>
    <xdr:to>
      <xdr:col>76</xdr:col>
      <xdr:colOff>114300</xdr:colOff>
      <xdr:row>37</xdr:row>
      <xdr:rowOff>21933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81610"/>
          <a:ext cx="8890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109410</xdr:rowOff>
    </xdr:from>
    <xdr:to>
      <xdr:col>71</xdr:col>
      <xdr:colOff>177800</xdr:colOff>
      <xdr:row>37</xdr:row>
      <xdr:rowOff>47193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81610"/>
          <a:ext cx="889000" cy="10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152489</xdr:rowOff>
    </xdr:from>
    <xdr:to>
      <xdr:col>85</xdr:col>
      <xdr:colOff>177800</xdr:colOff>
      <xdr:row>36</xdr:row>
      <xdr:rowOff>82639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1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3916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160604</xdr:rowOff>
    </xdr:from>
    <xdr:to>
      <xdr:col>81</xdr:col>
      <xdr:colOff>101600</xdr:colOff>
      <xdr:row>37</xdr:row>
      <xdr:rowOff>90754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81881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2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142583</xdr:rowOff>
    </xdr:from>
    <xdr:to>
      <xdr:col>76</xdr:col>
      <xdr:colOff>165100</xdr:colOff>
      <xdr:row>37</xdr:row>
      <xdr:rowOff>72733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63860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58610</xdr:rowOff>
    </xdr:from>
    <xdr:to>
      <xdr:col>72</xdr:col>
      <xdr:colOff>38100</xdr:colOff>
      <xdr:row>36</xdr:row>
      <xdr:rowOff>160210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151337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167843</xdr:rowOff>
    </xdr:from>
    <xdr:to>
      <xdr:col>67</xdr:col>
      <xdr:colOff>101600</xdr:colOff>
      <xdr:row>37</xdr:row>
      <xdr:rowOff>97993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89120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148336</xdr:rowOff>
    </xdr:from>
    <xdr:to>
      <xdr:col>85</xdr:col>
      <xdr:colOff>127000</xdr:colOff>
      <xdr:row>58</xdr:row>
      <xdr:rowOff>65583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49536"/>
          <a:ext cx="838200" cy="2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148336</xdr:rowOff>
    </xdr:from>
    <xdr:to>
      <xdr:col>81</xdr:col>
      <xdr:colOff>50800</xdr:colOff>
      <xdr:row>57</xdr:row>
      <xdr:rowOff>110528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49536"/>
          <a:ext cx="889000" cy="1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110528</xdr:rowOff>
    </xdr:from>
    <xdr:to>
      <xdr:col>76</xdr:col>
      <xdr:colOff>114300</xdr:colOff>
      <xdr:row>57</xdr:row>
      <xdr:rowOff>145288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83178"/>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145288</xdr:rowOff>
    </xdr:from>
    <xdr:to>
      <xdr:col>71</xdr:col>
      <xdr:colOff>177800</xdr:colOff>
      <xdr:row>58</xdr:row>
      <xdr:rowOff>124726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17938"/>
          <a:ext cx="889000" cy="1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14783</xdr:rowOff>
    </xdr:from>
    <xdr:to>
      <xdr:col>85</xdr:col>
      <xdr:colOff>177800</xdr:colOff>
      <xdr:row>58</xdr:row>
      <xdr:rowOff>116383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101160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97536</xdr:rowOff>
    </xdr:from>
    <xdr:to>
      <xdr:col>81</xdr:col>
      <xdr:colOff>101600</xdr:colOff>
      <xdr:row>57</xdr:row>
      <xdr:rowOff>27686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9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18813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59728</xdr:rowOff>
    </xdr:from>
    <xdr:to>
      <xdr:col>76</xdr:col>
      <xdr:colOff>165100</xdr:colOff>
      <xdr:row>57</xdr:row>
      <xdr:rowOff>161328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152455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94488</xdr:rowOff>
    </xdr:from>
    <xdr:to>
      <xdr:col>72</xdr:col>
      <xdr:colOff>38100</xdr:colOff>
      <xdr:row>58</xdr:row>
      <xdr:rowOff>24638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15765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73926</xdr:rowOff>
    </xdr:from>
    <xdr:to>
      <xdr:col>67</xdr:col>
      <xdr:colOff>101600</xdr:colOff>
      <xdr:row>59</xdr:row>
      <xdr:rowOff>4076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166653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1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58573</xdr:rowOff>
    </xdr:from>
    <xdr:to>
      <xdr:col>85</xdr:col>
      <xdr:colOff>127000</xdr:colOff>
      <xdr:row>78</xdr:row>
      <xdr:rowOff>85840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31673"/>
          <a:ext cx="838200" cy="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83186</xdr:rowOff>
    </xdr:from>
    <xdr:to>
      <xdr:col>81</xdr:col>
      <xdr:colOff>50800</xdr:colOff>
      <xdr:row>78</xdr:row>
      <xdr:rowOff>85840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56286"/>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83186</xdr:rowOff>
    </xdr:from>
    <xdr:to>
      <xdr:col>76</xdr:col>
      <xdr:colOff>114300</xdr:colOff>
      <xdr:row>78</xdr:row>
      <xdr:rowOff>135407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56286"/>
          <a:ext cx="889000" cy="5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24604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135407</xdr:rowOff>
    </xdr:from>
    <xdr:to>
      <xdr:col>71</xdr:col>
      <xdr:colOff>177800</xdr:colOff>
      <xdr:row>78</xdr:row>
      <xdr:rowOff>152412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08507"/>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9301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38092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8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7773</xdr:rowOff>
    </xdr:from>
    <xdr:to>
      <xdr:col>85</xdr:col>
      <xdr:colOff>177800</xdr:colOff>
      <xdr:row>78</xdr:row>
      <xdr:rowOff>109373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30650</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35040</xdr:rowOff>
    </xdr:from>
    <xdr:to>
      <xdr:col>81</xdr:col>
      <xdr:colOff>101600</xdr:colOff>
      <xdr:row>78</xdr:row>
      <xdr:rowOff>136640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153167</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1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32386</xdr:rowOff>
    </xdr:from>
    <xdr:to>
      <xdr:col>76</xdr:col>
      <xdr:colOff>165100</xdr:colOff>
      <xdr:row>78</xdr:row>
      <xdr:rowOff>133986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150513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1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84607</xdr:rowOff>
    </xdr:from>
    <xdr:to>
      <xdr:col>72</xdr:col>
      <xdr:colOff>38100</xdr:colOff>
      <xdr:row>79</xdr:row>
      <xdr:rowOff>14757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31284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3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101612</xdr:rowOff>
    </xdr:from>
    <xdr:to>
      <xdr:col>67</xdr:col>
      <xdr:colOff>101600</xdr:colOff>
      <xdr:row>79</xdr:row>
      <xdr:rowOff>31762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48289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24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143061</xdr:rowOff>
    </xdr:from>
    <xdr:to>
      <xdr:col>85</xdr:col>
      <xdr:colOff>127000</xdr:colOff>
      <xdr:row>97</xdr:row>
      <xdr:rowOff>147107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73711"/>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147107</xdr:rowOff>
    </xdr:from>
    <xdr:to>
      <xdr:col>81</xdr:col>
      <xdr:colOff>50800</xdr:colOff>
      <xdr:row>97</xdr:row>
      <xdr:rowOff>149347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7775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149347</xdr:rowOff>
    </xdr:from>
    <xdr:to>
      <xdr:col>76</xdr:col>
      <xdr:colOff>114300</xdr:colOff>
      <xdr:row>98</xdr:row>
      <xdr:rowOff>1436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79997"/>
          <a:ext cx="889000" cy="2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170081</xdr:rowOff>
    </xdr:from>
    <xdr:to>
      <xdr:col>71</xdr:col>
      <xdr:colOff>177800</xdr:colOff>
      <xdr:row>98</xdr:row>
      <xdr:rowOff>1436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00731"/>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92261</xdr:rowOff>
    </xdr:from>
    <xdr:to>
      <xdr:col>85</xdr:col>
      <xdr:colOff>177800</xdr:colOff>
      <xdr:row>98</xdr:row>
      <xdr:rowOff>22411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70688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96307</xdr:rowOff>
    </xdr:from>
    <xdr:to>
      <xdr:col>81</xdr:col>
      <xdr:colOff>101600</xdr:colOff>
      <xdr:row>98</xdr:row>
      <xdr:rowOff>26457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17584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98547</xdr:rowOff>
    </xdr:from>
    <xdr:to>
      <xdr:col>76</xdr:col>
      <xdr:colOff>165100</xdr:colOff>
      <xdr:row>98</xdr:row>
      <xdr:rowOff>28697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19824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122086</xdr:rowOff>
    </xdr:from>
    <xdr:to>
      <xdr:col>72</xdr:col>
      <xdr:colOff>38100</xdr:colOff>
      <xdr:row>98</xdr:row>
      <xdr:rowOff>52236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43363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119281</xdr:rowOff>
    </xdr:from>
    <xdr:to>
      <xdr:col>67</xdr:col>
      <xdr:colOff>101600</xdr:colOff>
      <xdr:row>98</xdr:row>
      <xdr:rowOff>49431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40558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と比べて、民生費がかなり低い水準で推移しているのは、町内に民間保育所がなく、民間保育所に係る扶助費が生じないことによるものであると思われる。また、町域の大部分を山林と住宅が占めており、大規模な法人もないことなどから、労働費、農林水産業費、商工費もかなり低い水準で推移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教育費に関しては、町内の児童生徒数の減少などにより低い水準で推移している。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総務費はデジタル田園都市国家構想交付金を活用したスマートシティ推進事業を実施したことにより一時的に急増している。また。消防費は箕面市に委託することにより低い水準で推移していたが、令和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年度は元町職員の退職者の増により一時的に増加し、平均値に近い数字となった。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今後は高齢化に伴い、医療・福祉関係の社会保障費等の民生費の増加が見込まれる。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財政調整基金の取崩しは会計年度末時点で行うこととしており、出納整理期間中の収支見込みが厳しくなることも想定し、財政調整基金を取り崩したものの、地方交付税の増額等により実質単年度収支はプラスとなった。</a:t>
          </a:r>
        </a:p>
        <a:p>
          <a:r>
            <a:rPr kumimoji="1" lang="ja-JP" altLang="en-US" sz="1100">
              <a:solidFill>
                <a:sysClr val="windowText" lastClr="000000"/>
              </a:solidFill>
              <a:latin typeface="ＭＳ ゴシック" pitchFamily="49" charset="-128"/>
              <a:ea typeface="ＭＳ ゴシック" pitchFamily="49" charset="-128"/>
            </a:rPr>
            <a:t>　少子高齢化と人口減少により、町税の減少傾向はこれからも続くため、普通交付税や交付金などの金額次第で収支が左右される状況が続くと考えられる。そのため、人口増加等による安定した収入確保と歳出削減を継続することが、今後の課題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本町の特別会計は全ての会計において黒字の状態が続いているが、一般会計からの繰入金で黒字を維持している状況である。</a:t>
          </a:r>
        </a:p>
        <a:p>
          <a:r>
            <a:rPr kumimoji="1" lang="ja-JP" altLang="en-US" sz="1100">
              <a:latin typeface="ＭＳ ゴシック" pitchFamily="49" charset="-128"/>
              <a:ea typeface="ＭＳ ゴシック" pitchFamily="49" charset="-128"/>
            </a:rPr>
            <a:t>　本町は面積の大部分を山間部が占めており、家々が点在する集落も多い。結果として</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戸あたりの下水道管路延長が比較的長くなり、施設の整備費や維持管理費が高くなる傾向にある。施設整備費などの軽減を図るため、施設の損傷や劣化が進行する前に適切な対策を行い、施設維持管理費にかかる総額を抑えていく必要がある。</a:t>
          </a:r>
        </a:p>
        <a:p>
          <a:r>
            <a:rPr kumimoji="1" lang="ja-JP" altLang="en-US" sz="1100">
              <a:latin typeface="ＭＳ ゴシック" pitchFamily="49" charset="-128"/>
              <a:ea typeface="ＭＳ ゴシック" pitchFamily="49" charset="-128"/>
            </a:rPr>
            <a:t>　また、本町では高齢化が急速に進む傾向にあり、それに伴い、今後も医療給付費や介護給付費などが増加する傾向にある。繰出金の軽減を図るため、疾病予防と健康増進、介護予防に取り組む必要がある。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8817926</v>
      </c>
      <c r="BO4" s="371"/>
      <c r="BP4" s="371"/>
      <c r="BQ4" s="371"/>
      <c r="BR4" s="371"/>
      <c r="BS4" s="371"/>
      <c r="BT4" s="371"/>
      <c r="BU4" s="372"/>
      <c r="BV4" s="370">
        <v>8484819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7.1</v>
      </c>
      <c r="CU4" s="377"/>
      <c r="CV4" s="377"/>
      <c r="CW4" s="377"/>
      <c r="CX4" s="377"/>
      <c r="CY4" s="377"/>
      <c r="CZ4" s="377"/>
      <c r="DA4" s="378"/>
      <c r="DB4" s="376">
        <v>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8339185</v>
      </c>
      <c r="BO5" s="408"/>
      <c r="BP5" s="408"/>
      <c r="BQ5" s="408"/>
      <c r="BR5" s="408"/>
      <c r="BS5" s="408"/>
      <c r="BT5" s="408"/>
      <c r="BU5" s="409"/>
      <c r="BV5" s="407">
        <v>7843760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97.2</v>
      </c>
      <c r="CU5" s="405"/>
      <c r="CV5" s="405"/>
      <c r="CW5" s="405"/>
      <c r="CX5" s="405"/>
      <c r="CY5" s="405"/>
      <c r="CZ5" s="405"/>
      <c r="DA5" s="406"/>
      <c r="DB5" s="404">
        <v>90.5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478741</v>
      </c>
      <c r="BO6" s="408"/>
      <c r="BP6" s="408"/>
      <c r="BQ6" s="408"/>
      <c r="BR6" s="408"/>
      <c r="BS6" s="408"/>
      <c r="BT6" s="408"/>
      <c r="BU6" s="409"/>
      <c r="BV6" s="407">
        <v>641059</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98.7</v>
      </c>
      <c r="CU6" s="445"/>
      <c r="CV6" s="445"/>
      <c r="CW6" s="445"/>
      <c r="CX6" s="445"/>
      <c r="CY6" s="445"/>
      <c r="CZ6" s="445"/>
      <c r="DA6" s="446"/>
      <c r="DB6" s="444">
        <v>95.6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130493</v>
      </c>
      <c r="BO7" s="408"/>
      <c r="BP7" s="408"/>
      <c r="BQ7" s="408"/>
      <c r="BR7" s="408"/>
      <c r="BS7" s="408"/>
      <c r="BT7" s="408"/>
      <c r="BU7" s="409"/>
      <c r="BV7" s="407">
        <v>235955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4887035</v>
      </c>
      <c r="CU7" s="408"/>
      <c r="CV7" s="408"/>
      <c r="CW7" s="408"/>
      <c r="CX7" s="408"/>
      <c r="CY7" s="408"/>
      <c r="CZ7" s="408"/>
      <c r="DA7" s="409"/>
      <c r="DB7" s="407">
        <v>5037579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348248</v>
      </c>
      <c r="BO8" s="408"/>
      <c r="BP8" s="408"/>
      <c r="BQ8" s="408"/>
      <c r="BR8" s="408"/>
      <c r="BS8" s="408"/>
      <c r="BT8" s="408"/>
      <c r="BU8" s="409"/>
      <c r="BV8" s="407">
        <v>405104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0.43</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18279</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-56856</v>
      </c>
      <c r="BO9" s="408"/>
      <c r="BP9" s="408"/>
      <c r="BQ9" s="408"/>
      <c r="BR9" s="408"/>
      <c r="BS9" s="408"/>
      <c r="BT9" s="408"/>
      <c r="BU9" s="409"/>
      <c r="BV9" s="407">
        <v>216995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9.1999999999999993</v>
      </c>
      <c r="CU9" s="405"/>
      <c r="CV9" s="405"/>
      <c r="CW9" s="405"/>
      <c r="CX9" s="405"/>
      <c r="CY9" s="405"/>
      <c r="CZ9" s="405"/>
      <c r="DA9" s="406"/>
      <c r="DB9" s="404">
        <v>9.5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19934</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110</v>
      </c>
      <c r="AV10" s="440"/>
      <c r="AW10" s="440"/>
      <c r="AX10" s="440"/>
      <c r="AY10" s="441" t="s">
        <v>121</v>
      </c>
      <c r="AZ10" s="442"/>
      <c r="BA10" s="442"/>
      <c r="BB10" s="442"/>
      <c r="BC10" s="442"/>
      <c r="BD10" s="442"/>
      <c r="BE10" s="442"/>
      <c r="BF10" s="442"/>
      <c r="BG10" s="442"/>
      <c r="BH10" s="442"/>
      <c r="BI10" s="442"/>
      <c r="BJ10" s="442"/>
      <c r="BK10" s="442"/>
      <c r="BL10" s="442"/>
      <c r="BM10" s="443"/>
      <c r="BN10" s="407">
        <v>406968</v>
      </c>
      <c r="BO10" s="408"/>
      <c r="BP10" s="408"/>
      <c r="BQ10" s="408"/>
      <c r="BR10" s="408"/>
      <c r="BS10" s="408"/>
      <c r="BT10" s="408"/>
      <c r="BU10" s="409"/>
      <c r="BV10" s="407">
        <v>195505</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18526</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200000</v>
      </c>
      <c r="BO12" s="408"/>
      <c r="BP12" s="408"/>
      <c r="BQ12" s="408"/>
      <c r="BR12" s="408"/>
      <c r="BS12" s="408"/>
      <c r="BT12" s="408"/>
      <c r="BU12" s="409"/>
      <c r="BV12" s="407">
        <v>300000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18388</v>
      </c>
      <c r="S13" s="492"/>
      <c r="T13" s="492"/>
      <c r="U13" s="492"/>
      <c r="V13" s="493"/>
      <c r="W13" s="423" t="s">
        <v>140</v>
      </c>
      <c r="X13" s="424"/>
      <c r="Y13" s="424"/>
      <c r="Z13" s="424"/>
      <c r="AA13" s="424"/>
      <c r="AB13" s="414"/>
      <c r="AC13" s="458">
        <v>169</v>
      </c>
      <c r="AD13" s="459"/>
      <c r="AE13" s="459"/>
      <c r="AF13" s="459"/>
      <c r="AG13" s="501"/>
      <c r="AH13" s="458">
        <v>184</v>
      </c>
      <c r="AI13" s="459"/>
      <c r="AJ13" s="459"/>
      <c r="AK13" s="459"/>
      <c r="AL13" s="460"/>
      <c r="AM13" s="436" t="s">
        <v>141</v>
      </c>
      <c r="AN13" s="437"/>
      <c r="AO13" s="437"/>
      <c r="AP13" s="437"/>
      <c r="AQ13" s="437"/>
      <c r="AR13" s="437"/>
      <c r="AS13" s="437"/>
      <c r="AT13" s="438"/>
      <c r="AU13" s="439" t="s">
        <v>110</v>
      </c>
      <c r="AV13" s="440"/>
      <c r="AW13" s="440"/>
      <c r="AX13" s="440"/>
      <c r="AY13" s="441" t="s">
        <v>142</v>
      </c>
      <c r="AZ13" s="442"/>
      <c r="BA13" s="442"/>
      <c r="BB13" s="442"/>
      <c r="BC13" s="442"/>
      <c r="BD13" s="442"/>
      <c r="BE13" s="442"/>
      <c r="BF13" s="442"/>
      <c r="BG13" s="442"/>
      <c r="BH13" s="442"/>
      <c r="BI13" s="442"/>
      <c r="BJ13" s="442"/>
      <c r="BK13" s="442"/>
      <c r="BL13" s="442"/>
      <c r="BM13" s="443"/>
      <c r="BN13" s="407">
        <v>150112</v>
      </c>
      <c r="BO13" s="408"/>
      <c r="BP13" s="408"/>
      <c r="BQ13" s="408"/>
      <c r="BR13" s="408"/>
      <c r="BS13" s="408"/>
      <c r="BT13" s="408"/>
      <c r="BU13" s="409"/>
      <c r="BV13" s="407">
        <v>112500</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5.8</v>
      </c>
      <c r="CU13" s="405"/>
      <c r="CV13" s="405"/>
      <c r="CW13" s="405"/>
      <c r="CX13" s="405"/>
      <c r="CY13" s="405"/>
      <c r="CZ13" s="405"/>
      <c r="DA13" s="406"/>
      <c r="DB13" s="404">
        <v>5.6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18823</v>
      </c>
      <c r="S14" s="492"/>
      <c r="T14" s="492"/>
      <c r="U14" s="492"/>
      <c r="V14" s="493"/>
      <c r="W14" s="397"/>
      <c r="X14" s="398"/>
      <c r="Y14" s="398"/>
      <c r="Z14" s="398"/>
      <c r="AA14" s="398"/>
      <c r="AB14" s="387"/>
      <c r="AC14" s="494">
        <v>2.4</v>
      </c>
      <c r="AD14" s="495"/>
      <c r="AE14" s="495"/>
      <c r="AF14" s="495"/>
      <c r="AG14" s="496"/>
      <c r="AH14" s="494">
        <v>2.2999999999999998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146</v>
      </c>
      <c r="CU14" s="506"/>
      <c r="CV14" s="506"/>
      <c r="CW14" s="506"/>
      <c r="CX14" s="506"/>
      <c r="CY14" s="506"/>
      <c r="CZ14" s="506"/>
      <c r="DA14" s="507"/>
      <c r="DB14" s="505" t="s">
        <v>147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18702</v>
      </c>
      <c r="S15" s="492"/>
      <c r="T15" s="492"/>
      <c r="U15" s="492"/>
      <c r="V15" s="493"/>
      <c r="W15" s="423" t="s">
        <v>149</v>
      </c>
      <c r="X15" s="424"/>
      <c r="Y15" s="424"/>
      <c r="Z15" s="424"/>
      <c r="AA15" s="424"/>
      <c r="AB15" s="414"/>
      <c r="AC15" s="458">
        <v>1235</v>
      </c>
      <c r="AD15" s="459"/>
      <c r="AE15" s="459"/>
      <c r="AF15" s="459"/>
      <c r="AG15" s="501"/>
      <c r="AH15" s="458">
        <v>1473</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1762371</v>
      </c>
      <c r="BO15" s="371"/>
      <c r="BP15" s="371"/>
      <c r="BQ15" s="371"/>
      <c r="BR15" s="371"/>
      <c r="BS15" s="371"/>
      <c r="BT15" s="371"/>
      <c r="BU15" s="372"/>
      <c r="BV15" s="370">
        <v>1740726</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17.3</v>
      </c>
      <c r="AD16" s="495"/>
      <c r="AE16" s="495"/>
      <c r="AF16" s="495"/>
      <c r="AG16" s="496"/>
      <c r="AH16" s="494">
        <v>18.3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4388113</v>
      </c>
      <c r="BO16" s="408"/>
      <c r="BP16" s="408"/>
      <c r="BQ16" s="408"/>
      <c r="BR16" s="408"/>
      <c r="BS16" s="408"/>
      <c r="BT16" s="408"/>
      <c r="BU16" s="409"/>
      <c r="BV16" s="407">
        <v>4335220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5755</v>
      </c>
      <c r="AD17" s="459"/>
      <c r="AE17" s="459"/>
      <c r="AF17" s="459"/>
      <c r="AG17" s="501"/>
      <c r="AH17" s="458">
        <v>6394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2194161</v>
      </c>
      <c r="BO17" s="408"/>
      <c r="BP17" s="408"/>
      <c r="BQ17" s="408"/>
      <c r="BR17" s="408"/>
      <c r="BS17" s="408"/>
      <c r="BT17" s="408"/>
      <c r="BU17" s="409"/>
      <c r="BV17" s="407">
        <v>2167199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34.340000000000003</v>
      </c>
      <c r="M18" s="531"/>
      <c r="N18" s="531"/>
      <c r="O18" s="531"/>
      <c r="P18" s="531"/>
      <c r="Q18" s="531"/>
      <c r="R18" s="532"/>
      <c r="S18" s="532"/>
      <c r="T18" s="532"/>
      <c r="U18" s="532"/>
      <c r="V18" s="533"/>
      <c r="W18" s="425"/>
      <c r="X18" s="426"/>
      <c r="Y18" s="426"/>
      <c r="Z18" s="426"/>
      <c r="AA18" s="426"/>
      <c r="AB18" s="417"/>
      <c r="AC18" s="534">
        <v>80.400000000000006</v>
      </c>
      <c r="AD18" s="535"/>
      <c r="AE18" s="535"/>
      <c r="AF18" s="535"/>
      <c r="AG18" s="536"/>
      <c r="AH18" s="534">
        <v>79.400000000000006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4791913</v>
      </c>
      <c r="BO18" s="408"/>
      <c r="BP18" s="408"/>
      <c r="BQ18" s="408"/>
      <c r="BR18" s="408"/>
      <c r="BS18" s="408"/>
      <c r="BT18" s="408"/>
      <c r="BU18" s="409"/>
      <c r="BV18" s="407">
        <v>4623437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532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6425529</v>
      </c>
      <c r="BO19" s="408"/>
      <c r="BP19" s="408"/>
      <c r="BQ19" s="408"/>
      <c r="BR19" s="408"/>
      <c r="BS19" s="408"/>
      <c r="BT19" s="408"/>
      <c r="BU19" s="409"/>
      <c r="BV19" s="407">
        <v>6240660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7580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5507052</v>
      </c>
      <c r="BO22" s="371"/>
      <c r="BP22" s="371"/>
      <c r="BQ22" s="371"/>
      <c r="BR22" s="371"/>
      <c r="BS22" s="371"/>
      <c r="BT22" s="371"/>
      <c r="BU22" s="372"/>
      <c r="BV22" s="370">
        <v>5776903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5116497</v>
      </c>
      <c r="BO23" s="408"/>
      <c r="BP23" s="408"/>
      <c r="BQ23" s="408"/>
      <c r="BR23" s="408"/>
      <c r="BS23" s="408"/>
      <c r="BT23" s="408"/>
      <c r="BU23" s="409"/>
      <c r="BV23" s="407">
        <v>5312348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5740</v>
      </c>
      <c r="R24" s="459"/>
      <c r="S24" s="459"/>
      <c r="T24" s="459"/>
      <c r="U24" s="459"/>
      <c r="V24" s="501"/>
      <c r="W24" s="553"/>
      <c r="X24" s="554"/>
      <c r="Y24" s="555"/>
      <c r="Z24" s="457" t="s">
        <v>174</v>
      </c>
      <c r="AA24" s="437"/>
      <c r="AB24" s="437"/>
      <c r="AC24" s="437"/>
      <c r="AD24" s="437"/>
      <c r="AE24" s="437"/>
      <c r="AF24" s="437"/>
      <c r="AG24" s="438"/>
      <c r="AH24" s="458">
        <v>137</v>
      </c>
      <c r="AI24" s="459"/>
      <c r="AJ24" s="459"/>
      <c r="AK24" s="459"/>
      <c r="AL24" s="501"/>
      <c r="AM24" s="458">
        <v>441825</v>
      </c>
      <c r="AN24" s="459"/>
      <c r="AO24" s="459"/>
      <c r="AP24" s="459"/>
      <c r="AQ24" s="459"/>
      <c r="AR24" s="501"/>
      <c r="AS24" s="458">
        <v>3225</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1852941</v>
      </c>
      <c r="BO24" s="408"/>
      <c r="BP24" s="408"/>
      <c r="BQ24" s="408"/>
      <c r="BR24" s="408"/>
      <c r="BS24" s="408"/>
      <c r="BT24" s="408"/>
      <c r="BU24" s="409"/>
      <c r="BV24" s="407">
        <v>1823341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6480</v>
      </c>
      <c r="R25" s="459"/>
      <c r="S25" s="459"/>
      <c r="T25" s="459"/>
      <c r="U25" s="459"/>
      <c r="V25" s="501"/>
      <c r="W25" s="553"/>
      <c r="X25" s="554"/>
      <c r="Y25" s="555"/>
      <c r="Z25" s="457" t="s">
        <v>177</v>
      </c>
      <c r="AA25" s="437"/>
      <c r="AB25" s="437"/>
      <c r="AC25" s="437"/>
      <c r="AD25" s="437"/>
      <c r="AE25" s="437"/>
      <c r="AF25" s="437"/>
      <c r="AG25" s="438"/>
      <c r="AH25" s="458" t="s">
        <v>146</v>
      </c>
      <c r="AI25" s="459"/>
      <c r="AJ25" s="459"/>
      <c r="AK25" s="459"/>
      <c r="AL25" s="501"/>
      <c r="AM25" s="458" t="s">
        <v>137</v>
      </c>
      <c r="AN25" s="459"/>
      <c r="AO25" s="459"/>
      <c r="AP25" s="459"/>
      <c r="AQ25" s="459"/>
      <c r="AR25" s="501"/>
      <c r="AS25" s="458" t="s">
        <v>137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996690</v>
      </c>
      <c r="BO25" s="371"/>
      <c r="BP25" s="371"/>
      <c r="BQ25" s="371"/>
      <c r="BR25" s="371"/>
      <c r="BS25" s="371"/>
      <c r="BT25" s="371"/>
      <c r="BU25" s="372"/>
      <c r="BV25" s="370">
        <v>1531073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5850</v>
      </c>
      <c r="R26" s="459"/>
      <c r="S26" s="459"/>
      <c r="T26" s="459"/>
      <c r="U26" s="459"/>
      <c r="V26" s="501"/>
      <c r="W26" s="553"/>
      <c r="X26" s="554"/>
      <c r="Y26" s="555"/>
      <c r="Z26" s="457" t="s">
        <v>180</v>
      </c>
      <c r="AA26" s="559"/>
      <c r="AB26" s="559"/>
      <c r="AC26" s="559"/>
      <c r="AD26" s="559"/>
      <c r="AE26" s="559"/>
      <c r="AF26" s="559"/>
      <c r="AG26" s="560"/>
      <c r="AH26" s="458">
        <v>13</v>
      </c>
      <c r="AI26" s="459"/>
      <c r="AJ26" s="459"/>
      <c r="AK26" s="459"/>
      <c r="AL26" s="501"/>
      <c r="AM26" s="458">
        <v>38324</v>
      </c>
      <c r="AN26" s="459"/>
      <c r="AO26" s="459"/>
      <c r="AP26" s="459"/>
      <c r="AQ26" s="459"/>
      <c r="AR26" s="501"/>
      <c r="AS26" s="458">
        <v>2948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146</v>
      </c>
      <c r="BO26" s="408"/>
      <c r="BP26" s="408"/>
      <c r="BQ26" s="408"/>
      <c r="BR26" s="408"/>
      <c r="BS26" s="408"/>
      <c r="BT26" s="408"/>
      <c r="BU26" s="409"/>
      <c r="BV26" s="407" t="s">
        <v>137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3800</v>
      </c>
      <c r="R27" s="459"/>
      <c r="S27" s="459"/>
      <c r="T27" s="459"/>
      <c r="U27" s="459"/>
      <c r="V27" s="501"/>
      <c r="W27" s="553"/>
      <c r="X27" s="554"/>
      <c r="Y27" s="555"/>
      <c r="Z27" s="457" t="s">
        <v>183</v>
      </c>
      <c r="AA27" s="437"/>
      <c r="AB27" s="437"/>
      <c r="AC27" s="437"/>
      <c r="AD27" s="437"/>
      <c r="AE27" s="437"/>
      <c r="AF27" s="437"/>
      <c r="AG27" s="438"/>
      <c r="AH27" s="458">
        <v>15</v>
      </c>
      <c r="AI27" s="459"/>
      <c r="AJ27" s="459"/>
      <c r="AK27" s="459"/>
      <c r="AL27" s="501"/>
      <c r="AM27" s="458">
        <v>53360</v>
      </c>
      <c r="AN27" s="459"/>
      <c r="AO27" s="459"/>
      <c r="AP27" s="459"/>
      <c r="AQ27" s="459"/>
      <c r="AR27" s="501"/>
      <c r="AS27" s="458">
        <v>3557</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137</v>
      </c>
      <c r="BO27" s="527"/>
      <c r="BP27" s="527"/>
      <c r="BQ27" s="527"/>
      <c r="BR27" s="527"/>
      <c r="BS27" s="527"/>
      <c r="BT27" s="527"/>
      <c r="BU27" s="528"/>
      <c r="BV27" s="526" t="s">
        <v>137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3300</v>
      </c>
      <c r="R28" s="459"/>
      <c r="S28" s="459"/>
      <c r="T28" s="459"/>
      <c r="U28" s="459"/>
      <c r="V28" s="501"/>
      <c r="W28" s="553"/>
      <c r="X28" s="554"/>
      <c r="Y28" s="555"/>
      <c r="Z28" s="457" t="s">
        <v>186</v>
      </c>
      <c r="AA28" s="437"/>
      <c r="AB28" s="437"/>
      <c r="AC28" s="437"/>
      <c r="AD28" s="437"/>
      <c r="AE28" s="437"/>
      <c r="AF28" s="437"/>
      <c r="AG28" s="438"/>
      <c r="AH28" s="458" t="s">
        <v>137</v>
      </c>
      <c r="AI28" s="459"/>
      <c r="AJ28" s="459"/>
      <c r="AK28" s="459"/>
      <c r="AL28" s="501"/>
      <c r="AM28" s="458" t="s">
        <v>146</v>
      </c>
      <c r="AN28" s="459"/>
      <c r="AO28" s="459"/>
      <c r="AP28" s="459"/>
      <c r="AQ28" s="459"/>
      <c r="AR28" s="501"/>
      <c r="AS28" s="458" t="s">
        <v>137</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1531684</v>
      </c>
      <c r="BO28" s="371"/>
      <c r="BP28" s="371"/>
      <c r="BQ28" s="371"/>
      <c r="BR28" s="371"/>
      <c r="BS28" s="371"/>
      <c r="BT28" s="371"/>
      <c r="BU28" s="372"/>
      <c r="BV28" s="370">
        <v>1324716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10</v>
      </c>
      <c r="M29" s="459"/>
      <c r="N29" s="459"/>
      <c r="O29" s="459"/>
      <c r="P29" s="501"/>
      <c r="Q29" s="458">
        <v>3000</v>
      </c>
      <c r="R29" s="459"/>
      <c r="S29" s="459"/>
      <c r="T29" s="459"/>
      <c r="U29" s="459"/>
      <c r="V29" s="501"/>
      <c r="W29" s="556"/>
      <c r="X29" s="557"/>
      <c r="Y29" s="558"/>
      <c r="Z29" s="457" t="s">
        <v>189</v>
      </c>
      <c r="AA29" s="437"/>
      <c r="AB29" s="437"/>
      <c r="AC29" s="437"/>
      <c r="AD29" s="437"/>
      <c r="AE29" s="437"/>
      <c r="AF29" s="437"/>
      <c r="AG29" s="438"/>
      <c r="AH29" s="458">
        <v>152</v>
      </c>
      <c r="AI29" s="459"/>
      <c r="AJ29" s="459"/>
      <c r="AK29" s="459"/>
      <c r="AL29" s="501"/>
      <c r="AM29" s="458">
        <v>495185</v>
      </c>
      <c r="AN29" s="459"/>
      <c r="AO29" s="459"/>
      <c r="AP29" s="459"/>
      <c r="AQ29" s="459"/>
      <c r="AR29" s="501"/>
      <c r="AS29" s="458">
        <v>3258</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76269</v>
      </c>
      <c r="BO29" s="408"/>
      <c r="BP29" s="408"/>
      <c r="BQ29" s="408"/>
      <c r="BR29" s="408"/>
      <c r="BS29" s="408"/>
      <c r="BT29" s="408"/>
      <c r="BU29" s="409"/>
      <c r="BV29" s="407">
        <v>76269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747779</v>
      </c>
      <c r="BO30" s="527"/>
      <c r="BP30" s="527"/>
      <c r="BQ30" s="527"/>
      <c r="BR30" s="527"/>
      <c r="BS30" s="527"/>
      <c r="BT30" s="527"/>
      <c r="BU30" s="528"/>
      <c r="BV30" s="526">
        <v>747417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豊能郡環境施設組合（一般会計）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国民健康保険特別会計診療所施設勘定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猪名川上流広域ごみ処理施設組合（一般会計）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大阪府後期高齢者医療広域連合
（一般会計）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大阪府後期高齢者医療広域連合
（後期高齢者医療特別会計）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大阪広域水道企業団
水道事業会計（水道用水供給事業）</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大阪広域水道企業団
水道事業会計（市町村域水道事業）
豊能水道事業</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大阪広域水道企業団
（工業用水道事業会計）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I4kUjh/+ssw/a15Qoys9SUDpUZ6rOOu5r8ejCSj/EC2EwM4CU2ToVH+mAuuodHRfiUjdrHNcpeJztai0iDRV9Q==" saltValue="g93M0tYoy/+w2YZ3u9goQ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2" t="s">
        <v>566</v>
      </c>
      <c r="D34" s="1152"/>
      <c r="E34" s="1153"/>
      <c r="F34" s="32">
        <v>1.03</v>
      </c>
      <c r="G34" s="33">
        <v>1.43</v>
      </c>
      <c r="H34" s="33">
        <v>3.93</v>
      </c>
      <c r="I34" s="33">
        <v>8.0399999999999991</v>
      </c>
      <c r="J34" s="34">
        <v>7.12</v>
      </c>
      <c r="K34" s="22"/>
      <c r="L34" s="22"/>
      <c r="M34" s="22"/>
      <c r="N34" s="22"/>
      <c r="O34" s="22"/>
      <c r="P34" s="22"/>
    </row>
    <row r="35" spans="1:16" ht="39" customHeight="1" x14ac:dyDescent="0.2">
      <c r="A35" s="22"/>
      <c r="B35" s="35"/>
      <c r="C35" s="1146" t="s">
        <v>567</v>
      </c>
      <c r="D35" s="1147"/>
      <c r="E35" s="1148"/>
      <c r="F35" s="36">
        <v>3.02</v>
      </c>
      <c r="G35" s="37">
        <v>2.15</v>
      </c>
      <c r="H35" s="37">
        <v>2.92</v>
      </c>
      <c r="I35" s="37">
        <v>2.98</v>
      </c>
      <c r="J35" s="38">
        <v>3.35</v>
      </c>
      <c r="K35" s="22"/>
      <c r="L35" s="22"/>
      <c r="M35" s="22"/>
      <c r="N35" s="22"/>
      <c r="O35" s="22"/>
      <c r="P35" s="22"/>
    </row>
    <row r="36" spans="1:16" ht="39" customHeight="1" x14ac:dyDescent="0.2">
      <c r="A36" s="22"/>
      <c r="B36" s="35"/>
      <c r="C36" s="1146" t="s">
        <v>568</v>
      </c>
      <c r="D36" s="1147"/>
      <c r="E36" s="1148"/>
      <c r="F36" s="36">
        <v>0.65</v>
      </c>
      <c r="G36" s="37">
        <v>0.63</v>
      </c>
      <c r="H36" s="37">
        <v>0.54</v>
      </c>
      <c r="I36" s="37">
        <v>0.72</v>
      </c>
      <c r="J36" s="38">
        <v>1.23</v>
      </c>
      <c r="K36" s="22"/>
      <c r="L36" s="22"/>
      <c r="M36" s="22"/>
      <c r="N36" s="22"/>
      <c r="O36" s="22"/>
      <c r="P36" s="22"/>
    </row>
    <row r="37" spans="1:16" ht="39" customHeight="1" x14ac:dyDescent="0.2">
      <c r="A37" s="22"/>
      <c r="B37" s="35"/>
      <c r="C37" s="1146" t="s">
        <v>569</v>
      </c>
      <c r="D37" s="1147"/>
      <c r="E37" s="1148"/>
      <c r="F37" s="36">
        <v>3.56</v>
      </c>
      <c r="G37" s="37">
        <v>1.84</v>
      </c>
      <c r="H37" s="37">
        <v>1.37</v>
      </c>
      <c r="I37" s="37">
        <v>1.37</v>
      </c>
      <c r="J37" s="38">
        <v>0.85</v>
      </c>
      <c r="K37" s="22"/>
      <c r="L37" s="22"/>
      <c r="M37" s="22"/>
      <c r="N37" s="22"/>
      <c r="O37" s="22"/>
      <c r="P37" s="22"/>
    </row>
    <row r="38" spans="1:16" ht="39" customHeight="1" x14ac:dyDescent="0.2">
      <c r="A38" s="22"/>
      <c r="B38" s="35"/>
      <c r="C38" s="1146" t="s">
        <v>570</v>
      </c>
      <c r="D38" s="1147"/>
      <c r="E38" s="1148"/>
      <c r="F38" s="36">
        <v>0.35</v>
      </c>
      <c r="G38" s="37">
        <v>0.38</v>
      </c>
      <c r="H38" s="37">
        <v>0.38</v>
      </c>
      <c r="I38" s="37">
        <v>0.4</v>
      </c>
      <c r="J38" s="38">
        <v>0.54</v>
      </c>
      <c r="K38" s="22"/>
      <c r="L38" s="22"/>
      <c r="M38" s="22"/>
      <c r="N38" s="22"/>
      <c r="O38" s="22"/>
      <c r="P38" s="22"/>
    </row>
    <row r="39" spans="1:16" ht="39" customHeight="1" x14ac:dyDescent="0.2">
      <c r="A39" s="22"/>
      <c r="B39" s="35"/>
      <c r="C39" s="1146" t="s">
        <v>571</v>
      </c>
      <c r="D39" s="1147"/>
      <c r="E39" s="1148"/>
      <c r="F39" s="36">
        <v>0.11</v>
      </c>
      <c r="G39" s="37">
        <v>0.18</v>
      </c>
      <c r="H39" s="37">
        <v>0.16</v>
      </c>
      <c r="I39" s="37">
        <v>0.15</v>
      </c>
      <c r="J39" s="38">
        <v>0.02</v>
      </c>
      <c r="K39" s="22"/>
      <c r="L39" s="22"/>
      <c r="M39" s="22"/>
      <c r="N39" s="22"/>
      <c r="O39" s="22"/>
      <c r="P39" s="22"/>
    </row>
    <row r="40" spans="1:16" ht="39" customHeight="1" x14ac:dyDescent="0.2">
      <c r="A40" s="22"/>
      <c r="B40" s="35"/>
      <c r="C40" s="1146"/>
      <c r="D40" s="1147"/>
      <c r="E40" s="1148"/>
      <c r="F40" s="36"/>
      <c r="G40" s="37"/>
      <c r="H40" s="37"/>
      <c r="I40" s="37"/>
      <c r="J40" s="38"/>
      <c r="K40" s="22"/>
      <c r="L40" s="22"/>
      <c r="M40" s="22"/>
      <c r="N40" s="22"/>
      <c r="O40" s="22"/>
      <c r="P40" s="22"/>
    </row>
    <row r="41" spans="1:16" ht="39" customHeight="1" x14ac:dyDescent="0.2">
      <c r="A41" s="22"/>
      <c r="B41" s="35"/>
      <c r="C41" s="1146"/>
      <c r="D41" s="1147"/>
      <c r="E41" s="1148"/>
      <c r="F41" s="36"/>
      <c r="G41" s="37"/>
      <c r="H41" s="37"/>
      <c r="I41" s="37"/>
      <c r="J41" s="38"/>
      <c r="K41" s="22"/>
      <c r="L41" s="22"/>
      <c r="M41" s="22"/>
      <c r="N41" s="22"/>
      <c r="O41" s="22"/>
      <c r="P41" s="22"/>
    </row>
    <row r="42" spans="1:16" ht="39" customHeight="1" x14ac:dyDescent="0.2">
      <c r="A42" s="22"/>
      <c r="B42" s="39"/>
      <c r="C42" s="1146" t="s">
        <v>572</v>
      </c>
      <c r="D42" s="1147"/>
      <c r="E42" s="1148"/>
      <c r="F42" s="36" t="s">
        <v>517</v>
      </c>
      <c r="G42" s="37" t="s">
        <v>517</v>
      </c>
      <c r="H42" s="37" t="s">
        <v>517</v>
      </c>
      <c r="I42" s="37" t="s">
        <v>517</v>
      </c>
      <c r="J42" s="38" t="s">
        <v>517</v>
      </c>
      <c r="K42" s="22"/>
      <c r="L42" s="22"/>
      <c r="M42" s="22"/>
      <c r="N42" s="22"/>
      <c r="O42" s="22"/>
      <c r="P42" s="22"/>
    </row>
    <row r="43" spans="1:16" ht="39" customHeight="1" thickBot="1" x14ac:dyDescent="0.25">
      <c r="A43" s="22"/>
      <c r="B43" s="40"/>
      <c r="C43" s="1149" t="s">
        <v>573</v>
      </c>
      <c r="D43" s="1150"/>
      <c r="E43" s="1151"/>
      <c r="F43" s="41">
        <v>12.61</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7bSDS9t8h1SFr1YOW/P57kTshvA0OVmFxpihiTeTjmkMgCpB5o8PSnVYsehmB4R/ryJdyDB0OGxCtrHmc5C/w==" saltValue="HVMrQ80kh5Yx2tEWwizq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562</v>
      </c>
      <c r="L45" s="60">
        <v>544</v>
      </c>
      <c r="M45" s="60">
        <v>596</v>
      </c>
      <c r="N45" s="60">
        <v>558</v>
      </c>
      <c r="O45" s="61">
        <v>594</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517</v>
      </c>
      <c r="L46" s="64" t="s">
        <v>517</v>
      </c>
      <c r="M46" s="64" t="s">
        <v>517</v>
      </c>
      <c r="N46" s="64" t="s">
        <v>517</v>
      </c>
      <c r="O46" s="65" t="s">
        <v>517</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517</v>
      </c>
      <c r="L47" s="64" t="s">
        <v>517</v>
      </c>
      <c r="M47" s="64" t="s">
        <v>517</v>
      </c>
      <c r="N47" s="64" t="s">
        <v>517</v>
      </c>
      <c r="O47" s="65" t="s">
        <v>517</v>
      </c>
      <c r="P47" s="48"/>
      <c r="Q47" s="48"/>
      <c r="R47" s="48"/>
      <c r="S47" s="48"/>
      <c r="T47" s="48"/>
      <c r="U47" s="48"/>
    </row>
    <row r="48" spans="1:21" ht="30.75" customHeight="1" x14ac:dyDescent="0.2">
      <c r="A48" s="48"/>
      <c r="B48" s="1156"/>
      <c r="C48" s="1157"/>
      <c r="D48" s="62"/>
      <c r="E48" s="1162" t="s">
        <v>15</v>
      </c>
      <c r="F48" s="1162"/>
      <c r="G48" s="1162"/>
      <c r="H48" s="1162"/>
      <c r="I48" s="1162"/>
      <c r="J48" s="1163"/>
      <c r="K48" s="63">
        <v>162</v>
      </c>
      <c r="L48" s="64">
        <v>81</v>
      </c>
      <c r="M48" s="64">
        <v>78</v>
      </c>
      <c r="N48" s="64">
        <v>73</v>
      </c>
      <c r="O48" s="65">
        <v>84</v>
      </c>
      <c r="P48" s="48"/>
      <c r="Q48" s="48"/>
      <c r="R48" s="48"/>
      <c r="S48" s="48"/>
      <c r="T48" s="48"/>
      <c r="U48" s="48"/>
    </row>
    <row r="49" spans="1:21" ht="30.75" customHeight="1" x14ac:dyDescent="0.2">
      <c r="A49" s="48"/>
      <c r="B49" s="1156"/>
      <c r="C49" s="1157"/>
      <c r="D49" s="62"/>
      <c r="E49" s="1162" t="s">
        <v>16</v>
      </c>
      <c r="F49" s="1162"/>
      <c r="G49" s="1162"/>
      <c r="H49" s="1162"/>
      <c r="I49" s="1162"/>
      <c r="J49" s="1163"/>
      <c r="K49" s="63">
        <v>150</v>
      </c>
      <c r="L49" s="64">
        <v>185</v>
      </c>
      <c r="M49" s="64">
        <v>201</v>
      </c>
      <c r="N49" s="64">
        <v>183</v>
      </c>
      <c r="O49" s="65">
        <v>141</v>
      </c>
      <c r="P49" s="48"/>
      <c r="Q49" s="48"/>
      <c r="R49" s="48"/>
      <c r="S49" s="48"/>
      <c r="T49" s="48"/>
      <c r="U49" s="48"/>
    </row>
    <row r="50" spans="1:21" ht="30.75" customHeight="1" x14ac:dyDescent="0.2">
      <c r="A50" s="48"/>
      <c r="B50" s="1156"/>
      <c r="C50" s="1157"/>
      <c r="D50" s="62"/>
      <c r="E50" s="1162" t="s">
        <v>17</v>
      </c>
      <c r="F50" s="1162"/>
      <c r="G50" s="1162"/>
      <c r="H50" s="1162"/>
      <c r="I50" s="1162"/>
      <c r="J50" s="1163"/>
      <c r="K50" s="63" t="s">
        <v>517</v>
      </c>
      <c r="L50" s="64" t="s">
        <v>517</v>
      </c>
      <c r="M50" s="64" t="s">
        <v>517</v>
      </c>
      <c r="N50" s="64" t="s">
        <v>517</v>
      </c>
      <c r="O50" s="65" t="s">
        <v>517</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517</v>
      </c>
      <c r="L51" s="64" t="s">
        <v>517</v>
      </c>
      <c r="M51" s="64" t="s">
        <v>517</v>
      </c>
      <c r="N51" s="64" t="s">
        <v>517</v>
      </c>
      <c r="O51" s="65" t="s">
        <v>517</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601</v>
      </c>
      <c r="L52" s="64">
        <v>597</v>
      </c>
      <c r="M52" s="64">
        <v>595</v>
      </c>
      <c r="N52" s="64">
        <v>608</v>
      </c>
      <c r="O52" s="65">
        <v>548</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273</v>
      </c>
      <c r="L53" s="69">
        <v>213</v>
      </c>
      <c r="M53" s="69">
        <v>280</v>
      </c>
      <c r="N53" s="69">
        <v>206</v>
      </c>
      <c r="O53" s="70">
        <v>271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70" t="s">
        <v>26</v>
      </c>
      <c r="C58" s="1171"/>
      <c r="D58" s="1176" t="s">
        <v>27</v>
      </c>
      <c r="E58" s="1177"/>
      <c r="F58" s="1177"/>
      <c r="G58" s="1177"/>
      <c r="H58" s="1177"/>
      <c r="I58" s="1177"/>
      <c r="J58" s="1178"/>
      <c r="K58" s="83" t="s">
        <v>588</v>
      </c>
      <c r="L58" s="84" t="s">
        <v>588</v>
      </c>
      <c r="M58" s="84" t="s">
        <v>588</v>
      </c>
      <c r="N58" s="84" t="s">
        <v>588</v>
      </c>
      <c r="O58" s="85" t="s">
        <v>588</v>
      </c>
    </row>
    <row r="59" spans="1:21" ht="31.5" customHeight="1" x14ac:dyDescent="0.2">
      <c r="B59" s="1172"/>
      <c r="C59" s="1173"/>
      <c r="D59" s="1179" t="s">
        <v>28</v>
      </c>
      <c r="E59" s="1180"/>
      <c r="F59" s="1180"/>
      <c r="G59" s="1180"/>
      <c r="H59" s="1180"/>
      <c r="I59" s="1180"/>
      <c r="J59" s="1181"/>
      <c r="K59" s="86" t="s">
        <v>588</v>
      </c>
      <c r="L59" s="87" t="s">
        <v>588</v>
      </c>
      <c r="M59" s="87" t="s">
        <v>588</v>
      </c>
      <c r="N59" s="87" t="s">
        <v>588</v>
      </c>
      <c r="O59" s="88" t="s">
        <v>588</v>
      </c>
    </row>
    <row r="60" spans="1:21" ht="31.5" customHeight="1" thickBot="1" x14ac:dyDescent="0.25">
      <c r="B60" s="1174"/>
      <c r="C60" s="1175"/>
      <c r="D60" s="1182" t="s">
        <v>29</v>
      </c>
      <c r="E60" s="1183"/>
      <c r="F60" s="1183"/>
      <c r="G60" s="1183"/>
      <c r="H60" s="1183"/>
      <c r="I60" s="1183"/>
      <c r="J60" s="1184"/>
      <c r="K60" s="89" t="s">
        <v>588</v>
      </c>
      <c r="L60" s="90" t="s">
        <v>588</v>
      </c>
      <c r="M60" s="90" t="s">
        <v>588</v>
      </c>
      <c r="N60" s="90" t="s">
        <v>588</v>
      </c>
      <c r="O60" s="91" t="s">
        <v>588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Qdt9LZtLGr0+cxP02tXvGnBl+OS6WcjU2veSJHrW2nGyRwlDdjkh/YGKgoYxNna27Jce/4WGw27xwXJarr6eA==" saltValue="ZSLCzMztnrO0KyQNSFYI5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85" t="s">
        <v>32</v>
      </c>
      <c r="C41" s="1186"/>
      <c r="D41" s="105"/>
      <c r="E41" s="1191" t="s">
        <v>33</v>
      </c>
      <c r="F41" s="1191"/>
      <c r="G41" s="1191"/>
      <c r="H41" s="1192"/>
      <c r="I41" s="355">
        <v>5943</v>
      </c>
      <c r="J41" s="356">
        <v>5857</v>
      </c>
      <c r="K41" s="356">
        <v>5696</v>
      </c>
      <c r="L41" s="356">
        <v>5777</v>
      </c>
      <c r="M41" s="357">
        <v>5507</v>
      </c>
    </row>
    <row r="42" spans="2:13" ht="27.75" customHeight="1" x14ac:dyDescent="0.2">
      <c r="B42" s="1187"/>
      <c r="C42" s="1188"/>
      <c r="D42" s="106"/>
      <c r="E42" s="1193" t="s">
        <v>34</v>
      </c>
      <c r="F42" s="1193"/>
      <c r="G42" s="1193"/>
      <c r="H42" s="1194"/>
      <c r="I42" s="358" t="s">
        <v>517</v>
      </c>
      <c r="J42" s="359" t="s">
        <v>517</v>
      </c>
      <c r="K42" s="359" t="s">
        <v>517</v>
      </c>
      <c r="L42" s="359" t="s">
        <v>517</v>
      </c>
      <c r="M42" s="360" t="s">
        <v>517</v>
      </c>
    </row>
    <row r="43" spans="2:13" ht="27.75" customHeight="1" x14ac:dyDescent="0.2">
      <c r="B43" s="1187"/>
      <c r="C43" s="1188"/>
      <c r="D43" s="106"/>
      <c r="E43" s="1193" t="s">
        <v>35</v>
      </c>
      <c r="F43" s="1193"/>
      <c r="G43" s="1193"/>
      <c r="H43" s="1194"/>
      <c r="I43" s="358">
        <v>1284</v>
      </c>
      <c r="J43" s="359">
        <v>806</v>
      </c>
      <c r="K43" s="359">
        <v>658</v>
      </c>
      <c r="L43" s="359">
        <v>549</v>
      </c>
      <c r="M43" s="360">
        <v>523</v>
      </c>
    </row>
    <row r="44" spans="2:13" ht="27.75" customHeight="1" x14ac:dyDescent="0.2">
      <c r="B44" s="1187"/>
      <c r="C44" s="1188"/>
      <c r="D44" s="106"/>
      <c r="E44" s="1193" t="s">
        <v>36</v>
      </c>
      <c r="F44" s="1193"/>
      <c r="G44" s="1193"/>
      <c r="H44" s="1194"/>
      <c r="I44" s="358">
        <v>496</v>
      </c>
      <c r="J44" s="359">
        <v>682</v>
      </c>
      <c r="K44" s="359">
        <v>502</v>
      </c>
      <c r="L44" s="359">
        <v>337</v>
      </c>
      <c r="M44" s="360">
        <v>225</v>
      </c>
    </row>
    <row r="45" spans="2:13" ht="27.75" customHeight="1" x14ac:dyDescent="0.2">
      <c r="B45" s="1187"/>
      <c r="C45" s="1188"/>
      <c r="D45" s="106"/>
      <c r="E45" s="1193" t="s">
        <v>37</v>
      </c>
      <c r="F45" s="1193"/>
      <c r="G45" s="1193"/>
      <c r="H45" s="1194"/>
      <c r="I45" s="358">
        <v>1803</v>
      </c>
      <c r="J45" s="359">
        <v>1619</v>
      </c>
      <c r="K45" s="359">
        <v>1502</v>
      </c>
      <c r="L45" s="359">
        <v>1437</v>
      </c>
      <c r="M45" s="360">
        <v>1401</v>
      </c>
    </row>
    <row r="46" spans="2:13" ht="27.75" customHeight="1" x14ac:dyDescent="0.2">
      <c r="B46" s="1187"/>
      <c r="C46" s="1188"/>
      <c r="D46" s="107"/>
      <c r="E46" s="1193" t="s">
        <v>38</v>
      </c>
      <c r="F46" s="1193"/>
      <c r="G46" s="1193"/>
      <c r="H46" s="1194"/>
      <c r="I46" s="358" t="s">
        <v>517</v>
      </c>
      <c r="J46" s="359" t="s">
        <v>517</v>
      </c>
      <c r="K46" s="359" t="s">
        <v>517</v>
      </c>
      <c r="L46" s="359" t="s">
        <v>517</v>
      </c>
      <c r="M46" s="360" t="s">
        <v>517</v>
      </c>
    </row>
    <row r="47" spans="2:13" ht="27.75" customHeight="1" x14ac:dyDescent="0.2">
      <c r="B47" s="1187"/>
      <c r="C47" s="1188"/>
      <c r="D47" s="108"/>
      <c r="E47" s="1195" t="s">
        <v>39</v>
      </c>
      <c r="F47" s="1196"/>
      <c r="G47" s="1196"/>
      <c r="H47" s="1197"/>
      <c r="I47" s="358" t="s">
        <v>517</v>
      </c>
      <c r="J47" s="359" t="s">
        <v>517</v>
      </c>
      <c r="K47" s="359" t="s">
        <v>517</v>
      </c>
      <c r="L47" s="359" t="s">
        <v>517</v>
      </c>
      <c r="M47" s="360" t="s">
        <v>517</v>
      </c>
    </row>
    <row r="48" spans="2:13" ht="27.75" customHeight="1" x14ac:dyDescent="0.2">
      <c r="B48" s="1187"/>
      <c r="C48" s="1188"/>
      <c r="D48" s="106"/>
      <c r="E48" s="1193" t="s">
        <v>40</v>
      </c>
      <c r="F48" s="1193"/>
      <c r="G48" s="1193"/>
      <c r="H48" s="1194"/>
      <c r="I48" s="358" t="s">
        <v>517</v>
      </c>
      <c r="J48" s="359" t="s">
        <v>517</v>
      </c>
      <c r="K48" s="359" t="s">
        <v>517</v>
      </c>
      <c r="L48" s="359" t="s">
        <v>517</v>
      </c>
      <c r="M48" s="360" t="s">
        <v>517</v>
      </c>
    </row>
    <row r="49" spans="2:13" ht="27.75" customHeight="1" x14ac:dyDescent="0.2">
      <c r="B49" s="1189"/>
      <c r="C49" s="1190"/>
      <c r="D49" s="106"/>
      <c r="E49" s="1193" t="s">
        <v>41</v>
      </c>
      <c r="F49" s="1193"/>
      <c r="G49" s="1193"/>
      <c r="H49" s="1194"/>
      <c r="I49" s="358" t="s">
        <v>517</v>
      </c>
      <c r="J49" s="359" t="s">
        <v>517</v>
      </c>
      <c r="K49" s="359" t="s">
        <v>517</v>
      </c>
      <c r="L49" s="359" t="s">
        <v>517</v>
      </c>
      <c r="M49" s="360" t="s">
        <v>517</v>
      </c>
    </row>
    <row r="50" spans="2:13" ht="27.75" customHeight="1" x14ac:dyDescent="0.2">
      <c r="B50" s="1198" t="s">
        <v>42</v>
      </c>
      <c r="C50" s="1199"/>
      <c r="D50" s="109"/>
      <c r="E50" s="1193" t="s">
        <v>43</v>
      </c>
      <c r="F50" s="1193"/>
      <c r="G50" s="1193"/>
      <c r="H50" s="1194"/>
      <c r="I50" s="358">
        <v>3197</v>
      </c>
      <c r="J50" s="359">
        <v>3046</v>
      </c>
      <c r="K50" s="359">
        <v>2802</v>
      </c>
      <c r="L50" s="359">
        <v>2911</v>
      </c>
      <c r="M50" s="360">
        <v>3208</v>
      </c>
    </row>
    <row r="51" spans="2:13" ht="27.75" customHeight="1" x14ac:dyDescent="0.2">
      <c r="B51" s="1187"/>
      <c r="C51" s="1188"/>
      <c r="D51" s="106"/>
      <c r="E51" s="1193" t="s">
        <v>44</v>
      </c>
      <c r="F51" s="1193"/>
      <c r="G51" s="1193"/>
      <c r="H51" s="1194"/>
      <c r="I51" s="358" t="s">
        <v>517</v>
      </c>
      <c r="J51" s="359" t="s">
        <v>517</v>
      </c>
      <c r="K51" s="359" t="s">
        <v>517</v>
      </c>
      <c r="L51" s="359" t="s">
        <v>517</v>
      </c>
      <c r="M51" s="360" t="s">
        <v>517</v>
      </c>
    </row>
    <row r="52" spans="2:13" ht="27.75" customHeight="1" x14ac:dyDescent="0.2">
      <c r="B52" s="1189"/>
      <c r="C52" s="1190"/>
      <c r="D52" s="106"/>
      <c r="E52" s="1193" t="s">
        <v>45</v>
      </c>
      <c r="F52" s="1193"/>
      <c r="G52" s="1193"/>
      <c r="H52" s="1194"/>
      <c r="I52" s="358">
        <v>6335</v>
      </c>
      <c r="J52" s="359">
        <v>6137</v>
      </c>
      <c r="K52" s="359">
        <v>5822</v>
      </c>
      <c r="L52" s="359">
        <v>5827</v>
      </c>
      <c r="M52" s="360">
        <v>5451</v>
      </c>
    </row>
    <row r="53" spans="2:13" ht="27.75" customHeight="1" thickBot="1" x14ac:dyDescent="0.25">
      <c r="B53" s="1200" t="s">
        <v>46</v>
      </c>
      <c r="C53" s="1201"/>
      <c r="D53" s="110"/>
      <c r="E53" s="1202" t="s">
        <v>47</v>
      </c>
      <c r="F53" s="1202"/>
      <c r="G53" s="1202"/>
      <c r="H53" s="1203"/>
      <c r="I53" s="361">
        <v>-6</v>
      </c>
      <c r="J53" s="362">
        <v>-218</v>
      </c>
      <c r="K53" s="362">
        <v>-266</v>
      </c>
      <c r="L53" s="362">
        <v>-639</v>
      </c>
      <c r="M53" s="363">
        <v>-1002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Sn9Snuy7LI2CuLwr5GDSl6rupLf3beB44r2jGX2wfw1em8iZj2DVXL2OmFfk/bpqBNrtXAgjYa3QzR5M7c93JQ==" saltValue="+bcPYYS9cFd7Sb+fcsMX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2" t="s">
        <v>50</v>
      </c>
      <c r="D55" s="1212"/>
      <c r="E55" s="1213"/>
      <c r="F55" s="122">
        <v>1429</v>
      </c>
      <c r="G55" s="122">
        <v>1325</v>
      </c>
      <c r="H55" s="123">
        <v>1532</v>
      </c>
    </row>
    <row r="56" spans="2:8" ht="52.5" customHeight="1" x14ac:dyDescent="0.2">
      <c r="B56" s="124"/>
      <c r="C56" s="1214" t="s">
        <v>51</v>
      </c>
      <c r="D56" s="1214"/>
      <c r="E56" s="1215"/>
      <c r="F56" s="125">
        <v>1</v>
      </c>
      <c r="G56" s="125">
        <v>76</v>
      </c>
      <c r="H56" s="126">
        <v>76</v>
      </c>
    </row>
    <row r="57" spans="2:8" ht="53.25" customHeight="1" x14ac:dyDescent="0.2">
      <c r="B57" s="124"/>
      <c r="C57" s="1216" t="s">
        <v>52</v>
      </c>
      <c r="D57" s="1216"/>
      <c r="E57" s="1217"/>
      <c r="F57" s="127">
        <v>793</v>
      </c>
      <c r="G57" s="127">
        <v>747</v>
      </c>
      <c r="H57" s="128">
        <v>748</v>
      </c>
    </row>
    <row r="58" spans="2:8" ht="45.75" customHeight="1" x14ac:dyDescent="0.2">
      <c r="B58" s="129"/>
      <c r="C58" s="1204" t="s">
        <v>590</v>
      </c>
      <c r="D58" s="1205"/>
      <c r="E58" s="1206"/>
      <c r="F58" s="130">
        <v>404</v>
      </c>
      <c r="G58" s="130">
        <v>384</v>
      </c>
      <c r="H58" s="131">
        <v>367</v>
      </c>
    </row>
    <row r="59" spans="2:8" ht="45.75" customHeight="1" x14ac:dyDescent="0.2">
      <c r="B59" s="129"/>
      <c r="C59" s="1204" t="s">
        <v>591</v>
      </c>
      <c r="D59" s="1205"/>
      <c r="E59" s="1206"/>
      <c r="F59" s="130">
        <v>177</v>
      </c>
      <c r="G59" s="130">
        <v>177</v>
      </c>
      <c r="H59" s="131">
        <v>177</v>
      </c>
    </row>
    <row r="60" spans="2:8" ht="45.75" customHeight="1" x14ac:dyDescent="0.2">
      <c r="B60" s="129"/>
      <c r="C60" s="1204" t="s">
        <v>592</v>
      </c>
      <c r="D60" s="1205"/>
      <c r="E60" s="1206"/>
      <c r="F60" s="130">
        <v>95</v>
      </c>
      <c r="G60" s="130">
        <v>98</v>
      </c>
      <c r="H60" s="131">
        <v>117</v>
      </c>
    </row>
    <row r="61" spans="2:8" ht="45.75" customHeight="1" x14ac:dyDescent="0.2">
      <c r="B61" s="129"/>
      <c r="C61" s="1204" t="s">
        <v>593</v>
      </c>
      <c r="D61" s="1205"/>
      <c r="E61" s="1206"/>
      <c r="F61" s="130">
        <v>76</v>
      </c>
      <c r="G61" s="130">
        <v>76</v>
      </c>
      <c r="H61" s="131">
        <v>76</v>
      </c>
    </row>
    <row r="62" spans="2:8" ht="45.75" customHeight="1" thickBot="1" x14ac:dyDescent="0.25">
      <c r="B62" s="132"/>
      <c r="C62" s="1207" t="s">
        <v>594</v>
      </c>
      <c r="D62" s="1208"/>
      <c r="E62" s="1209"/>
      <c r="F62" s="133">
        <v>2</v>
      </c>
      <c r="G62" s="133">
        <v>7</v>
      </c>
      <c r="H62" s="134">
        <v>6</v>
      </c>
    </row>
    <row r="63" spans="2:8" ht="52.5" customHeight="1" thickBot="1" x14ac:dyDescent="0.25">
      <c r="B63" s="135"/>
      <c r="C63" s="1210" t="s">
        <v>53</v>
      </c>
      <c r="D63" s="1210"/>
      <c r="E63" s="1211"/>
      <c r="F63" s="136">
        <v>2223</v>
      </c>
      <c r="G63" s="136">
        <v>2148</v>
      </c>
      <c r="H63" s="137">
        <v>2356</v>
      </c>
    </row>
    <row r="64" spans="2:8" ht="13.2" x14ac:dyDescent="0.2"/>
  </sheetData>
  <sheetProtection algorithmName="SHA-512" hashValue="Q1D0SGVn5/RlkrI3Kp0pFYhbmzNcl4j9ejTlpL9GA8G/1YmHLVduGqtBRY74LaRVMPXgCZytp37shvnE+3YvNA==" saltValue="tqkJEYxxZ7BK1F57xv5y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17421</v>
      </c>
      <c r="E3" s="156"/>
      <c r="F3" s="157">
        <v>73475</v>
      </c>
      <c r="G3" s="158"/>
      <c r="H3" s="159"/>
    </row>
    <row r="4" spans="1:8" x14ac:dyDescent="0.2">
      <c r="A4" s="160"/>
      <c r="B4" s="161"/>
      <c r="C4" s="162"/>
      <c r="D4" s="163">
        <v>15495</v>
      </c>
      <c r="E4" s="164"/>
      <c r="F4" s="165">
        <v>43072</v>
      </c>
      <c r="G4" s="166"/>
      <c r="H4" s="167"/>
    </row>
    <row r="5" spans="1:8" x14ac:dyDescent="0.2">
      <c r="A5" s="148" t="s">
        <v>551</v>
      </c>
      <c r="B5" s="153"/>
      <c r="C5" s="154"/>
      <c r="D5" s="155">
        <v>25076</v>
      </c>
      <c r="E5" s="156"/>
      <c r="F5" s="157">
        <v>87464</v>
      </c>
      <c r="G5" s="158"/>
      <c r="H5" s="159"/>
    </row>
    <row r="6" spans="1:8" x14ac:dyDescent="0.2">
      <c r="A6" s="160"/>
      <c r="B6" s="161"/>
      <c r="C6" s="162"/>
      <c r="D6" s="163">
        <v>17532</v>
      </c>
      <c r="E6" s="164"/>
      <c r="F6" s="165">
        <v>47479</v>
      </c>
      <c r="G6" s="166"/>
      <c r="H6" s="167"/>
    </row>
    <row r="7" spans="1:8" x14ac:dyDescent="0.2">
      <c r="A7" s="148" t="s">
        <v>552</v>
      </c>
      <c r="B7" s="153"/>
      <c r="C7" s="154"/>
      <c r="D7" s="155">
        <v>17930</v>
      </c>
      <c r="E7" s="156"/>
      <c r="F7" s="157">
        <v>96248</v>
      </c>
      <c r="G7" s="158"/>
      <c r="H7" s="159"/>
    </row>
    <row r="8" spans="1:8" x14ac:dyDescent="0.2">
      <c r="A8" s="160"/>
      <c r="B8" s="161"/>
      <c r="C8" s="162"/>
      <c r="D8" s="163">
        <v>11805</v>
      </c>
      <c r="E8" s="164"/>
      <c r="F8" s="165">
        <v>55768</v>
      </c>
      <c r="G8" s="166"/>
      <c r="H8" s="167"/>
    </row>
    <row r="9" spans="1:8" x14ac:dyDescent="0.2">
      <c r="A9" s="148" t="s">
        <v>553</v>
      </c>
      <c r="B9" s="153"/>
      <c r="C9" s="154"/>
      <c r="D9" s="155">
        <v>34213</v>
      </c>
      <c r="E9" s="156"/>
      <c r="F9" s="157">
        <v>76413</v>
      </c>
      <c r="G9" s="158"/>
      <c r="H9" s="159"/>
    </row>
    <row r="10" spans="1:8" x14ac:dyDescent="0.2">
      <c r="A10" s="160"/>
      <c r="B10" s="161"/>
      <c r="C10" s="162"/>
      <c r="D10" s="163">
        <v>20565</v>
      </c>
      <c r="E10" s="164"/>
      <c r="F10" s="165">
        <v>39658</v>
      </c>
      <c r="G10" s="166"/>
      <c r="H10" s="167"/>
    </row>
    <row r="11" spans="1:8" x14ac:dyDescent="0.2">
      <c r="A11" s="148" t="s">
        <v>554</v>
      </c>
      <c r="B11" s="153"/>
      <c r="C11" s="154"/>
      <c r="D11" s="155">
        <v>20075</v>
      </c>
      <c r="E11" s="156"/>
      <c r="F11" s="157">
        <v>66481</v>
      </c>
      <c r="G11" s="158"/>
      <c r="H11" s="159"/>
    </row>
    <row r="12" spans="1:8" x14ac:dyDescent="0.2">
      <c r="A12" s="160"/>
      <c r="B12" s="161"/>
      <c r="C12" s="168"/>
      <c r="D12" s="163">
        <v>14529</v>
      </c>
      <c r="E12" s="164"/>
      <c r="F12" s="165">
        <v>36120</v>
      </c>
      <c r="G12" s="166"/>
      <c r="H12" s="167"/>
    </row>
    <row r="13" spans="1:8" x14ac:dyDescent="0.2">
      <c r="A13" s="148"/>
      <c r="B13" s="153"/>
      <c r="C13" s="169"/>
      <c r="D13" s="170">
        <v>22943</v>
      </c>
      <c r="E13" s="171"/>
      <c r="F13" s="172">
        <v>80016</v>
      </c>
      <c r="G13" s="173"/>
      <c r="H13" s="159"/>
    </row>
    <row r="14" spans="1:8" x14ac:dyDescent="0.2">
      <c r="A14" s="160"/>
      <c r="B14" s="161"/>
      <c r="C14" s="162"/>
      <c r="D14" s="163">
        <v>15985</v>
      </c>
      <c r="E14" s="164"/>
      <c r="F14" s="165">
        <v>44419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1.04</v>
      </c>
      <c r="C19" s="174">
        <f>ROUND(VALUE(SUBSTITUTE(実質収支比率等に係る経年分析!G$48,"▲","-")),2)</f>
        <v>1.44</v>
      </c>
      <c r="D19" s="174">
        <f>ROUND(VALUE(SUBSTITUTE(実質収支比率等に係る経年分析!H$48,"▲","-")),2)</f>
        <v>3.94</v>
      </c>
      <c r="E19" s="174">
        <f>ROUND(VALUE(SUBSTITUTE(実質収支比率等に係る経年分析!I$48,"▲","-")),2)</f>
        <v>8.0399999999999991</v>
      </c>
      <c r="F19" s="174">
        <f>ROUND(VALUE(SUBSTITUTE(実質収支比率等に係る経年分析!J$48,"▲","-")),2)</f>
        <v>7.13</v>
      </c>
    </row>
    <row r="20" spans="1:11" x14ac:dyDescent="0.2">
      <c r="A20" s="174" t="s">
        <v>57</v>
      </c>
      <c r="B20" s="174">
        <f>ROUND(VALUE(SUBSTITUTE(実質収支比率等に係る経年分析!F$47,"▲","-")),2)</f>
        <v>38.53</v>
      </c>
      <c r="C20" s="174">
        <f>ROUND(VALUE(SUBSTITUTE(実質収支比率等に係る経年分析!G$47,"▲","-")),2)</f>
        <v>33.130000000000003</v>
      </c>
      <c r="D20" s="174">
        <f>ROUND(VALUE(SUBSTITUTE(実質収支比率等に係る経年分析!H$47,"▲","-")),2)</f>
        <v>29.92</v>
      </c>
      <c r="E20" s="174">
        <f>ROUND(VALUE(SUBSTITUTE(実質収支比率等に係る経年分析!I$47,"▲","-")),2)</f>
        <v>26.3</v>
      </c>
      <c r="F20" s="174">
        <f>ROUND(VALUE(SUBSTITUTE(実質収支比率等に係る経年分析!J$47,"▲","-")),2)</f>
        <v>31.34</v>
      </c>
    </row>
    <row r="21" spans="1:11" x14ac:dyDescent="0.2">
      <c r="A21" s="174" t="s">
        <v>58</v>
      </c>
      <c r="B21" s="174">
        <f>IF(ISNUMBER(VALUE(SUBSTITUTE(実質収支比率等に係る経年分析!F$49,"▲","-"))),ROUND(VALUE(SUBSTITUTE(実質収支比率等に係る経年分析!F$49,"▲","-")),2),NA())</f>
        <v>-10.84</v>
      </c>
      <c r="C21" s="174">
        <f>IF(ISNUMBER(VALUE(SUBSTITUTE(実質収支比率等に係る経年分析!G$49,"▲","-"))),ROUND(VALUE(SUBSTITUTE(実質収支比率等に係る経年分析!G$49,"▲","-")),2),NA())</f>
        <v>-5.05</v>
      </c>
      <c r="D21" s="174">
        <f>IF(ISNUMBER(VALUE(SUBSTITUTE(実質収支比率等に係る経年分析!H$49,"▲","-"))),ROUND(VALUE(SUBSTITUTE(実質収支比率等に係る経年分析!H$49,"▲","-")),2),NA())</f>
        <v>1.1599999999999999</v>
      </c>
      <c r="E21" s="174">
        <f>IF(ISNUMBER(VALUE(SUBSTITUTE(実質収支比率等に係る経年分析!I$49,"▲","-"))),ROUND(VALUE(SUBSTITUTE(実質収支比率等に係る経年分析!I$49,"▲","-")),2),NA())</f>
        <v>2.23</v>
      </c>
      <c r="F21" s="174">
        <f>IF(ISNUMBER(VALUE(SUBSTITUTE(実質収支比率等に係る経年分析!J$49,"▲","-"))),ROUND(VALUE(SUBSTITUTE(実質収支比率等に係る経年分析!J$49,"▲","-")),2),NA())</f>
        <v>3.07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12.61</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国民健康保険特別会計診療所施設勘定</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0.54</v>
      </c>
    </row>
    <row r="33" spans="1:16" x14ac:dyDescent="0.2">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3.56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0.85</v>
      </c>
    </row>
    <row r="34" spans="1:16" x14ac:dyDescent="0.2">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1.23</v>
      </c>
    </row>
    <row r="35" spans="1:16" x14ac:dyDescent="0.2">
      <c r="A35" s="175" t="str">
        <f>IF(連結実質赤字比率に係る赤字・黒字の構成分析!C$35="",NA(),連結実質赤字比率に係る赤字・黒字の構成分析!C$35)</f>
        <v>介護保険特別会計事業勘定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3.35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8.0399999999999991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7.12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601</v>
      </c>
      <c r="E42" s="176"/>
      <c r="F42" s="176"/>
      <c r="G42" s="176">
        <f>'実質公債費比率（分子）の構造'!L$52</f>
        <v>597</v>
      </c>
      <c r="H42" s="176"/>
      <c r="I42" s="176"/>
      <c r="J42" s="176">
        <f>'実質公債費比率（分子）の構造'!M$52</f>
        <v>595</v>
      </c>
      <c r="K42" s="176"/>
      <c r="L42" s="176"/>
      <c r="M42" s="176">
        <f>'実質公債費比率（分子）の構造'!N$52</f>
        <v>608</v>
      </c>
      <c r="N42" s="176"/>
      <c r="O42" s="176"/>
      <c r="P42" s="176">
        <f>'実質公債費比率（分子）の構造'!O$52</f>
        <v>548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150</v>
      </c>
      <c r="C45" s="176"/>
      <c r="D45" s="176"/>
      <c r="E45" s="176">
        <f>'実質公債費比率（分子）の構造'!L$49</f>
        <v>185</v>
      </c>
      <c r="F45" s="176"/>
      <c r="G45" s="176"/>
      <c r="H45" s="176">
        <f>'実質公債費比率（分子）の構造'!M$49</f>
        <v>201</v>
      </c>
      <c r="I45" s="176"/>
      <c r="J45" s="176"/>
      <c r="K45" s="176">
        <f>'実質公債費比率（分子）の構造'!N$49</f>
        <v>183</v>
      </c>
      <c r="L45" s="176"/>
      <c r="M45" s="176"/>
      <c r="N45" s="176">
        <f>'実質公債費比率（分子）の構造'!O$49</f>
        <v>141</v>
      </c>
      <c r="O45" s="176"/>
      <c r="P45" s="176"/>
    </row>
    <row r="46" spans="1:16" x14ac:dyDescent="0.2">
      <c r="A46" s="176" t="s">
        <v>69</v>
      </c>
      <c r="B46" s="176">
        <f>'実質公債費比率（分子）の構造'!K$48</f>
        <v>162</v>
      </c>
      <c r="C46" s="176"/>
      <c r="D46" s="176"/>
      <c r="E46" s="176">
        <f>'実質公債費比率（分子）の構造'!L$48</f>
        <v>81</v>
      </c>
      <c r="F46" s="176"/>
      <c r="G46" s="176"/>
      <c r="H46" s="176">
        <f>'実質公債費比率（分子）の構造'!M$48</f>
        <v>78</v>
      </c>
      <c r="I46" s="176"/>
      <c r="J46" s="176"/>
      <c r="K46" s="176">
        <f>'実質公債費比率（分子）の構造'!N$48</f>
        <v>73</v>
      </c>
      <c r="L46" s="176"/>
      <c r="M46" s="176"/>
      <c r="N46" s="176">
        <f>'実質公債費比率（分子）の構造'!O$48</f>
        <v>84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562</v>
      </c>
      <c r="C49" s="176"/>
      <c r="D49" s="176"/>
      <c r="E49" s="176">
        <f>'実質公債費比率（分子）の構造'!L$45</f>
        <v>544</v>
      </c>
      <c r="F49" s="176"/>
      <c r="G49" s="176"/>
      <c r="H49" s="176">
        <f>'実質公債費比率（分子）の構造'!M$45</f>
        <v>596</v>
      </c>
      <c r="I49" s="176"/>
      <c r="J49" s="176"/>
      <c r="K49" s="176">
        <f>'実質公債費比率（分子）の構造'!N$45</f>
        <v>558</v>
      </c>
      <c r="L49" s="176"/>
      <c r="M49" s="176"/>
      <c r="N49" s="176">
        <f>'実質公債費比率（分子）の構造'!O$45</f>
        <v>594</v>
      </c>
      <c r="O49" s="176"/>
      <c r="P49" s="176"/>
    </row>
    <row r="50" spans="1:16" x14ac:dyDescent="0.2">
      <c r="A50" s="176" t="s">
        <v>73</v>
      </c>
      <c r="B50" s="176" t="e">
        <f>NA()</f>
        <v>#N/A</v>
      </c>
      <c r="C50" s="176">
        <f>IF(ISNUMBER('実質公債費比率（分子）の構造'!K$53),'実質公債費比率（分子）の構造'!K$53,NA())</f>
        <v>273</v>
      </c>
      <c r="D50" s="176" t="e">
        <f>NA()</f>
        <v>#N/A</v>
      </c>
      <c r="E50" s="176" t="e">
        <f>NA()</f>
        <v>#N/A</v>
      </c>
      <c r="F50" s="176">
        <f>IF(ISNUMBER('実質公債費比率（分子）の構造'!L$53),'実質公債費比率（分子）の構造'!L$53,NA())</f>
        <v>213</v>
      </c>
      <c r="G50" s="176" t="e">
        <f>NA()</f>
        <v>#N/A</v>
      </c>
      <c r="H50" s="176" t="e">
        <f>NA()</f>
        <v>#N/A</v>
      </c>
      <c r="I50" s="176">
        <f>IF(ISNUMBER('実質公債費比率（分子）の構造'!M$53),'実質公債費比率（分子）の構造'!M$53,NA())</f>
        <v>280</v>
      </c>
      <c r="J50" s="176" t="e">
        <f>NA()</f>
        <v>#N/A</v>
      </c>
      <c r="K50" s="176" t="e">
        <f>NA()</f>
        <v>#N/A</v>
      </c>
      <c r="L50" s="176">
        <f>IF(ISNUMBER('実質公債費比率（分子）の構造'!N$53),'実質公債費比率（分子）の構造'!N$53,NA())</f>
        <v>206</v>
      </c>
      <c r="M50" s="176" t="e">
        <f>NA()</f>
        <v>#N/A</v>
      </c>
      <c r="N50" s="176" t="e">
        <f>NA()</f>
        <v>#N/A</v>
      </c>
      <c r="O50" s="176">
        <f>IF(ISNUMBER('実質公債費比率（分子）の構造'!O$53),'実質公債費比率（分子）の構造'!O$53,NA())</f>
        <v>271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6335</v>
      </c>
      <c r="E56" s="175"/>
      <c r="F56" s="175"/>
      <c r="G56" s="175">
        <f>'将来負担比率（分子）の構造'!J$52</f>
        <v>6137</v>
      </c>
      <c r="H56" s="175"/>
      <c r="I56" s="175"/>
      <c r="J56" s="175">
        <f>'将来負担比率（分子）の構造'!K$52</f>
        <v>5822</v>
      </c>
      <c r="K56" s="175"/>
      <c r="L56" s="175"/>
      <c r="M56" s="175">
        <f>'将来負担比率（分子）の構造'!L$52</f>
        <v>5827</v>
      </c>
      <c r="N56" s="175"/>
      <c r="O56" s="175"/>
      <c r="P56" s="175">
        <f>'将来負担比率（分子）の構造'!M$52</f>
        <v>5451</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3197</v>
      </c>
      <c r="E58" s="175"/>
      <c r="F58" s="175"/>
      <c r="G58" s="175">
        <f>'将来負担比率（分子）の構造'!J$50</f>
        <v>3046</v>
      </c>
      <c r="H58" s="175"/>
      <c r="I58" s="175"/>
      <c r="J58" s="175">
        <f>'将来負担比率（分子）の構造'!K$50</f>
        <v>2802</v>
      </c>
      <c r="K58" s="175"/>
      <c r="L58" s="175"/>
      <c r="M58" s="175">
        <f>'将来負担比率（分子）の構造'!L$50</f>
        <v>2911</v>
      </c>
      <c r="N58" s="175"/>
      <c r="O58" s="175"/>
      <c r="P58" s="175">
        <f>'将来負担比率（分子）の構造'!M$50</f>
        <v>3208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1803</v>
      </c>
      <c r="C62" s="175"/>
      <c r="D62" s="175"/>
      <c r="E62" s="175">
        <f>'将来負担比率（分子）の構造'!J$45</f>
        <v>1619</v>
      </c>
      <c r="F62" s="175"/>
      <c r="G62" s="175"/>
      <c r="H62" s="175">
        <f>'将来負担比率（分子）の構造'!K$45</f>
        <v>1502</v>
      </c>
      <c r="I62" s="175"/>
      <c r="J62" s="175"/>
      <c r="K62" s="175">
        <f>'将来負担比率（分子）の構造'!L$45</f>
        <v>1437</v>
      </c>
      <c r="L62" s="175"/>
      <c r="M62" s="175"/>
      <c r="N62" s="175">
        <f>'将来負担比率（分子）の構造'!M$45</f>
        <v>1401</v>
      </c>
      <c r="O62" s="175"/>
      <c r="P62" s="175"/>
    </row>
    <row r="63" spans="1:16" x14ac:dyDescent="0.2">
      <c r="A63" s="175" t="s">
        <v>36</v>
      </c>
      <c r="B63" s="175">
        <f>'将来負担比率（分子）の構造'!I$44</f>
        <v>496</v>
      </c>
      <c r="C63" s="175"/>
      <c r="D63" s="175"/>
      <c r="E63" s="175">
        <f>'将来負担比率（分子）の構造'!J$44</f>
        <v>682</v>
      </c>
      <c r="F63" s="175"/>
      <c r="G63" s="175"/>
      <c r="H63" s="175">
        <f>'将来負担比率（分子）の構造'!K$44</f>
        <v>502</v>
      </c>
      <c r="I63" s="175"/>
      <c r="J63" s="175"/>
      <c r="K63" s="175">
        <f>'将来負担比率（分子）の構造'!L$44</f>
        <v>337</v>
      </c>
      <c r="L63" s="175"/>
      <c r="M63" s="175"/>
      <c r="N63" s="175">
        <f>'将来負担比率（分子）の構造'!M$44</f>
        <v>225</v>
      </c>
      <c r="O63" s="175"/>
      <c r="P63" s="175"/>
    </row>
    <row r="64" spans="1:16" x14ac:dyDescent="0.2">
      <c r="A64" s="175" t="s">
        <v>35</v>
      </c>
      <c r="B64" s="175">
        <f>'将来負担比率（分子）の構造'!I$43</f>
        <v>1284</v>
      </c>
      <c r="C64" s="175"/>
      <c r="D64" s="175"/>
      <c r="E64" s="175">
        <f>'将来負担比率（分子）の構造'!J$43</f>
        <v>806</v>
      </c>
      <c r="F64" s="175"/>
      <c r="G64" s="175"/>
      <c r="H64" s="175">
        <f>'将来負担比率（分子）の構造'!K$43</f>
        <v>658</v>
      </c>
      <c r="I64" s="175"/>
      <c r="J64" s="175"/>
      <c r="K64" s="175">
        <f>'将来負担比率（分子）の構造'!L$43</f>
        <v>549</v>
      </c>
      <c r="L64" s="175"/>
      <c r="M64" s="175"/>
      <c r="N64" s="175">
        <f>'将来負担比率（分子）の構造'!M$43</f>
        <v>523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5943</v>
      </c>
      <c r="C66" s="175"/>
      <c r="D66" s="175"/>
      <c r="E66" s="175">
        <f>'将来負担比率（分子）の構造'!J$41</f>
        <v>5857</v>
      </c>
      <c r="F66" s="175"/>
      <c r="G66" s="175"/>
      <c r="H66" s="175">
        <f>'将来負担比率（分子）の構造'!K$41</f>
        <v>5696</v>
      </c>
      <c r="I66" s="175"/>
      <c r="J66" s="175"/>
      <c r="K66" s="175">
        <f>'将来負担比率（分子）の構造'!L$41</f>
        <v>5777</v>
      </c>
      <c r="L66" s="175"/>
      <c r="M66" s="175"/>
      <c r="N66" s="175">
        <f>'将来負担比率（分子）の構造'!M$41</f>
        <v>5507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1429</v>
      </c>
      <c r="C72" s="179">
        <f>基金残高に係る経年分析!G55</f>
        <v>1325</v>
      </c>
      <c r="D72" s="179">
        <f>基金残高に係る経年分析!H55</f>
        <v>1532</v>
      </c>
    </row>
    <row r="73" spans="1:16" x14ac:dyDescent="0.2">
      <c r="A73" s="178" t="s">
        <v>80</v>
      </c>
      <c r="B73" s="179">
        <f>基金残高に係る経年分析!F56</f>
        <v>1</v>
      </c>
      <c r="C73" s="179">
        <f>基金残高に係る経年分析!G56</f>
        <v>76</v>
      </c>
      <c r="D73" s="179">
        <f>基金残高に係る経年分析!H56</f>
        <v>76</v>
      </c>
    </row>
    <row r="74" spans="1:16" x14ac:dyDescent="0.2">
      <c r="A74" s="178" t="s">
        <v>81</v>
      </c>
      <c r="B74" s="179">
        <f>基金残高に係る経年分析!F57</f>
        <v>793</v>
      </c>
      <c r="C74" s="179">
        <f>基金残高に係る経年分析!G57</f>
        <v>747</v>
      </c>
      <c r="D74" s="179">
        <f>基金残高に係る経年分析!H57</f>
        <v>748</v>
      </c>
    </row>
  </sheetData>
  <sheetProtection algorithmName="SHA-512" hashValue="zdY1Mp20TBt1xkaJRfJFS2Mm9UW80KqClGt6+lAeUcVw0vDHcl0PBh1c+5l1KmuPBvoirXdg18tKIEayABz4jg==" saltValue="Ms2mUA/NWjgjy+wg784f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1705297</v>
      </c>
      <c r="S5" s="613"/>
      <c r="T5" s="613"/>
      <c r="U5" s="613"/>
      <c r="V5" s="613"/>
      <c r="W5" s="613"/>
      <c r="X5" s="613"/>
      <c r="Y5" s="614"/>
      <c r="Z5" s="615">
        <v>19.3</v>
      </c>
      <c r="AA5" s="615"/>
      <c r="AB5" s="615"/>
      <c r="AC5" s="615"/>
      <c r="AD5" s="616">
        <v>1705297</v>
      </c>
      <c r="AE5" s="616"/>
      <c r="AF5" s="616"/>
      <c r="AG5" s="616"/>
      <c r="AH5" s="616"/>
      <c r="AI5" s="616"/>
      <c r="AJ5" s="616"/>
      <c r="AK5" s="616"/>
      <c r="AL5" s="617">
        <v>35.1</v>
      </c>
      <c r="AM5" s="618"/>
      <c r="AN5" s="618"/>
      <c r="AO5" s="619"/>
      <c r="AP5" s="609" t="s">
        <v>230</v>
      </c>
      <c r="AQ5" s="610"/>
      <c r="AR5" s="610"/>
      <c r="AS5" s="610"/>
      <c r="AT5" s="610"/>
      <c r="AU5" s="610"/>
      <c r="AV5" s="610"/>
      <c r="AW5" s="610"/>
      <c r="AX5" s="610"/>
      <c r="AY5" s="610"/>
      <c r="AZ5" s="610"/>
      <c r="BA5" s="610"/>
      <c r="BB5" s="610"/>
      <c r="BC5" s="610"/>
      <c r="BD5" s="610"/>
      <c r="BE5" s="610"/>
      <c r="BF5" s="611"/>
      <c r="BG5" s="623">
        <v>1705297</v>
      </c>
      <c r="BH5" s="624"/>
      <c r="BI5" s="624"/>
      <c r="BJ5" s="624"/>
      <c r="BK5" s="624"/>
      <c r="BL5" s="624"/>
      <c r="BM5" s="624"/>
      <c r="BN5" s="625"/>
      <c r="BO5" s="626">
        <v>100</v>
      </c>
      <c r="BP5" s="626"/>
      <c r="BQ5" s="626"/>
      <c r="BR5" s="626"/>
      <c r="BS5" s="627">
        <v>4924</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59366</v>
      </c>
      <c r="S6" s="624"/>
      <c r="T6" s="624"/>
      <c r="U6" s="624"/>
      <c r="V6" s="624"/>
      <c r="W6" s="624"/>
      <c r="X6" s="624"/>
      <c r="Y6" s="625"/>
      <c r="Z6" s="626">
        <v>0.7</v>
      </c>
      <c r="AA6" s="626"/>
      <c r="AB6" s="626"/>
      <c r="AC6" s="626"/>
      <c r="AD6" s="627">
        <v>59366</v>
      </c>
      <c r="AE6" s="627"/>
      <c r="AF6" s="627"/>
      <c r="AG6" s="627"/>
      <c r="AH6" s="627"/>
      <c r="AI6" s="627"/>
      <c r="AJ6" s="627"/>
      <c r="AK6" s="627"/>
      <c r="AL6" s="628">
        <v>1.2</v>
      </c>
      <c r="AM6" s="629"/>
      <c r="AN6" s="629"/>
      <c r="AO6" s="630"/>
      <c r="AP6" s="620" t="s">
        <v>235</v>
      </c>
      <c r="AQ6" s="621"/>
      <c r="AR6" s="621"/>
      <c r="AS6" s="621"/>
      <c r="AT6" s="621"/>
      <c r="AU6" s="621"/>
      <c r="AV6" s="621"/>
      <c r="AW6" s="621"/>
      <c r="AX6" s="621"/>
      <c r="AY6" s="621"/>
      <c r="AZ6" s="621"/>
      <c r="BA6" s="621"/>
      <c r="BB6" s="621"/>
      <c r="BC6" s="621"/>
      <c r="BD6" s="621"/>
      <c r="BE6" s="621"/>
      <c r="BF6" s="622"/>
      <c r="BG6" s="623">
        <v>1705297</v>
      </c>
      <c r="BH6" s="624"/>
      <c r="BI6" s="624"/>
      <c r="BJ6" s="624"/>
      <c r="BK6" s="624"/>
      <c r="BL6" s="624"/>
      <c r="BM6" s="624"/>
      <c r="BN6" s="625"/>
      <c r="BO6" s="626">
        <v>100</v>
      </c>
      <c r="BP6" s="626"/>
      <c r="BQ6" s="626"/>
      <c r="BR6" s="626"/>
      <c r="BS6" s="627">
        <v>4924</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110330</v>
      </c>
      <c r="CS6" s="624"/>
      <c r="CT6" s="624"/>
      <c r="CU6" s="624"/>
      <c r="CV6" s="624"/>
      <c r="CW6" s="624"/>
      <c r="CX6" s="624"/>
      <c r="CY6" s="625"/>
      <c r="CZ6" s="617">
        <v>1.3</v>
      </c>
      <c r="DA6" s="618"/>
      <c r="DB6" s="618"/>
      <c r="DC6" s="634"/>
      <c r="DD6" s="632">
        <v>142</v>
      </c>
      <c r="DE6" s="624"/>
      <c r="DF6" s="624"/>
      <c r="DG6" s="624"/>
      <c r="DH6" s="624"/>
      <c r="DI6" s="624"/>
      <c r="DJ6" s="624"/>
      <c r="DK6" s="624"/>
      <c r="DL6" s="624"/>
      <c r="DM6" s="624"/>
      <c r="DN6" s="624"/>
      <c r="DO6" s="624"/>
      <c r="DP6" s="625"/>
      <c r="DQ6" s="632">
        <v>110326</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2545</v>
      </c>
      <c r="S7" s="624"/>
      <c r="T7" s="624"/>
      <c r="U7" s="624"/>
      <c r="V7" s="624"/>
      <c r="W7" s="624"/>
      <c r="X7" s="624"/>
      <c r="Y7" s="625"/>
      <c r="Z7" s="626">
        <v>0</v>
      </c>
      <c r="AA7" s="626"/>
      <c r="AB7" s="626"/>
      <c r="AC7" s="626"/>
      <c r="AD7" s="627">
        <v>2545</v>
      </c>
      <c r="AE7" s="627"/>
      <c r="AF7" s="627"/>
      <c r="AG7" s="627"/>
      <c r="AH7" s="627"/>
      <c r="AI7" s="627"/>
      <c r="AJ7" s="627"/>
      <c r="AK7" s="627"/>
      <c r="AL7" s="628">
        <v>0.1</v>
      </c>
      <c r="AM7" s="629"/>
      <c r="AN7" s="629"/>
      <c r="AO7" s="630"/>
      <c r="AP7" s="620" t="s">
        <v>238</v>
      </c>
      <c r="AQ7" s="621"/>
      <c r="AR7" s="621"/>
      <c r="AS7" s="621"/>
      <c r="AT7" s="621"/>
      <c r="AU7" s="621"/>
      <c r="AV7" s="621"/>
      <c r="AW7" s="621"/>
      <c r="AX7" s="621"/>
      <c r="AY7" s="621"/>
      <c r="AZ7" s="621"/>
      <c r="BA7" s="621"/>
      <c r="BB7" s="621"/>
      <c r="BC7" s="621"/>
      <c r="BD7" s="621"/>
      <c r="BE7" s="621"/>
      <c r="BF7" s="622"/>
      <c r="BG7" s="623">
        <v>1005462</v>
      </c>
      <c r="BH7" s="624"/>
      <c r="BI7" s="624"/>
      <c r="BJ7" s="624"/>
      <c r="BK7" s="624"/>
      <c r="BL7" s="624"/>
      <c r="BM7" s="624"/>
      <c r="BN7" s="625"/>
      <c r="BO7" s="626">
        <v>59</v>
      </c>
      <c r="BP7" s="626"/>
      <c r="BQ7" s="626"/>
      <c r="BR7" s="626"/>
      <c r="BS7" s="627">
        <v>4924</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1885129</v>
      </c>
      <c r="CS7" s="624"/>
      <c r="CT7" s="624"/>
      <c r="CU7" s="624"/>
      <c r="CV7" s="624"/>
      <c r="CW7" s="624"/>
      <c r="CX7" s="624"/>
      <c r="CY7" s="625"/>
      <c r="CZ7" s="626">
        <v>22.6</v>
      </c>
      <c r="DA7" s="626"/>
      <c r="DB7" s="626"/>
      <c r="DC7" s="626"/>
      <c r="DD7" s="632">
        <v>79981</v>
      </c>
      <c r="DE7" s="624"/>
      <c r="DF7" s="624"/>
      <c r="DG7" s="624"/>
      <c r="DH7" s="624"/>
      <c r="DI7" s="624"/>
      <c r="DJ7" s="624"/>
      <c r="DK7" s="624"/>
      <c r="DL7" s="624"/>
      <c r="DM7" s="624"/>
      <c r="DN7" s="624"/>
      <c r="DO7" s="624"/>
      <c r="DP7" s="625"/>
      <c r="DQ7" s="632">
        <v>1305538</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21095</v>
      </c>
      <c r="S8" s="624"/>
      <c r="T8" s="624"/>
      <c r="U8" s="624"/>
      <c r="V8" s="624"/>
      <c r="W8" s="624"/>
      <c r="X8" s="624"/>
      <c r="Y8" s="625"/>
      <c r="Z8" s="626">
        <v>0.2</v>
      </c>
      <c r="AA8" s="626"/>
      <c r="AB8" s="626"/>
      <c r="AC8" s="626"/>
      <c r="AD8" s="627">
        <v>21095</v>
      </c>
      <c r="AE8" s="627"/>
      <c r="AF8" s="627"/>
      <c r="AG8" s="627"/>
      <c r="AH8" s="627"/>
      <c r="AI8" s="627"/>
      <c r="AJ8" s="627"/>
      <c r="AK8" s="627"/>
      <c r="AL8" s="628">
        <v>0.4</v>
      </c>
      <c r="AM8" s="629"/>
      <c r="AN8" s="629"/>
      <c r="AO8" s="630"/>
      <c r="AP8" s="620" t="s">
        <v>241</v>
      </c>
      <c r="AQ8" s="621"/>
      <c r="AR8" s="621"/>
      <c r="AS8" s="621"/>
      <c r="AT8" s="621"/>
      <c r="AU8" s="621"/>
      <c r="AV8" s="621"/>
      <c r="AW8" s="621"/>
      <c r="AX8" s="621"/>
      <c r="AY8" s="621"/>
      <c r="AZ8" s="621"/>
      <c r="BA8" s="621"/>
      <c r="BB8" s="621"/>
      <c r="BC8" s="621"/>
      <c r="BD8" s="621"/>
      <c r="BE8" s="621"/>
      <c r="BF8" s="622"/>
      <c r="BG8" s="623">
        <v>34120</v>
      </c>
      <c r="BH8" s="624"/>
      <c r="BI8" s="624"/>
      <c r="BJ8" s="624"/>
      <c r="BK8" s="624"/>
      <c r="BL8" s="624"/>
      <c r="BM8" s="624"/>
      <c r="BN8" s="625"/>
      <c r="BO8" s="626">
        <v>2</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2452416</v>
      </c>
      <c r="CS8" s="624"/>
      <c r="CT8" s="624"/>
      <c r="CU8" s="624"/>
      <c r="CV8" s="624"/>
      <c r="CW8" s="624"/>
      <c r="CX8" s="624"/>
      <c r="CY8" s="625"/>
      <c r="CZ8" s="626">
        <v>29.4</v>
      </c>
      <c r="DA8" s="626"/>
      <c r="DB8" s="626"/>
      <c r="DC8" s="626"/>
      <c r="DD8" s="632">
        <v>38864</v>
      </c>
      <c r="DE8" s="624"/>
      <c r="DF8" s="624"/>
      <c r="DG8" s="624"/>
      <c r="DH8" s="624"/>
      <c r="DI8" s="624"/>
      <c r="DJ8" s="624"/>
      <c r="DK8" s="624"/>
      <c r="DL8" s="624"/>
      <c r="DM8" s="624"/>
      <c r="DN8" s="624"/>
      <c r="DO8" s="624"/>
      <c r="DP8" s="625"/>
      <c r="DQ8" s="632">
        <v>1510054</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14961</v>
      </c>
      <c r="S9" s="624"/>
      <c r="T9" s="624"/>
      <c r="U9" s="624"/>
      <c r="V9" s="624"/>
      <c r="W9" s="624"/>
      <c r="X9" s="624"/>
      <c r="Y9" s="625"/>
      <c r="Z9" s="626">
        <v>0.2</v>
      </c>
      <c r="AA9" s="626"/>
      <c r="AB9" s="626"/>
      <c r="AC9" s="626"/>
      <c r="AD9" s="627">
        <v>14961</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932510</v>
      </c>
      <c r="BH9" s="624"/>
      <c r="BI9" s="624"/>
      <c r="BJ9" s="624"/>
      <c r="BK9" s="624"/>
      <c r="BL9" s="624"/>
      <c r="BM9" s="624"/>
      <c r="BN9" s="625"/>
      <c r="BO9" s="626">
        <v>54.7</v>
      </c>
      <c r="BP9" s="626"/>
      <c r="BQ9" s="626"/>
      <c r="BR9" s="626"/>
      <c r="BS9" s="627" t="s">
        <v>242</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1229298</v>
      </c>
      <c r="CS9" s="624"/>
      <c r="CT9" s="624"/>
      <c r="CU9" s="624"/>
      <c r="CV9" s="624"/>
      <c r="CW9" s="624"/>
      <c r="CX9" s="624"/>
      <c r="CY9" s="625"/>
      <c r="CZ9" s="626">
        <v>14.7</v>
      </c>
      <c r="DA9" s="626"/>
      <c r="DB9" s="626"/>
      <c r="DC9" s="626"/>
      <c r="DD9" s="632">
        <v>10950</v>
      </c>
      <c r="DE9" s="624"/>
      <c r="DF9" s="624"/>
      <c r="DG9" s="624"/>
      <c r="DH9" s="624"/>
      <c r="DI9" s="624"/>
      <c r="DJ9" s="624"/>
      <c r="DK9" s="624"/>
      <c r="DL9" s="624"/>
      <c r="DM9" s="624"/>
      <c r="DN9" s="624"/>
      <c r="DO9" s="624"/>
      <c r="DP9" s="625"/>
      <c r="DQ9" s="632">
        <v>859689</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146</v>
      </c>
      <c r="S10" s="624"/>
      <c r="T10" s="624"/>
      <c r="U10" s="624"/>
      <c r="V10" s="624"/>
      <c r="W10" s="624"/>
      <c r="X10" s="624"/>
      <c r="Y10" s="625"/>
      <c r="Z10" s="626" t="s">
        <v>146</v>
      </c>
      <c r="AA10" s="626"/>
      <c r="AB10" s="626"/>
      <c r="AC10" s="626"/>
      <c r="AD10" s="627" t="s">
        <v>242</v>
      </c>
      <c r="AE10" s="627"/>
      <c r="AF10" s="627"/>
      <c r="AG10" s="627"/>
      <c r="AH10" s="627"/>
      <c r="AI10" s="627"/>
      <c r="AJ10" s="627"/>
      <c r="AK10" s="627"/>
      <c r="AL10" s="628" t="s">
        <v>146</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21519</v>
      </c>
      <c r="BH10" s="624"/>
      <c r="BI10" s="624"/>
      <c r="BJ10" s="624"/>
      <c r="BK10" s="624"/>
      <c r="BL10" s="624"/>
      <c r="BM10" s="624"/>
      <c r="BN10" s="625"/>
      <c r="BO10" s="626">
        <v>1.3</v>
      </c>
      <c r="BP10" s="626"/>
      <c r="BQ10" s="626"/>
      <c r="BR10" s="626"/>
      <c r="BS10" s="627" t="s">
        <v>146</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6122</v>
      </c>
      <c r="CS10" s="624"/>
      <c r="CT10" s="624"/>
      <c r="CU10" s="624"/>
      <c r="CV10" s="624"/>
      <c r="CW10" s="624"/>
      <c r="CX10" s="624"/>
      <c r="CY10" s="625"/>
      <c r="CZ10" s="626">
        <v>0.1</v>
      </c>
      <c r="DA10" s="626"/>
      <c r="DB10" s="626"/>
      <c r="DC10" s="626"/>
      <c r="DD10" s="632" t="s">
        <v>146</v>
      </c>
      <c r="DE10" s="624"/>
      <c r="DF10" s="624"/>
      <c r="DG10" s="624"/>
      <c r="DH10" s="624"/>
      <c r="DI10" s="624"/>
      <c r="DJ10" s="624"/>
      <c r="DK10" s="624"/>
      <c r="DL10" s="624"/>
      <c r="DM10" s="624"/>
      <c r="DN10" s="624"/>
      <c r="DO10" s="624"/>
      <c r="DP10" s="625"/>
      <c r="DQ10" s="632">
        <v>4021</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373798</v>
      </c>
      <c r="S11" s="624"/>
      <c r="T11" s="624"/>
      <c r="U11" s="624"/>
      <c r="V11" s="624"/>
      <c r="W11" s="624"/>
      <c r="X11" s="624"/>
      <c r="Y11" s="625"/>
      <c r="Z11" s="628">
        <v>4.2</v>
      </c>
      <c r="AA11" s="629"/>
      <c r="AB11" s="629"/>
      <c r="AC11" s="635"/>
      <c r="AD11" s="632">
        <v>373798</v>
      </c>
      <c r="AE11" s="624"/>
      <c r="AF11" s="624"/>
      <c r="AG11" s="624"/>
      <c r="AH11" s="624"/>
      <c r="AI11" s="624"/>
      <c r="AJ11" s="624"/>
      <c r="AK11" s="625"/>
      <c r="AL11" s="628">
        <v>7.7</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17313</v>
      </c>
      <c r="BH11" s="624"/>
      <c r="BI11" s="624"/>
      <c r="BJ11" s="624"/>
      <c r="BK11" s="624"/>
      <c r="BL11" s="624"/>
      <c r="BM11" s="624"/>
      <c r="BN11" s="625"/>
      <c r="BO11" s="626">
        <v>1</v>
      </c>
      <c r="BP11" s="626"/>
      <c r="BQ11" s="626"/>
      <c r="BR11" s="626"/>
      <c r="BS11" s="627">
        <v>4924</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168262</v>
      </c>
      <c r="CS11" s="624"/>
      <c r="CT11" s="624"/>
      <c r="CU11" s="624"/>
      <c r="CV11" s="624"/>
      <c r="CW11" s="624"/>
      <c r="CX11" s="624"/>
      <c r="CY11" s="625"/>
      <c r="CZ11" s="626">
        <v>2</v>
      </c>
      <c r="DA11" s="626"/>
      <c r="DB11" s="626"/>
      <c r="DC11" s="626"/>
      <c r="DD11" s="632">
        <v>70488</v>
      </c>
      <c r="DE11" s="624"/>
      <c r="DF11" s="624"/>
      <c r="DG11" s="624"/>
      <c r="DH11" s="624"/>
      <c r="DI11" s="624"/>
      <c r="DJ11" s="624"/>
      <c r="DK11" s="624"/>
      <c r="DL11" s="624"/>
      <c r="DM11" s="624"/>
      <c r="DN11" s="624"/>
      <c r="DO11" s="624"/>
      <c r="DP11" s="625"/>
      <c r="DQ11" s="632">
        <v>140686</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7540</v>
      </c>
      <c r="S12" s="624"/>
      <c r="T12" s="624"/>
      <c r="U12" s="624"/>
      <c r="V12" s="624"/>
      <c r="W12" s="624"/>
      <c r="X12" s="624"/>
      <c r="Y12" s="625"/>
      <c r="Z12" s="626">
        <v>0.1</v>
      </c>
      <c r="AA12" s="626"/>
      <c r="AB12" s="626"/>
      <c r="AC12" s="626"/>
      <c r="AD12" s="627">
        <v>7540</v>
      </c>
      <c r="AE12" s="627"/>
      <c r="AF12" s="627"/>
      <c r="AG12" s="627"/>
      <c r="AH12" s="627"/>
      <c r="AI12" s="627"/>
      <c r="AJ12" s="627"/>
      <c r="AK12" s="627"/>
      <c r="AL12" s="628">
        <v>0.2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609122</v>
      </c>
      <c r="BH12" s="624"/>
      <c r="BI12" s="624"/>
      <c r="BJ12" s="624"/>
      <c r="BK12" s="624"/>
      <c r="BL12" s="624"/>
      <c r="BM12" s="624"/>
      <c r="BN12" s="625"/>
      <c r="BO12" s="626">
        <v>35.700000000000003</v>
      </c>
      <c r="BP12" s="626"/>
      <c r="BQ12" s="626"/>
      <c r="BR12" s="626"/>
      <c r="BS12" s="627" t="s">
        <v>146</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11941</v>
      </c>
      <c r="CS12" s="624"/>
      <c r="CT12" s="624"/>
      <c r="CU12" s="624"/>
      <c r="CV12" s="624"/>
      <c r="CW12" s="624"/>
      <c r="CX12" s="624"/>
      <c r="CY12" s="625"/>
      <c r="CZ12" s="626">
        <v>0.1</v>
      </c>
      <c r="DA12" s="626"/>
      <c r="DB12" s="626"/>
      <c r="DC12" s="626"/>
      <c r="DD12" s="632" t="s">
        <v>242</v>
      </c>
      <c r="DE12" s="624"/>
      <c r="DF12" s="624"/>
      <c r="DG12" s="624"/>
      <c r="DH12" s="624"/>
      <c r="DI12" s="624"/>
      <c r="DJ12" s="624"/>
      <c r="DK12" s="624"/>
      <c r="DL12" s="624"/>
      <c r="DM12" s="624"/>
      <c r="DN12" s="624"/>
      <c r="DO12" s="624"/>
      <c r="DP12" s="625"/>
      <c r="DQ12" s="632">
        <v>11436</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146</v>
      </c>
      <c r="S13" s="624"/>
      <c r="T13" s="624"/>
      <c r="U13" s="624"/>
      <c r="V13" s="624"/>
      <c r="W13" s="624"/>
      <c r="X13" s="624"/>
      <c r="Y13" s="625"/>
      <c r="Z13" s="626" t="s">
        <v>137</v>
      </c>
      <c r="AA13" s="626"/>
      <c r="AB13" s="626"/>
      <c r="AC13" s="626"/>
      <c r="AD13" s="627" t="s">
        <v>242</v>
      </c>
      <c r="AE13" s="627"/>
      <c r="AF13" s="627"/>
      <c r="AG13" s="627"/>
      <c r="AH13" s="627"/>
      <c r="AI13" s="627"/>
      <c r="AJ13" s="627"/>
      <c r="AK13" s="627"/>
      <c r="AL13" s="628" t="s">
        <v>146</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609122</v>
      </c>
      <c r="BH13" s="624"/>
      <c r="BI13" s="624"/>
      <c r="BJ13" s="624"/>
      <c r="BK13" s="624"/>
      <c r="BL13" s="624"/>
      <c r="BM13" s="624"/>
      <c r="BN13" s="625"/>
      <c r="BO13" s="626">
        <v>35.700000000000003</v>
      </c>
      <c r="BP13" s="626"/>
      <c r="BQ13" s="626"/>
      <c r="BR13" s="626"/>
      <c r="BS13" s="627" t="s">
        <v>146</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435716</v>
      </c>
      <c r="CS13" s="624"/>
      <c r="CT13" s="624"/>
      <c r="CU13" s="624"/>
      <c r="CV13" s="624"/>
      <c r="CW13" s="624"/>
      <c r="CX13" s="624"/>
      <c r="CY13" s="625"/>
      <c r="CZ13" s="626">
        <v>5.2</v>
      </c>
      <c r="DA13" s="626"/>
      <c r="DB13" s="626"/>
      <c r="DC13" s="626"/>
      <c r="DD13" s="632">
        <v>133658</v>
      </c>
      <c r="DE13" s="624"/>
      <c r="DF13" s="624"/>
      <c r="DG13" s="624"/>
      <c r="DH13" s="624"/>
      <c r="DI13" s="624"/>
      <c r="DJ13" s="624"/>
      <c r="DK13" s="624"/>
      <c r="DL13" s="624"/>
      <c r="DM13" s="624"/>
      <c r="DN13" s="624"/>
      <c r="DO13" s="624"/>
      <c r="DP13" s="625"/>
      <c r="DQ13" s="632">
        <v>288415</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418</v>
      </c>
      <c r="S14" s="624"/>
      <c r="T14" s="624"/>
      <c r="U14" s="624"/>
      <c r="V14" s="624"/>
      <c r="W14" s="624"/>
      <c r="X14" s="624"/>
      <c r="Y14" s="625"/>
      <c r="Z14" s="626">
        <v>0</v>
      </c>
      <c r="AA14" s="626"/>
      <c r="AB14" s="626"/>
      <c r="AC14" s="626"/>
      <c r="AD14" s="627">
        <v>418</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41144</v>
      </c>
      <c r="BH14" s="624"/>
      <c r="BI14" s="624"/>
      <c r="BJ14" s="624"/>
      <c r="BK14" s="624"/>
      <c r="BL14" s="624"/>
      <c r="BM14" s="624"/>
      <c r="BN14" s="625"/>
      <c r="BO14" s="626">
        <v>2.4</v>
      </c>
      <c r="BP14" s="626"/>
      <c r="BQ14" s="626"/>
      <c r="BR14" s="626"/>
      <c r="BS14" s="627" t="s">
        <v>146</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441500</v>
      </c>
      <c r="CS14" s="624"/>
      <c r="CT14" s="624"/>
      <c r="CU14" s="624"/>
      <c r="CV14" s="624"/>
      <c r="CW14" s="624"/>
      <c r="CX14" s="624"/>
      <c r="CY14" s="625"/>
      <c r="CZ14" s="626">
        <v>5.3</v>
      </c>
      <c r="DA14" s="626"/>
      <c r="DB14" s="626"/>
      <c r="DC14" s="626"/>
      <c r="DD14" s="632">
        <v>17281</v>
      </c>
      <c r="DE14" s="624"/>
      <c r="DF14" s="624"/>
      <c r="DG14" s="624"/>
      <c r="DH14" s="624"/>
      <c r="DI14" s="624"/>
      <c r="DJ14" s="624"/>
      <c r="DK14" s="624"/>
      <c r="DL14" s="624"/>
      <c r="DM14" s="624"/>
      <c r="DN14" s="624"/>
      <c r="DO14" s="624"/>
      <c r="DP14" s="625"/>
      <c r="DQ14" s="632">
        <v>394828</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242</v>
      </c>
      <c r="S15" s="624"/>
      <c r="T15" s="624"/>
      <c r="U15" s="624"/>
      <c r="V15" s="624"/>
      <c r="W15" s="624"/>
      <c r="X15" s="624"/>
      <c r="Y15" s="625"/>
      <c r="Z15" s="626" t="s">
        <v>242</v>
      </c>
      <c r="AA15" s="626"/>
      <c r="AB15" s="626"/>
      <c r="AC15" s="626"/>
      <c r="AD15" s="627" t="s">
        <v>137</v>
      </c>
      <c r="AE15" s="627"/>
      <c r="AF15" s="627"/>
      <c r="AG15" s="627"/>
      <c r="AH15" s="627"/>
      <c r="AI15" s="627"/>
      <c r="AJ15" s="627"/>
      <c r="AK15" s="627"/>
      <c r="AL15" s="628" t="s">
        <v>146</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49569</v>
      </c>
      <c r="BH15" s="624"/>
      <c r="BI15" s="624"/>
      <c r="BJ15" s="624"/>
      <c r="BK15" s="624"/>
      <c r="BL15" s="624"/>
      <c r="BM15" s="624"/>
      <c r="BN15" s="625"/>
      <c r="BO15" s="626">
        <v>2.9</v>
      </c>
      <c r="BP15" s="626"/>
      <c r="BQ15" s="626"/>
      <c r="BR15" s="626"/>
      <c r="BS15" s="627" t="s">
        <v>242</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775055</v>
      </c>
      <c r="CS15" s="624"/>
      <c r="CT15" s="624"/>
      <c r="CU15" s="624"/>
      <c r="CV15" s="624"/>
      <c r="CW15" s="624"/>
      <c r="CX15" s="624"/>
      <c r="CY15" s="625"/>
      <c r="CZ15" s="626">
        <v>9.3000000000000007</v>
      </c>
      <c r="DA15" s="626"/>
      <c r="DB15" s="626"/>
      <c r="DC15" s="626"/>
      <c r="DD15" s="632">
        <v>20547</v>
      </c>
      <c r="DE15" s="624"/>
      <c r="DF15" s="624"/>
      <c r="DG15" s="624"/>
      <c r="DH15" s="624"/>
      <c r="DI15" s="624"/>
      <c r="DJ15" s="624"/>
      <c r="DK15" s="624"/>
      <c r="DL15" s="624"/>
      <c r="DM15" s="624"/>
      <c r="DN15" s="624"/>
      <c r="DO15" s="624"/>
      <c r="DP15" s="625"/>
      <c r="DQ15" s="632">
        <v>722305</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12498</v>
      </c>
      <c r="S16" s="624"/>
      <c r="T16" s="624"/>
      <c r="U16" s="624"/>
      <c r="V16" s="624"/>
      <c r="W16" s="624"/>
      <c r="X16" s="624"/>
      <c r="Y16" s="625"/>
      <c r="Z16" s="626">
        <v>0.1</v>
      </c>
      <c r="AA16" s="626"/>
      <c r="AB16" s="626"/>
      <c r="AC16" s="626"/>
      <c r="AD16" s="627">
        <v>12498</v>
      </c>
      <c r="AE16" s="627"/>
      <c r="AF16" s="627"/>
      <c r="AG16" s="627"/>
      <c r="AH16" s="627"/>
      <c r="AI16" s="627"/>
      <c r="AJ16" s="627"/>
      <c r="AK16" s="627"/>
      <c r="AL16" s="628">
        <v>0.3</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137</v>
      </c>
      <c r="BH16" s="624"/>
      <c r="BI16" s="624"/>
      <c r="BJ16" s="624"/>
      <c r="BK16" s="624"/>
      <c r="BL16" s="624"/>
      <c r="BM16" s="624"/>
      <c r="BN16" s="625"/>
      <c r="BO16" s="626" t="s">
        <v>242</v>
      </c>
      <c r="BP16" s="626"/>
      <c r="BQ16" s="626"/>
      <c r="BR16" s="626"/>
      <c r="BS16" s="627" t="s">
        <v>137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229493</v>
      </c>
      <c r="CS16" s="624"/>
      <c r="CT16" s="624"/>
      <c r="CU16" s="624"/>
      <c r="CV16" s="624"/>
      <c r="CW16" s="624"/>
      <c r="CX16" s="624"/>
      <c r="CY16" s="625"/>
      <c r="CZ16" s="626">
        <v>2.8</v>
      </c>
      <c r="DA16" s="626"/>
      <c r="DB16" s="626"/>
      <c r="DC16" s="626"/>
      <c r="DD16" s="632" t="s">
        <v>146</v>
      </c>
      <c r="DE16" s="624"/>
      <c r="DF16" s="624"/>
      <c r="DG16" s="624"/>
      <c r="DH16" s="624"/>
      <c r="DI16" s="624"/>
      <c r="DJ16" s="624"/>
      <c r="DK16" s="624"/>
      <c r="DL16" s="624"/>
      <c r="DM16" s="624"/>
      <c r="DN16" s="624"/>
      <c r="DO16" s="624"/>
      <c r="DP16" s="625"/>
      <c r="DQ16" s="632">
        <v>5567</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12704</v>
      </c>
      <c r="S17" s="624"/>
      <c r="T17" s="624"/>
      <c r="U17" s="624"/>
      <c r="V17" s="624"/>
      <c r="W17" s="624"/>
      <c r="X17" s="624"/>
      <c r="Y17" s="625"/>
      <c r="Z17" s="626">
        <v>0.1</v>
      </c>
      <c r="AA17" s="626"/>
      <c r="AB17" s="626"/>
      <c r="AC17" s="626"/>
      <c r="AD17" s="627">
        <v>12704</v>
      </c>
      <c r="AE17" s="627"/>
      <c r="AF17" s="627"/>
      <c r="AG17" s="627"/>
      <c r="AH17" s="627"/>
      <c r="AI17" s="627"/>
      <c r="AJ17" s="627"/>
      <c r="AK17" s="627"/>
      <c r="AL17" s="628">
        <v>0.3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146</v>
      </c>
      <c r="BH17" s="624"/>
      <c r="BI17" s="624"/>
      <c r="BJ17" s="624"/>
      <c r="BK17" s="624"/>
      <c r="BL17" s="624"/>
      <c r="BM17" s="624"/>
      <c r="BN17" s="625"/>
      <c r="BO17" s="626" t="s">
        <v>146</v>
      </c>
      <c r="BP17" s="626"/>
      <c r="BQ17" s="626"/>
      <c r="BR17" s="626"/>
      <c r="BS17" s="627" t="s">
        <v>242</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593923</v>
      </c>
      <c r="CS17" s="624"/>
      <c r="CT17" s="624"/>
      <c r="CU17" s="624"/>
      <c r="CV17" s="624"/>
      <c r="CW17" s="624"/>
      <c r="CX17" s="624"/>
      <c r="CY17" s="625"/>
      <c r="CZ17" s="626">
        <v>7.1</v>
      </c>
      <c r="DA17" s="626"/>
      <c r="DB17" s="626"/>
      <c r="DC17" s="626"/>
      <c r="DD17" s="632" t="s">
        <v>242</v>
      </c>
      <c r="DE17" s="624"/>
      <c r="DF17" s="624"/>
      <c r="DG17" s="624"/>
      <c r="DH17" s="624"/>
      <c r="DI17" s="624"/>
      <c r="DJ17" s="624"/>
      <c r="DK17" s="624"/>
      <c r="DL17" s="624"/>
      <c r="DM17" s="624"/>
      <c r="DN17" s="624"/>
      <c r="DO17" s="624"/>
      <c r="DP17" s="625"/>
      <c r="DQ17" s="632">
        <v>593923</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8762</v>
      </c>
      <c r="S18" s="624"/>
      <c r="T18" s="624"/>
      <c r="U18" s="624"/>
      <c r="V18" s="624"/>
      <c r="W18" s="624"/>
      <c r="X18" s="624"/>
      <c r="Y18" s="625"/>
      <c r="Z18" s="626">
        <v>0.1</v>
      </c>
      <c r="AA18" s="626"/>
      <c r="AB18" s="626"/>
      <c r="AC18" s="626"/>
      <c r="AD18" s="627">
        <v>8762</v>
      </c>
      <c r="AE18" s="627"/>
      <c r="AF18" s="627"/>
      <c r="AG18" s="627"/>
      <c r="AH18" s="627"/>
      <c r="AI18" s="627"/>
      <c r="AJ18" s="627"/>
      <c r="AK18" s="627"/>
      <c r="AL18" s="628">
        <v>0.2</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146</v>
      </c>
      <c r="BP18" s="626"/>
      <c r="BQ18" s="626"/>
      <c r="BR18" s="626"/>
      <c r="BS18" s="627" t="s">
        <v>146</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242</v>
      </c>
      <c r="DA18" s="626"/>
      <c r="DB18" s="626"/>
      <c r="DC18" s="626"/>
      <c r="DD18" s="632" t="s">
        <v>137</v>
      </c>
      <c r="DE18" s="624"/>
      <c r="DF18" s="624"/>
      <c r="DG18" s="624"/>
      <c r="DH18" s="624"/>
      <c r="DI18" s="624"/>
      <c r="DJ18" s="624"/>
      <c r="DK18" s="624"/>
      <c r="DL18" s="624"/>
      <c r="DM18" s="624"/>
      <c r="DN18" s="624"/>
      <c r="DO18" s="624"/>
      <c r="DP18" s="625"/>
      <c r="DQ18" s="632" t="s">
        <v>146</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7358</v>
      </c>
      <c r="S19" s="624"/>
      <c r="T19" s="624"/>
      <c r="U19" s="624"/>
      <c r="V19" s="624"/>
      <c r="W19" s="624"/>
      <c r="X19" s="624"/>
      <c r="Y19" s="625"/>
      <c r="Z19" s="626">
        <v>0.1</v>
      </c>
      <c r="AA19" s="626"/>
      <c r="AB19" s="626"/>
      <c r="AC19" s="626"/>
      <c r="AD19" s="627">
        <v>7358</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t="s">
        <v>146</v>
      </c>
      <c r="BH19" s="624"/>
      <c r="BI19" s="624"/>
      <c r="BJ19" s="624"/>
      <c r="BK19" s="624"/>
      <c r="BL19" s="624"/>
      <c r="BM19" s="624"/>
      <c r="BN19" s="625"/>
      <c r="BO19" s="626" t="s">
        <v>146</v>
      </c>
      <c r="BP19" s="626"/>
      <c r="BQ19" s="626"/>
      <c r="BR19" s="626"/>
      <c r="BS19" s="627" t="s">
        <v>242</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242</v>
      </c>
      <c r="DA19" s="626"/>
      <c r="DB19" s="626"/>
      <c r="DC19" s="626"/>
      <c r="DD19" s="632" t="s">
        <v>242</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1404</v>
      </c>
      <c r="S20" s="624"/>
      <c r="T20" s="624"/>
      <c r="U20" s="624"/>
      <c r="V20" s="624"/>
      <c r="W20" s="624"/>
      <c r="X20" s="624"/>
      <c r="Y20" s="625"/>
      <c r="Z20" s="626">
        <v>0</v>
      </c>
      <c r="AA20" s="626"/>
      <c r="AB20" s="626"/>
      <c r="AC20" s="626"/>
      <c r="AD20" s="627">
        <v>1404</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t="s">
        <v>242</v>
      </c>
      <c r="BH20" s="624"/>
      <c r="BI20" s="624"/>
      <c r="BJ20" s="624"/>
      <c r="BK20" s="624"/>
      <c r="BL20" s="624"/>
      <c r="BM20" s="624"/>
      <c r="BN20" s="625"/>
      <c r="BO20" s="626" t="s">
        <v>146</v>
      </c>
      <c r="BP20" s="626"/>
      <c r="BQ20" s="626"/>
      <c r="BR20" s="626"/>
      <c r="BS20" s="627" t="s">
        <v>146</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8339185</v>
      </c>
      <c r="CS20" s="624"/>
      <c r="CT20" s="624"/>
      <c r="CU20" s="624"/>
      <c r="CV20" s="624"/>
      <c r="CW20" s="624"/>
      <c r="CX20" s="624"/>
      <c r="CY20" s="625"/>
      <c r="CZ20" s="626">
        <v>100</v>
      </c>
      <c r="DA20" s="626"/>
      <c r="DB20" s="626"/>
      <c r="DC20" s="626"/>
      <c r="DD20" s="632">
        <v>371911</v>
      </c>
      <c r="DE20" s="624"/>
      <c r="DF20" s="624"/>
      <c r="DG20" s="624"/>
      <c r="DH20" s="624"/>
      <c r="DI20" s="624"/>
      <c r="DJ20" s="624"/>
      <c r="DK20" s="624"/>
      <c r="DL20" s="624"/>
      <c r="DM20" s="624"/>
      <c r="DN20" s="624"/>
      <c r="DO20" s="624"/>
      <c r="DP20" s="625"/>
      <c r="DQ20" s="632">
        <v>5946788</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2872735</v>
      </c>
      <c r="S21" s="624"/>
      <c r="T21" s="624"/>
      <c r="U21" s="624"/>
      <c r="V21" s="624"/>
      <c r="W21" s="624"/>
      <c r="X21" s="624"/>
      <c r="Y21" s="625"/>
      <c r="Z21" s="626">
        <v>32.6</v>
      </c>
      <c r="AA21" s="626"/>
      <c r="AB21" s="626"/>
      <c r="AC21" s="626"/>
      <c r="AD21" s="627">
        <v>2620116</v>
      </c>
      <c r="AE21" s="627"/>
      <c r="AF21" s="627"/>
      <c r="AG21" s="627"/>
      <c r="AH21" s="627"/>
      <c r="AI21" s="627"/>
      <c r="AJ21" s="627"/>
      <c r="AK21" s="627"/>
      <c r="AL21" s="628">
        <v>53.9</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242</v>
      </c>
      <c r="BH21" s="624"/>
      <c r="BI21" s="624"/>
      <c r="BJ21" s="624"/>
      <c r="BK21" s="624"/>
      <c r="BL21" s="624"/>
      <c r="BM21" s="624"/>
      <c r="BN21" s="625"/>
      <c r="BO21" s="626" t="s">
        <v>146</v>
      </c>
      <c r="BP21" s="626"/>
      <c r="BQ21" s="626"/>
      <c r="BR21" s="626"/>
      <c r="BS21" s="627" t="s">
        <v>146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2620116</v>
      </c>
      <c r="S22" s="624"/>
      <c r="T22" s="624"/>
      <c r="U22" s="624"/>
      <c r="V22" s="624"/>
      <c r="W22" s="624"/>
      <c r="X22" s="624"/>
      <c r="Y22" s="625"/>
      <c r="Z22" s="626">
        <v>29.7</v>
      </c>
      <c r="AA22" s="626"/>
      <c r="AB22" s="626"/>
      <c r="AC22" s="626"/>
      <c r="AD22" s="627">
        <v>2620116</v>
      </c>
      <c r="AE22" s="627"/>
      <c r="AF22" s="627"/>
      <c r="AG22" s="627"/>
      <c r="AH22" s="627"/>
      <c r="AI22" s="627"/>
      <c r="AJ22" s="627"/>
      <c r="AK22" s="627"/>
      <c r="AL22" s="628">
        <v>53.9</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137</v>
      </c>
      <c r="BH22" s="624"/>
      <c r="BI22" s="624"/>
      <c r="BJ22" s="624"/>
      <c r="BK22" s="624"/>
      <c r="BL22" s="624"/>
      <c r="BM22" s="624"/>
      <c r="BN22" s="625"/>
      <c r="BO22" s="626" t="s">
        <v>137</v>
      </c>
      <c r="BP22" s="626"/>
      <c r="BQ22" s="626"/>
      <c r="BR22" s="626"/>
      <c r="BS22" s="627" t="s">
        <v>146</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252619</v>
      </c>
      <c r="S23" s="624"/>
      <c r="T23" s="624"/>
      <c r="U23" s="624"/>
      <c r="V23" s="624"/>
      <c r="W23" s="624"/>
      <c r="X23" s="624"/>
      <c r="Y23" s="625"/>
      <c r="Z23" s="626">
        <v>2.9</v>
      </c>
      <c r="AA23" s="626"/>
      <c r="AB23" s="626"/>
      <c r="AC23" s="626"/>
      <c r="AD23" s="627" t="s">
        <v>146</v>
      </c>
      <c r="AE23" s="627"/>
      <c r="AF23" s="627"/>
      <c r="AG23" s="627"/>
      <c r="AH23" s="627"/>
      <c r="AI23" s="627"/>
      <c r="AJ23" s="627"/>
      <c r="AK23" s="627"/>
      <c r="AL23" s="628" t="s">
        <v>146</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146</v>
      </c>
      <c r="BH23" s="624"/>
      <c r="BI23" s="624"/>
      <c r="BJ23" s="624"/>
      <c r="BK23" s="624"/>
      <c r="BL23" s="624"/>
      <c r="BM23" s="624"/>
      <c r="BN23" s="625"/>
      <c r="BO23" s="626" t="s">
        <v>146</v>
      </c>
      <c r="BP23" s="626"/>
      <c r="BQ23" s="626"/>
      <c r="BR23" s="626"/>
      <c r="BS23" s="627" t="s">
        <v>242</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146</v>
      </c>
      <c r="S24" s="624"/>
      <c r="T24" s="624"/>
      <c r="U24" s="624"/>
      <c r="V24" s="624"/>
      <c r="W24" s="624"/>
      <c r="X24" s="624"/>
      <c r="Y24" s="625"/>
      <c r="Z24" s="626" t="s">
        <v>137</v>
      </c>
      <c r="AA24" s="626"/>
      <c r="AB24" s="626"/>
      <c r="AC24" s="626"/>
      <c r="AD24" s="627" t="s">
        <v>146</v>
      </c>
      <c r="AE24" s="627"/>
      <c r="AF24" s="627"/>
      <c r="AG24" s="627"/>
      <c r="AH24" s="627"/>
      <c r="AI24" s="627"/>
      <c r="AJ24" s="627"/>
      <c r="AK24" s="627"/>
      <c r="AL24" s="628" t="s">
        <v>242</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146</v>
      </c>
      <c r="BH24" s="624"/>
      <c r="BI24" s="624"/>
      <c r="BJ24" s="624"/>
      <c r="BK24" s="624"/>
      <c r="BL24" s="624"/>
      <c r="BM24" s="624"/>
      <c r="BN24" s="625"/>
      <c r="BO24" s="626" t="s">
        <v>146</v>
      </c>
      <c r="BP24" s="626"/>
      <c r="BQ24" s="626"/>
      <c r="BR24" s="626"/>
      <c r="BS24" s="627" t="s">
        <v>242</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3228761</v>
      </c>
      <c r="CS24" s="613"/>
      <c r="CT24" s="613"/>
      <c r="CU24" s="613"/>
      <c r="CV24" s="613"/>
      <c r="CW24" s="613"/>
      <c r="CX24" s="613"/>
      <c r="CY24" s="614"/>
      <c r="CZ24" s="617">
        <v>38.700000000000003</v>
      </c>
      <c r="DA24" s="618"/>
      <c r="DB24" s="618"/>
      <c r="DC24" s="634"/>
      <c r="DD24" s="658">
        <v>2434169</v>
      </c>
      <c r="DE24" s="613"/>
      <c r="DF24" s="613"/>
      <c r="DG24" s="613"/>
      <c r="DH24" s="613"/>
      <c r="DI24" s="613"/>
      <c r="DJ24" s="613"/>
      <c r="DK24" s="614"/>
      <c r="DL24" s="658">
        <v>2336895</v>
      </c>
      <c r="DM24" s="613"/>
      <c r="DN24" s="613"/>
      <c r="DO24" s="613"/>
      <c r="DP24" s="613"/>
      <c r="DQ24" s="613"/>
      <c r="DR24" s="613"/>
      <c r="DS24" s="613"/>
      <c r="DT24" s="613"/>
      <c r="DU24" s="613"/>
      <c r="DV24" s="614"/>
      <c r="DW24" s="617">
        <v>47.4</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5091719</v>
      </c>
      <c r="S25" s="624"/>
      <c r="T25" s="624"/>
      <c r="U25" s="624"/>
      <c r="V25" s="624"/>
      <c r="W25" s="624"/>
      <c r="X25" s="624"/>
      <c r="Y25" s="625"/>
      <c r="Z25" s="626">
        <v>57.7</v>
      </c>
      <c r="AA25" s="626"/>
      <c r="AB25" s="626"/>
      <c r="AC25" s="626"/>
      <c r="AD25" s="627">
        <v>4839100</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146</v>
      </c>
      <c r="BH25" s="624"/>
      <c r="BI25" s="624"/>
      <c r="BJ25" s="624"/>
      <c r="BK25" s="624"/>
      <c r="BL25" s="624"/>
      <c r="BM25" s="624"/>
      <c r="BN25" s="625"/>
      <c r="BO25" s="626" t="s">
        <v>146</v>
      </c>
      <c r="BP25" s="626"/>
      <c r="BQ25" s="626"/>
      <c r="BR25" s="626"/>
      <c r="BS25" s="627" t="s">
        <v>242</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1779799</v>
      </c>
      <c r="CS25" s="655"/>
      <c r="CT25" s="655"/>
      <c r="CU25" s="655"/>
      <c r="CV25" s="655"/>
      <c r="CW25" s="655"/>
      <c r="CX25" s="655"/>
      <c r="CY25" s="656"/>
      <c r="CZ25" s="628">
        <v>21.3</v>
      </c>
      <c r="DA25" s="653"/>
      <c r="DB25" s="653"/>
      <c r="DC25" s="657"/>
      <c r="DD25" s="632">
        <v>1599898</v>
      </c>
      <c r="DE25" s="655"/>
      <c r="DF25" s="655"/>
      <c r="DG25" s="655"/>
      <c r="DH25" s="655"/>
      <c r="DI25" s="655"/>
      <c r="DJ25" s="655"/>
      <c r="DK25" s="656"/>
      <c r="DL25" s="632">
        <v>1559499</v>
      </c>
      <c r="DM25" s="655"/>
      <c r="DN25" s="655"/>
      <c r="DO25" s="655"/>
      <c r="DP25" s="655"/>
      <c r="DQ25" s="655"/>
      <c r="DR25" s="655"/>
      <c r="DS25" s="655"/>
      <c r="DT25" s="655"/>
      <c r="DU25" s="655"/>
      <c r="DV25" s="656"/>
      <c r="DW25" s="628">
        <v>31.6</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2467</v>
      </c>
      <c r="S26" s="624"/>
      <c r="T26" s="624"/>
      <c r="U26" s="624"/>
      <c r="V26" s="624"/>
      <c r="W26" s="624"/>
      <c r="X26" s="624"/>
      <c r="Y26" s="625"/>
      <c r="Z26" s="626">
        <v>0</v>
      </c>
      <c r="AA26" s="626"/>
      <c r="AB26" s="626"/>
      <c r="AC26" s="626"/>
      <c r="AD26" s="627">
        <v>2467</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146</v>
      </c>
      <c r="BH26" s="624"/>
      <c r="BI26" s="624"/>
      <c r="BJ26" s="624"/>
      <c r="BK26" s="624"/>
      <c r="BL26" s="624"/>
      <c r="BM26" s="624"/>
      <c r="BN26" s="625"/>
      <c r="BO26" s="626" t="s">
        <v>146</v>
      </c>
      <c r="BP26" s="626"/>
      <c r="BQ26" s="626"/>
      <c r="BR26" s="626"/>
      <c r="BS26" s="627" t="s">
        <v>146</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986321</v>
      </c>
      <c r="CS26" s="624"/>
      <c r="CT26" s="624"/>
      <c r="CU26" s="624"/>
      <c r="CV26" s="624"/>
      <c r="CW26" s="624"/>
      <c r="CX26" s="624"/>
      <c r="CY26" s="625"/>
      <c r="CZ26" s="628">
        <v>11.8</v>
      </c>
      <c r="DA26" s="653"/>
      <c r="DB26" s="653"/>
      <c r="DC26" s="657"/>
      <c r="DD26" s="632">
        <v>872517</v>
      </c>
      <c r="DE26" s="624"/>
      <c r="DF26" s="624"/>
      <c r="DG26" s="624"/>
      <c r="DH26" s="624"/>
      <c r="DI26" s="624"/>
      <c r="DJ26" s="624"/>
      <c r="DK26" s="625"/>
      <c r="DL26" s="632" t="s">
        <v>137</v>
      </c>
      <c r="DM26" s="624"/>
      <c r="DN26" s="624"/>
      <c r="DO26" s="624"/>
      <c r="DP26" s="624"/>
      <c r="DQ26" s="624"/>
      <c r="DR26" s="624"/>
      <c r="DS26" s="624"/>
      <c r="DT26" s="624"/>
      <c r="DU26" s="624"/>
      <c r="DV26" s="625"/>
      <c r="DW26" s="628" t="s">
        <v>146</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38557</v>
      </c>
      <c r="S27" s="624"/>
      <c r="T27" s="624"/>
      <c r="U27" s="624"/>
      <c r="V27" s="624"/>
      <c r="W27" s="624"/>
      <c r="X27" s="624"/>
      <c r="Y27" s="625"/>
      <c r="Z27" s="626">
        <v>0.4</v>
      </c>
      <c r="AA27" s="626"/>
      <c r="AB27" s="626"/>
      <c r="AC27" s="626"/>
      <c r="AD27" s="627" t="s">
        <v>242</v>
      </c>
      <c r="AE27" s="627"/>
      <c r="AF27" s="627"/>
      <c r="AG27" s="627"/>
      <c r="AH27" s="627"/>
      <c r="AI27" s="627"/>
      <c r="AJ27" s="627"/>
      <c r="AK27" s="627"/>
      <c r="AL27" s="628" t="s">
        <v>242</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1705297</v>
      </c>
      <c r="BH27" s="624"/>
      <c r="BI27" s="624"/>
      <c r="BJ27" s="624"/>
      <c r="BK27" s="624"/>
      <c r="BL27" s="624"/>
      <c r="BM27" s="624"/>
      <c r="BN27" s="625"/>
      <c r="BO27" s="626">
        <v>100</v>
      </c>
      <c r="BP27" s="626"/>
      <c r="BQ27" s="626"/>
      <c r="BR27" s="626"/>
      <c r="BS27" s="627">
        <v>4924</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855039</v>
      </c>
      <c r="CS27" s="655"/>
      <c r="CT27" s="655"/>
      <c r="CU27" s="655"/>
      <c r="CV27" s="655"/>
      <c r="CW27" s="655"/>
      <c r="CX27" s="655"/>
      <c r="CY27" s="656"/>
      <c r="CZ27" s="628">
        <v>10.3</v>
      </c>
      <c r="DA27" s="653"/>
      <c r="DB27" s="653"/>
      <c r="DC27" s="657"/>
      <c r="DD27" s="632">
        <v>240348</v>
      </c>
      <c r="DE27" s="655"/>
      <c r="DF27" s="655"/>
      <c r="DG27" s="655"/>
      <c r="DH27" s="655"/>
      <c r="DI27" s="655"/>
      <c r="DJ27" s="655"/>
      <c r="DK27" s="656"/>
      <c r="DL27" s="632">
        <v>183473</v>
      </c>
      <c r="DM27" s="655"/>
      <c r="DN27" s="655"/>
      <c r="DO27" s="655"/>
      <c r="DP27" s="655"/>
      <c r="DQ27" s="655"/>
      <c r="DR27" s="655"/>
      <c r="DS27" s="655"/>
      <c r="DT27" s="655"/>
      <c r="DU27" s="655"/>
      <c r="DV27" s="656"/>
      <c r="DW27" s="628">
        <v>3.7</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40685</v>
      </c>
      <c r="S28" s="624"/>
      <c r="T28" s="624"/>
      <c r="U28" s="624"/>
      <c r="V28" s="624"/>
      <c r="W28" s="624"/>
      <c r="X28" s="624"/>
      <c r="Y28" s="625"/>
      <c r="Z28" s="626">
        <v>0.5</v>
      </c>
      <c r="AA28" s="626"/>
      <c r="AB28" s="626"/>
      <c r="AC28" s="626"/>
      <c r="AD28" s="627" t="s">
        <v>146</v>
      </c>
      <c r="AE28" s="627"/>
      <c r="AF28" s="627"/>
      <c r="AG28" s="627"/>
      <c r="AH28" s="627"/>
      <c r="AI28" s="627"/>
      <c r="AJ28" s="627"/>
      <c r="AK28" s="627"/>
      <c r="AL28" s="628" t="s">
        <v>242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593923</v>
      </c>
      <c r="CS28" s="624"/>
      <c r="CT28" s="624"/>
      <c r="CU28" s="624"/>
      <c r="CV28" s="624"/>
      <c r="CW28" s="624"/>
      <c r="CX28" s="624"/>
      <c r="CY28" s="625"/>
      <c r="CZ28" s="628">
        <v>7.1</v>
      </c>
      <c r="DA28" s="653"/>
      <c r="DB28" s="653"/>
      <c r="DC28" s="657"/>
      <c r="DD28" s="632">
        <v>593923</v>
      </c>
      <c r="DE28" s="624"/>
      <c r="DF28" s="624"/>
      <c r="DG28" s="624"/>
      <c r="DH28" s="624"/>
      <c r="DI28" s="624"/>
      <c r="DJ28" s="624"/>
      <c r="DK28" s="625"/>
      <c r="DL28" s="632">
        <v>593923</v>
      </c>
      <c r="DM28" s="624"/>
      <c r="DN28" s="624"/>
      <c r="DO28" s="624"/>
      <c r="DP28" s="624"/>
      <c r="DQ28" s="624"/>
      <c r="DR28" s="624"/>
      <c r="DS28" s="624"/>
      <c r="DT28" s="624"/>
      <c r="DU28" s="624"/>
      <c r="DV28" s="625"/>
      <c r="DW28" s="628">
        <v>12</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12287</v>
      </c>
      <c r="S29" s="624"/>
      <c r="T29" s="624"/>
      <c r="U29" s="624"/>
      <c r="V29" s="624"/>
      <c r="W29" s="624"/>
      <c r="X29" s="624"/>
      <c r="Y29" s="625"/>
      <c r="Z29" s="626">
        <v>0.1</v>
      </c>
      <c r="AA29" s="626"/>
      <c r="AB29" s="626"/>
      <c r="AC29" s="626"/>
      <c r="AD29" s="627" t="s">
        <v>137</v>
      </c>
      <c r="AE29" s="627"/>
      <c r="AF29" s="627"/>
      <c r="AG29" s="627"/>
      <c r="AH29" s="627"/>
      <c r="AI29" s="627"/>
      <c r="AJ29" s="627"/>
      <c r="AK29" s="627"/>
      <c r="AL29" s="628" t="s">
        <v>146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593923</v>
      </c>
      <c r="CS29" s="655"/>
      <c r="CT29" s="655"/>
      <c r="CU29" s="655"/>
      <c r="CV29" s="655"/>
      <c r="CW29" s="655"/>
      <c r="CX29" s="655"/>
      <c r="CY29" s="656"/>
      <c r="CZ29" s="628">
        <v>7.1</v>
      </c>
      <c r="DA29" s="653"/>
      <c r="DB29" s="653"/>
      <c r="DC29" s="657"/>
      <c r="DD29" s="632">
        <v>593923</v>
      </c>
      <c r="DE29" s="655"/>
      <c r="DF29" s="655"/>
      <c r="DG29" s="655"/>
      <c r="DH29" s="655"/>
      <c r="DI29" s="655"/>
      <c r="DJ29" s="655"/>
      <c r="DK29" s="656"/>
      <c r="DL29" s="632">
        <v>593923</v>
      </c>
      <c r="DM29" s="655"/>
      <c r="DN29" s="655"/>
      <c r="DO29" s="655"/>
      <c r="DP29" s="655"/>
      <c r="DQ29" s="655"/>
      <c r="DR29" s="655"/>
      <c r="DS29" s="655"/>
      <c r="DT29" s="655"/>
      <c r="DU29" s="655"/>
      <c r="DV29" s="656"/>
      <c r="DW29" s="628">
        <v>12</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1724281</v>
      </c>
      <c r="S30" s="624"/>
      <c r="T30" s="624"/>
      <c r="U30" s="624"/>
      <c r="V30" s="624"/>
      <c r="W30" s="624"/>
      <c r="X30" s="624"/>
      <c r="Y30" s="625"/>
      <c r="Z30" s="626">
        <v>19.600000000000001</v>
      </c>
      <c r="AA30" s="626"/>
      <c r="AB30" s="626"/>
      <c r="AC30" s="626"/>
      <c r="AD30" s="627" t="s">
        <v>242</v>
      </c>
      <c r="AE30" s="627"/>
      <c r="AF30" s="627"/>
      <c r="AG30" s="627"/>
      <c r="AH30" s="627"/>
      <c r="AI30" s="627"/>
      <c r="AJ30" s="627"/>
      <c r="AK30" s="627"/>
      <c r="AL30" s="628" t="s">
        <v>146</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573309</v>
      </c>
      <c r="CS30" s="624"/>
      <c r="CT30" s="624"/>
      <c r="CU30" s="624"/>
      <c r="CV30" s="624"/>
      <c r="CW30" s="624"/>
      <c r="CX30" s="624"/>
      <c r="CY30" s="625"/>
      <c r="CZ30" s="628">
        <v>6.9</v>
      </c>
      <c r="DA30" s="653"/>
      <c r="DB30" s="653"/>
      <c r="DC30" s="657"/>
      <c r="DD30" s="632">
        <v>573309</v>
      </c>
      <c r="DE30" s="624"/>
      <c r="DF30" s="624"/>
      <c r="DG30" s="624"/>
      <c r="DH30" s="624"/>
      <c r="DI30" s="624"/>
      <c r="DJ30" s="624"/>
      <c r="DK30" s="625"/>
      <c r="DL30" s="632">
        <v>573309</v>
      </c>
      <c r="DM30" s="624"/>
      <c r="DN30" s="624"/>
      <c r="DO30" s="624"/>
      <c r="DP30" s="624"/>
      <c r="DQ30" s="624"/>
      <c r="DR30" s="624"/>
      <c r="DS30" s="624"/>
      <c r="DT30" s="624"/>
      <c r="DU30" s="624"/>
      <c r="DV30" s="625"/>
      <c r="DW30" s="628">
        <v>11.6</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146</v>
      </c>
      <c r="S31" s="624"/>
      <c r="T31" s="624"/>
      <c r="U31" s="624"/>
      <c r="V31" s="624"/>
      <c r="W31" s="624"/>
      <c r="X31" s="624"/>
      <c r="Y31" s="625"/>
      <c r="Z31" s="626" t="s">
        <v>146</v>
      </c>
      <c r="AA31" s="626"/>
      <c r="AB31" s="626"/>
      <c r="AC31" s="626"/>
      <c r="AD31" s="627" t="s">
        <v>242</v>
      </c>
      <c r="AE31" s="627"/>
      <c r="AF31" s="627"/>
      <c r="AG31" s="627"/>
      <c r="AH31" s="627"/>
      <c r="AI31" s="627"/>
      <c r="AJ31" s="627"/>
      <c r="AK31" s="627"/>
      <c r="AL31" s="628" t="s">
        <v>146</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99.4</v>
      </c>
      <c r="BH31" s="667"/>
      <c r="BI31" s="667"/>
      <c r="BJ31" s="667"/>
      <c r="BK31" s="667"/>
      <c r="BL31" s="667"/>
      <c r="BM31" s="618">
        <v>97.6</v>
      </c>
      <c r="BN31" s="667"/>
      <c r="BO31" s="667"/>
      <c r="BP31" s="667"/>
      <c r="BQ31" s="668"/>
      <c r="BR31" s="679">
        <v>99.4</v>
      </c>
      <c r="BS31" s="667"/>
      <c r="BT31" s="667"/>
      <c r="BU31" s="667"/>
      <c r="BV31" s="667"/>
      <c r="BW31" s="667"/>
      <c r="BX31" s="618">
        <v>97.6</v>
      </c>
      <c r="BY31" s="667"/>
      <c r="BZ31" s="667"/>
      <c r="CA31" s="667"/>
      <c r="CB31" s="668"/>
      <c r="CD31" s="661"/>
      <c r="CE31" s="662"/>
      <c r="CF31" s="620" t="s">
        <v>316</v>
      </c>
      <c r="CG31" s="621"/>
      <c r="CH31" s="621"/>
      <c r="CI31" s="621"/>
      <c r="CJ31" s="621"/>
      <c r="CK31" s="621"/>
      <c r="CL31" s="621"/>
      <c r="CM31" s="621"/>
      <c r="CN31" s="621"/>
      <c r="CO31" s="621"/>
      <c r="CP31" s="621"/>
      <c r="CQ31" s="622"/>
      <c r="CR31" s="623">
        <v>20614</v>
      </c>
      <c r="CS31" s="655"/>
      <c r="CT31" s="655"/>
      <c r="CU31" s="655"/>
      <c r="CV31" s="655"/>
      <c r="CW31" s="655"/>
      <c r="CX31" s="655"/>
      <c r="CY31" s="656"/>
      <c r="CZ31" s="628">
        <v>0.2</v>
      </c>
      <c r="DA31" s="653"/>
      <c r="DB31" s="653"/>
      <c r="DC31" s="657"/>
      <c r="DD31" s="632">
        <v>20614</v>
      </c>
      <c r="DE31" s="655"/>
      <c r="DF31" s="655"/>
      <c r="DG31" s="655"/>
      <c r="DH31" s="655"/>
      <c r="DI31" s="655"/>
      <c r="DJ31" s="655"/>
      <c r="DK31" s="656"/>
      <c r="DL31" s="632">
        <v>20614</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482223</v>
      </c>
      <c r="S32" s="624"/>
      <c r="T32" s="624"/>
      <c r="U32" s="624"/>
      <c r="V32" s="624"/>
      <c r="W32" s="624"/>
      <c r="X32" s="624"/>
      <c r="Y32" s="625"/>
      <c r="Z32" s="626">
        <v>5.5</v>
      </c>
      <c r="AA32" s="626"/>
      <c r="AB32" s="626"/>
      <c r="AC32" s="626"/>
      <c r="AD32" s="627" t="s">
        <v>242</v>
      </c>
      <c r="AE32" s="627"/>
      <c r="AF32" s="627"/>
      <c r="AG32" s="627"/>
      <c r="AH32" s="627"/>
      <c r="AI32" s="627"/>
      <c r="AJ32" s="627"/>
      <c r="AK32" s="627"/>
      <c r="AL32" s="628" t="s">
        <v>242</v>
      </c>
      <c r="AM32" s="629"/>
      <c r="AN32" s="629"/>
      <c r="AO32" s="630"/>
      <c r="AP32" s="671"/>
      <c r="AQ32" s="672"/>
      <c r="AR32" s="672"/>
      <c r="AS32" s="672"/>
      <c r="AT32" s="676"/>
      <c r="AU32" s="214" t="s">
        <v>318</v>
      </c>
      <c r="AX32" s="620" t="s">
        <v>319</v>
      </c>
      <c r="AY32" s="621"/>
      <c r="AZ32" s="621"/>
      <c r="BA32" s="621"/>
      <c r="BB32" s="621"/>
      <c r="BC32" s="621"/>
      <c r="BD32" s="621"/>
      <c r="BE32" s="621"/>
      <c r="BF32" s="622"/>
      <c r="BG32" s="680">
        <v>99.4</v>
      </c>
      <c r="BH32" s="655"/>
      <c r="BI32" s="655"/>
      <c r="BJ32" s="655"/>
      <c r="BK32" s="655"/>
      <c r="BL32" s="655"/>
      <c r="BM32" s="629">
        <v>97.9</v>
      </c>
      <c r="BN32" s="655"/>
      <c r="BO32" s="655"/>
      <c r="BP32" s="655"/>
      <c r="BQ32" s="678"/>
      <c r="BR32" s="680">
        <v>99.6</v>
      </c>
      <c r="BS32" s="655"/>
      <c r="BT32" s="655"/>
      <c r="BU32" s="655"/>
      <c r="BV32" s="655"/>
      <c r="BW32" s="655"/>
      <c r="BX32" s="629">
        <v>98.1</v>
      </c>
      <c r="BY32" s="655"/>
      <c r="BZ32" s="655"/>
      <c r="CA32" s="655"/>
      <c r="CB32" s="678"/>
      <c r="CD32" s="663"/>
      <c r="CE32" s="664"/>
      <c r="CF32" s="620" t="s">
        <v>320</v>
      </c>
      <c r="CG32" s="621"/>
      <c r="CH32" s="621"/>
      <c r="CI32" s="621"/>
      <c r="CJ32" s="621"/>
      <c r="CK32" s="621"/>
      <c r="CL32" s="621"/>
      <c r="CM32" s="621"/>
      <c r="CN32" s="621"/>
      <c r="CO32" s="621"/>
      <c r="CP32" s="621"/>
      <c r="CQ32" s="622"/>
      <c r="CR32" s="623" t="s">
        <v>146</v>
      </c>
      <c r="CS32" s="624"/>
      <c r="CT32" s="624"/>
      <c r="CU32" s="624"/>
      <c r="CV32" s="624"/>
      <c r="CW32" s="624"/>
      <c r="CX32" s="624"/>
      <c r="CY32" s="625"/>
      <c r="CZ32" s="628" t="s">
        <v>137</v>
      </c>
      <c r="DA32" s="653"/>
      <c r="DB32" s="653"/>
      <c r="DC32" s="657"/>
      <c r="DD32" s="632" t="s">
        <v>146</v>
      </c>
      <c r="DE32" s="624"/>
      <c r="DF32" s="624"/>
      <c r="DG32" s="624"/>
      <c r="DH32" s="624"/>
      <c r="DI32" s="624"/>
      <c r="DJ32" s="624"/>
      <c r="DK32" s="625"/>
      <c r="DL32" s="632" t="s">
        <v>146</v>
      </c>
      <c r="DM32" s="624"/>
      <c r="DN32" s="624"/>
      <c r="DO32" s="624"/>
      <c r="DP32" s="624"/>
      <c r="DQ32" s="624"/>
      <c r="DR32" s="624"/>
      <c r="DS32" s="624"/>
      <c r="DT32" s="624"/>
      <c r="DU32" s="624"/>
      <c r="DV32" s="625"/>
      <c r="DW32" s="628" t="s">
        <v>146</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4968</v>
      </c>
      <c r="S33" s="624"/>
      <c r="T33" s="624"/>
      <c r="U33" s="624"/>
      <c r="V33" s="624"/>
      <c r="W33" s="624"/>
      <c r="X33" s="624"/>
      <c r="Y33" s="625"/>
      <c r="Z33" s="626">
        <v>0.1</v>
      </c>
      <c r="AA33" s="626"/>
      <c r="AB33" s="626"/>
      <c r="AC33" s="626"/>
      <c r="AD33" s="627" t="s">
        <v>242</v>
      </c>
      <c r="AE33" s="627"/>
      <c r="AF33" s="627"/>
      <c r="AG33" s="627"/>
      <c r="AH33" s="627"/>
      <c r="AI33" s="627"/>
      <c r="AJ33" s="627"/>
      <c r="AK33" s="627"/>
      <c r="AL33" s="628" t="s">
        <v>146</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99.2</v>
      </c>
      <c r="BH33" s="682"/>
      <c r="BI33" s="682"/>
      <c r="BJ33" s="682"/>
      <c r="BK33" s="682"/>
      <c r="BL33" s="682"/>
      <c r="BM33" s="683">
        <v>97.1</v>
      </c>
      <c r="BN33" s="682"/>
      <c r="BO33" s="682"/>
      <c r="BP33" s="682"/>
      <c r="BQ33" s="684"/>
      <c r="BR33" s="681">
        <v>99</v>
      </c>
      <c r="BS33" s="682"/>
      <c r="BT33" s="682"/>
      <c r="BU33" s="682"/>
      <c r="BV33" s="682"/>
      <c r="BW33" s="682"/>
      <c r="BX33" s="683">
        <v>96.7</v>
      </c>
      <c r="BY33" s="682"/>
      <c r="BZ33" s="682"/>
      <c r="CA33" s="682"/>
      <c r="CB33" s="684"/>
      <c r="CD33" s="620" t="s">
        <v>323</v>
      </c>
      <c r="CE33" s="621"/>
      <c r="CF33" s="621"/>
      <c r="CG33" s="621"/>
      <c r="CH33" s="621"/>
      <c r="CI33" s="621"/>
      <c r="CJ33" s="621"/>
      <c r="CK33" s="621"/>
      <c r="CL33" s="621"/>
      <c r="CM33" s="621"/>
      <c r="CN33" s="621"/>
      <c r="CO33" s="621"/>
      <c r="CP33" s="621"/>
      <c r="CQ33" s="622"/>
      <c r="CR33" s="623">
        <v>4509020</v>
      </c>
      <c r="CS33" s="655"/>
      <c r="CT33" s="655"/>
      <c r="CU33" s="655"/>
      <c r="CV33" s="655"/>
      <c r="CW33" s="655"/>
      <c r="CX33" s="655"/>
      <c r="CY33" s="656"/>
      <c r="CZ33" s="628">
        <v>54.1</v>
      </c>
      <c r="DA33" s="653"/>
      <c r="DB33" s="653"/>
      <c r="DC33" s="657"/>
      <c r="DD33" s="632">
        <v>3379100</v>
      </c>
      <c r="DE33" s="655"/>
      <c r="DF33" s="655"/>
      <c r="DG33" s="655"/>
      <c r="DH33" s="655"/>
      <c r="DI33" s="655"/>
      <c r="DJ33" s="655"/>
      <c r="DK33" s="656"/>
      <c r="DL33" s="632">
        <v>2455018</v>
      </c>
      <c r="DM33" s="655"/>
      <c r="DN33" s="655"/>
      <c r="DO33" s="655"/>
      <c r="DP33" s="655"/>
      <c r="DQ33" s="655"/>
      <c r="DR33" s="655"/>
      <c r="DS33" s="655"/>
      <c r="DT33" s="655"/>
      <c r="DU33" s="655"/>
      <c r="DV33" s="656"/>
      <c r="DW33" s="628">
        <v>49.8</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77194</v>
      </c>
      <c r="S34" s="624"/>
      <c r="T34" s="624"/>
      <c r="U34" s="624"/>
      <c r="V34" s="624"/>
      <c r="W34" s="624"/>
      <c r="X34" s="624"/>
      <c r="Y34" s="625"/>
      <c r="Z34" s="626">
        <v>0.9</v>
      </c>
      <c r="AA34" s="626"/>
      <c r="AB34" s="626"/>
      <c r="AC34" s="626"/>
      <c r="AD34" s="627" t="s">
        <v>242</v>
      </c>
      <c r="AE34" s="627"/>
      <c r="AF34" s="627"/>
      <c r="AG34" s="627"/>
      <c r="AH34" s="627"/>
      <c r="AI34" s="627"/>
      <c r="AJ34" s="627"/>
      <c r="AK34" s="627"/>
      <c r="AL34" s="628" t="s">
        <v>146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1671860</v>
      </c>
      <c r="CS34" s="624"/>
      <c r="CT34" s="624"/>
      <c r="CU34" s="624"/>
      <c r="CV34" s="624"/>
      <c r="CW34" s="624"/>
      <c r="CX34" s="624"/>
      <c r="CY34" s="625"/>
      <c r="CZ34" s="628">
        <v>20</v>
      </c>
      <c r="DA34" s="653"/>
      <c r="DB34" s="653"/>
      <c r="DC34" s="657"/>
      <c r="DD34" s="632">
        <v>865107</v>
      </c>
      <c r="DE34" s="624"/>
      <c r="DF34" s="624"/>
      <c r="DG34" s="624"/>
      <c r="DH34" s="624"/>
      <c r="DI34" s="624"/>
      <c r="DJ34" s="624"/>
      <c r="DK34" s="625"/>
      <c r="DL34" s="632">
        <v>748862</v>
      </c>
      <c r="DM34" s="624"/>
      <c r="DN34" s="624"/>
      <c r="DO34" s="624"/>
      <c r="DP34" s="624"/>
      <c r="DQ34" s="624"/>
      <c r="DR34" s="624"/>
      <c r="DS34" s="624"/>
      <c r="DT34" s="624"/>
      <c r="DU34" s="624"/>
      <c r="DV34" s="625"/>
      <c r="DW34" s="628">
        <v>15.2</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276026</v>
      </c>
      <c r="S35" s="624"/>
      <c r="T35" s="624"/>
      <c r="U35" s="624"/>
      <c r="V35" s="624"/>
      <c r="W35" s="624"/>
      <c r="X35" s="624"/>
      <c r="Y35" s="625"/>
      <c r="Z35" s="626">
        <v>3.1</v>
      </c>
      <c r="AA35" s="626"/>
      <c r="AB35" s="626"/>
      <c r="AC35" s="626"/>
      <c r="AD35" s="627" t="s">
        <v>242</v>
      </c>
      <c r="AE35" s="627"/>
      <c r="AF35" s="627"/>
      <c r="AG35" s="627"/>
      <c r="AH35" s="627"/>
      <c r="AI35" s="627"/>
      <c r="AJ35" s="627"/>
      <c r="AK35" s="627"/>
      <c r="AL35" s="628" t="s">
        <v>146</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146607</v>
      </c>
      <c r="CS35" s="655"/>
      <c r="CT35" s="655"/>
      <c r="CU35" s="655"/>
      <c r="CV35" s="655"/>
      <c r="CW35" s="655"/>
      <c r="CX35" s="655"/>
      <c r="CY35" s="656"/>
      <c r="CZ35" s="628">
        <v>1.8</v>
      </c>
      <c r="DA35" s="653"/>
      <c r="DB35" s="653"/>
      <c r="DC35" s="657"/>
      <c r="DD35" s="632">
        <v>126479</v>
      </c>
      <c r="DE35" s="655"/>
      <c r="DF35" s="655"/>
      <c r="DG35" s="655"/>
      <c r="DH35" s="655"/>
      <c r="DI35" s="655"/>
      <c r="DJ35" s="655"/>
      <c r="DK35" s="656"/>
      <c r="DL35" s="632">
        <v>126479</v>
      </c>
      <c r="DM35" s="655"/>
      <c r="DN35" s="655"/>
      <c r="DO35" s="655"/>
      <c r="DP35" s="655"/>
      <c r="DQ35" s="655"/>
      <c r="DR35" s="655"/>
      <c r="DS35" s="655"/>
      <c r="DT35" s="655"/>
      <c r="DU35" s="655"/>
      <c r="DV35" s="656"/>
      <c r="DW35" s="628">
        <v>2.6</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641059</v>
      </c>
      <c r="S36" s="624"/>
      <c r="T36" s="624"/>
      <c r="U36" s="624"/>
      <c r="V36" s="624"/>
      <c r="W36" s="624"/>
      <c r="X36" s="624"/>
      <c r="Y36" s="625"/>
      <c r="Z36" s="626">
        <v>7.3</v>
      </c>
      <c r="AA36" s="626"/>
      <c r="AB36" s="626"/>
      <c r="AC36" s="626"/>
      <c r="AD36" s="627" t="s">
        <v>146</v>
      </c>
      <c r="AE36" s="627"/>
      <c r="AF36" s="627"/>
      <c r="AG36" s="627"/>
      <c r="AH36" s="627"/>
      <c r="AI36" s="627"/>
      <c r="AJ36" s="627"/>
      <c r="AK36" s="627"/>
      <c r="AL36" s="628" t="s">
        <v>242</v>
      </c>
      <c r="AM36" s="629"/>
      <c r="AN36" s="629"/>
      <c r="AO36" s="630"/>
      <c r="AP36" s="222"/>
      <c r="AQ36" s="689" t="s">
        <v>331</v>
      </c>
      <c r="AR36" s="690"/>
      <c r="AS36" s="690"/>
      <c r="AT36" s="690"/>
      <c r="AU36" s="690"/>
      <c r="AV36" s="690"/>
      <c r="AW36" s="690"/>
      <c r="AX36" s="690"/>
      <c r="AY36" s="691"/>
      <c r="AZ36" s="612">
        <v>1008267</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41611</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1196187</v>
      </c>
      <c r="CS36" s="624"/>
      <c r="CT36" s="624"/>
      <c r="CU36" s="624"/>
      <c r="CV36" s="624"/>
      <c r="CW36" s="624"/>
      <c r="CX36" s="624"/>
      <c r="CY36" s="625"/>
      <c r="CZ36" s="628">
        <v>14.3</v>
      </c>
      <c r="DA36" s="653"/>
      <c r="DB36" s="653"/>
      <c r="DC36" s="657"/>
      <c r="DD36" s="632">
        <v>1064190</v>
      </c>
      <c r="DE36" s="624"/>
      <c r="DF36" s="624"/>
      <c r="DG36" s="624"/>
      <c r="DH36" s="624"/>
      <c r="DI36" s="624"/>
      <c r="DJ36" s="624"/>
      <c r="DK36" s="625"/>
      <c r="DL36" s="632">
        <v>775421</v>
      </c>
      <c r="DM36" s="624"/>
      <c r="DN36" s="624"/>
      <c r="DO36" s="624"/>
      <c r="DP36" s="624"/>
      <c r="DQ36" s="624"/>
      <c r="DR36" s="624"/>
      <c r="DS36" s="624"/>
      <c r="DT36" s="624"/>
      <c r="DU36" s="624"/>
      <c r="DV36" s="625"/>
      <c r="DW36" s="628">
        <v>15.7</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123002</v>
      </c>
      <c r="S37" s="624"/>
      <c r="T37" s="624"/>
      <c r="U37" s="624"/>
      <c r="V37" s="624"/>
      <c r="W37" s="624"/>
      <c r="X37" s="624"/>
      <c r="Y37" s="625"/>
      <c r="Z37" s="626">
        <v>1.4</v>
      </c>
      <c r="AA37" s="626"/>
      <c r="AB37" s="626"/>
      <c r="AC37" s="626"/>
      <c r="AD37" s="627">
        <v>15605</v>
      </c>
      <c r="AE37" s="627"/>
      <c r="AF37" s="627"/>
      <c r="AG37" s="627"/>
      <c r="AH37" s="627"/>
      <c r="AI37" s="627"/>
      <c r="AJ37" s="627"/>
      <c r="AK37" s="627"/>
      <c r="AL37" s="628">
        <v>0.3</v>
      </c>
      <c r="AM37" s="629"/>
      <c r="AN37" s="629"/>
      <c r="AO37" s="630"/>
      <c r="AQ37" s="686" t="s">
        <v>335</v>
      </c>
      <c r="AR37" s="687"/>
      <c r="AS37" s="687"/>
      <c r="AT37" s="687"/>
      <c r="AU37" s="687"/>
      <c r="AV37" s="687"/>
      <c r="AW37" s="687"/>
      <c r="AX37" s="687"/>
      <c r="AY37" s="688"/>
      <c r="AZ37" s="623">
        <v>100906</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29687</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405777</v>
      </c>
      <c r="CS37" s="655"/>
      <c r="CT37" s="655"/>
      <c r="CU37" s="655"/>
      <c r="CV37" s="655"/>
      <c r="CW37" s="655"/>
      <c r="CX37" s="655"/>
      <c r="CY37" s="656"/>
      <c r="CZ37" s="628">
        <v>4.9000000000000004</v>
      </c>
      <c r="DA37" s="653"/>
      <c r="DB37" s="653"/>
      <c r="DC37" s="657"/>
      <c r="DD37" s="632">
        <v>376277</v>
      </c>
      <c r="DE37" s="655"/>
      <c r="DF37" s="655"/>
      <c r="DG37" s="655"/>
      <c r="DH37" s="655"/>
      <c r="DI37" s="655"/>
      <c r="DJ37" s="655"/>
      <c r="DK37" s="656"/>
      <c r="DL37" s="632">
        <v>270858</v>
      </c>
      <c r="DM37" s="655"/>
      <c r="DN37" s="655"/>
      <c r="DO37" s="655"/>
      <c r="DP37" s="655"/>
      <c r="DQ37" s="655"/>
      <c r="DR37" s="655"/>
      <c r="DS37" s="655"/>
      <c r="DT37" s="655"/>
      <c r="DU37" s="655"/>
      <c r="DV37" s="656"/>
      <c r="DW37" s="628">
        <v>5.5</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303458</v>
      </c>
      <c r="S38" s="624"/>
      <c r="T38" s="624"/>
      <c r="U38" s="624"/>
      <c r="V38" s="624"/>
      <c r="W38" s="624"/>
      <c r="X38" s="624"/>
      <c r="Y38" s="625"/>
      <c r="Z38" s="626">
        <v>3.4</v>
      </c>
      <c r="AA38" s="626"/>
      <c r="AB38" s="626"/>
      <c r="AC38" s="626"/>
      <c r="AD38" s="627" t="s">
        <v>242</v>
      </c>
      <c r="AE38" s="627"/>
      <c r="AF38" s="627"/>
      <c r="AG38" s="627"/>
      <c r="AH38" s="627"/>
      <c r="AI38" s="627"/>
      <c r="AJ38" s="627"/>
      <c r="AK38" s="627"/>
      <c r="AL38" s="628" t="s">
        <v>146</v>
      </c>
      <c r="AM38" s="629"/>
      <c r="AN38" s="629"/>
      <c r="AO38" s="630"/>
      <c r="AQ38" s="686" t="s">
        <v>339</v>
      </c>
      <c r="AR38" s="687"/>
      <c r="AS38" s="687"/>
      <c r="AT38" s="687"/>
      <c r="AU38" s="687"/>
      <c r="AV38" s="687"/>
      <c r="AW38" s="687"/>
      <c r="AX38" s="687"/>
      <c r="AY38" s="688"/>
      <c r="AZ38" s="623" t="s">
        <v>242</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2994</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1008267</v>
      </c>
      <c r="CS38" s="624"/>
      <c r="CT38" s="624"/>
      <c r="CU38" s="624"/>
      <c r="CV38" s="624"/>
      <c r="CW38" s="624"/>
      <c r="CX38" s="624"/>
      <c r="CY38" s="625"/>
      <c r="CZ38" s="628">
        <v>12.1</v>
      </c>
      <c r="DA38" s="653"/>
      <c r="DB38" s="653"/>
      <c r="DC38" s="657"/>
      <c r="DD38" s="632">
        <v>842018</v>
      </c>
      <c r="DE38" s="624"/>
      <c r="DF38" s="624"/>
      <c r="DG38" s="624"/>
      <c r="DH38" s="624"/>
      <c r="DI38" s="624"/>
      <c r="DJ38" s="624"/>
      <c r="DK38" s="625"/>
      <c r="DL38" s="632">
        <v>804256</v>
      </c>
      <c r="DM38" s="624"/>
      <c r="DN38" s="624"/>
      <c r="DO38" s="624"/>
      <c r="DP38" s="624"/>
      <c r="DQ38" s="624"/>
      <c r="DR38" s="624"/>
      <c r="DS38" s="624"/>
      <c r="DT38" s="624"/>
      <c r="DU38" s="624"/>
      <c r="DV38" s="625"/>
      <c r="DW38" s="628">
        <v>16.3</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242</v>
      </c>
      <c r="S39" s="624"/>
      <c r="T39" s="624"/>
      <c r="U39" s="624"/>
      <c r="V39" s="624"/>
      <c r="W39" s="624"/>
      <c r="X39" s="624"/>
      <c r="Y39" s="625"/>
      <c r="Z39" s="626" t="s">
        <v>146</v>
      </c>
      <c r="AA39" s="626"/>
      <c r="AB39" s="626"/>
      <c r="AC39" s="626"/>
      <c r="AD39" s="627" t="s">
        <v>146</v>
      </c>
      <c r="AE39" s="627"/>
      <c r="AF39" s="627"/>
      <c r="AG39" s="627"/>
      <c r="AH39" s="627"/>
      <c r="AI39" s="627"/>
      <c r="AJ39" s="627"/>
      <c r="AK39" s="627"/>
      <c r="AL39" s="628" t="s">
        <v>146</v>
      </c>
      <c r="AM39" s="629"/>
      <c r="AN39" s="629"/>
      <c r="AO39" s="630"/>
      <c r="AQ39" s="686" t="s">
        <v>343</v>
      </c>
      <c r="AR39" s="687"/>
      <c r="AS39" s="687"/>
      <c r="AT39" s="687"/>
      <c r="AU39" s="687"/>
      <c r="AV39" s="687"/>
      <c r="AW39" s="687"/>
      <c r="AX39" s="687"/>
      <c r="AY39" s="688"/>
      <c r="AZ39" s="623" t="s">
        <v>146</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4493</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483355</v>
      </c>
      <c r="CS39" s="655"/>
      <c r="CT39" s="655"/>
      <c r="CU39" s="655"/>
      <c r="CV39" s="655"/>
      <c r="CW39" s="655"/>
      <c r="CX39" s="655"/>
      <c r="CY39" s="656"/>
      <c r="CZ39" s="628">
        <v>5.8</v>
      </c>
      <c r="DA39" s="653"/>
      <c r="DB39" s="653"/>
      <c r="DC39" s="657"/>
      <c r="DD39" s="632">
        <v>481306</v>
      </c>
      <c r="DE39" s="655"/>
      <c r="DF39" s="655"/>
      <c r="DG39" s="655"/>
      <c r="DH39" s="655"/>
      <c r="DI39" s="655"/>
      <c r="DJ39" s="655"/>
      <c r="DK39" s="656"/>
      <c r="DL39" s="632" t="s">
        <v>242</v>
      </c>
      <c r="DM39" s="655"/>
      <c r="DN39" s="655"/>
      <c r="DO39" s="655"/>
      <c r="DP39" s="655"/>
      <c r="DQ39" s="655"/>
      <c r="DR39" s="655"/>
      <c r="DS39" s="655"/>
      <c r="DT39" s="655"/>
      <c r="DU39" s="655"/>
      <c r="DV39" s="656"/>
      <c r="DW39" s="628" t="s">
        <v>146</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72758</v>
      </c>
      <c r="S40" s="624"/>
      <c r="T40" s="624"/>
      <c r="U40" s="624"/>
      <c r="V40" s="624"/>
      <c r="W40" s="624"/>
      <c r="X40" s="624"/>
      <c r="Y40" s="625"/>
      <c r="Z40" s="626">
        <v>0.8</v>
      </c>
      <c r="AA40" s="626"/>
      <c r="AB40" s="626"/>
      <c r="AC40" s="626"/>
      <c r="AD40" s="627" t="s">
        <v>242</v>
      </c>
      <c r="AE40" s="627"/>
      <c r="AF40" s="627"/>
      <c r="AG40" s="627"/>
      <c r="AH40" s="627"/>
      <c r="AI40" s="627"/>
      <c r="AJ40" s="627"/>
      <c r="AK40" s="627"/>
      <c r="AL40" s="628" t="s">
        <v>242</v>
      </c>
      <c r="AM40" s="629"/>
      <c r="AN40" s="629"/>
      <c r="AO40" s="630"/>
      <c r="AQ40" s="686" t="s">
        <v>347</v>
      </c>
      <c r="AR40" s="687"/>
      <c r="AS40" s="687"/>
      <c r="AT40" s="687"/>
      <c r="AU40" s="687"/>
      <c r="AV40" s="687"/>
      <c r="AW40" s="687"/>
      <c r="AX40" s="687"/>
      <c r="AY40" s="688"/>
      <c r="AZ40" s="623" t="s">
        <v>146</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120</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2744</v>
      </c>
      <c r="CS40" s="624"/>
      <c r="CT40" s="624"/>
      <c r="CU40" s="624"/>
      <c r="CV40" s="624"/>
      <c r="CW40" s="624"/>
      <c r="CX40" s="624"/>
      <c r="CY40" s="625"/>
      <c r="CZ40" s="628">
        <v>0</v>
      </c>
      <c r="DA40" s="653"/>
      <c r="DB40" s="653"/>
      <c r="DC40" s="657"/>
      <c r="DD40" s="632" t="s">
        <v>242</v>
      </c>
      <c r="DE40" s="624"/>
      <c r="DF40" s="624"/>
      <c r="DG40" s="624"/>
      <c r="DH40" s="624"/>
      <c r="DI40" s="624"/>
      <c r="DJ40" s="624"/>
      <c r="DK40" s="625"/>
      <c r="DL40" s="632" t="s">
        <v>242</v>
      </c>
      <c r="DM40" s="624"/>
      <c r="DN40" s="624"/>
      <c r="DO40" s="624"/>
      <c r="DP40" s="624"/>
      <c r="DQ40" s="624"/>
      <c r="DR40" s="624"/>
      <c r="DS40" s="624"/>
      <c r="DT40" s="624"/>
      <c r="DU40" s="624"/>
      <c r="DV40" s="625"/>
      <c r="DW40" s="628" t="s">
        <v>146</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8817926</v>
      </c>
      <c r="S41" s="696"/>
      <c r="T41" s="696"/>
      <c r="U41" s="696"/>
      <c r="V41" s="696"/>
      <c r="W41" s="696"/>
      <c r="X41" s="696"/>
      <c r="Y41" s="700"/>
      <c r="Z41" s="701">
        <v>100</v>
      </c>
      <c r="AA41" s="701"/>
      <c r="AB41" s="701"/>
      <c r="AC41" s="701"/>
      <c r="AD41" s="702">
        <v>4857172</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189314</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242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146</v>
      </c>
      <c r="CS41" s="655"/>
      <c r="CT41" s="655"/>
      <c r="CU41" s="655"/>
      <c r="CV41" s="655"/>
      <c r="CW41" s="655"/>
      <c r="CX41" s="655"/>
      <c r="CY41" s="656"/>
      <c r="CZ41" s="628" t="s">
        <v>146</v>
      </c>
      <c r="DA41" s="653"/>
      <c r="DB41" s="653"/>
      <c r="DC41" s="657"/>
      <c r="DD41" s="632" t="s">
        <v>146</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718047</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429</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601404</v>
      </c>
      <c r="CS42" s="655"/>
      <c r="CT42" s="655"/>
      <c r="CU42" s="655"/>
      <c r="CV42" s="655"/>
      <c r="CW42" s="655"/>
      <c r="CX42" s="655"/>
      <c r="CY42" s="656"/>
      <c r="CZ42" s="628">
        <v>7.2</v>
      </c>
      <c r="DA42" s="653"/>
      <c r="DB42" s="653"/>
      <c r="DC42" s="657"/>
      <c r="DD42" s="632">
        <v>133519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7287</v>
      </c>
      <c r="CS43" s="655"/>
      <c r="CT43" s="655"/>
      <c r="CU43" s="655"/>
      <c r="CV43" s="655"/>
      <c r="CW43" s="655"/>
      <c r="CX43" s="655"/>
      <c r="CY43" s="656"/>
      <c r="CZ43" s="628">
        <v>0.1</v>
      </c>
      <c r="DA43" s="653"/>
      <c r="DB43" s="653"/>
      <c r="DC43" s="657"/>
      <c r="DD43" s="632">
        <v>7287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371911</v>
      </c>
      <c r="CS44" s="624"/>
      <c r="CT44" s="624"/>
      <c r="CU44" s="624"/>
      <c r="CV44" s="624"/>
      <c r="CW44" s="624"/>
      <c r="CX44" s="624"/>
      <c r="CY44" s="625"/>
      <c r="CZ44" s="628">
        <v>4.5</v>
      </c>
      <c r="DA44" s="629"/>
      <c r="DB44" s="629"/>
      <c r="DC44" s="635"/>
      <c r="DD44" s="632">
        <v>127952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89222</v>
      </c>
      <c r="CS45" s="655"/>
      <c r="CT45" s="655"/>
      <c r="CU45" s="655"/>
      <c r="CV45" s="655"/>
      <c r="CW45" s="655"/>
      <c r="CX45" s="655"/>
      <c r="CY45" s="656"/>
      <c r="CZ45" s="628">
        <v>1.1000000000000001</v>
      </c>
      <c r="DA45" s="653"/>
      <c r="DB45" s="653"/>
      <c r="DC45" s="657"/>
      <c r="DD45" s="632">
        <v>14235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269173</v>
      </c>
      <c r="CS46" s="624"/>
      <c r="CT46" s="624"/>
      <c r="CU46" s="624"/>
      <c r="CV46" s="624"/>
      <c r="CW46" s="624"/>
      <c r="CX46" s="624"/>
      <c r="CY46" s="625"/>
      <c r="CZ46" s="628">
        <v>3.2</v>
      </c>
      <c r="DA46" s="629"/>
      <c r="DB46" s="629"/>
      <c r="DC46" s="635"/>
      <c r="DD46" s="632">
        <v>113701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v>229493</v>
      </c>
      <c r="CS47" s="655"/>
      <c r="CT47" s="655"/>
      <c r="CU47" s="655"/>
      <c r="CV47" s="655"/>
      <c r="CW47" s="655"/>
      <c r="CX47" s="655"/>
      <c r="CY47" s="656"/>
      <c r="CZ47" s="628">
        <v>2.8</v>
      </c>
      <c r="DA47" s="653"/>
      <c r="DB47" s="653"/>
      <c r="DC47" s="657"/>
      <c r="DD47" s="632">
        <v>5567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146</v>
      </c>
      <c r="CS48" s="624"/>
      <c r="CT48" s="624"/>
      <c r="CU48" s="624"/>
      <c r="CV48" s="624"/>
      <c r="CW48" s="624"/>
      <c r="CX48" s="624"/>
      <c r="CY48" s="625"/>
      <c r="CZ48" s="628" t="s">
        <v>146</v>
      </c>
      <c r="DA48" s="629"/>
      <c r="DB48" s="629"/>
      <c r="DC48" s="635"/>
      <c r="DD48" s="632" t="s">
        <v>146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8339185</v>
      </c>
      <c r="CS49" s="682"/>
      <c r="CT49" s="682"/>
      <c r="CU49" s="682"/>
      <c r="CV49" s="682"/>
      <c r="CW49" s="682"/>
      <c r="CX49" s="682"/>
      <c r="CY49" s="711"/>
      <c r="CZ49" s="703">
        <v>100</v>
      </c>
      <c r="DA49" s="712"/>
      <c r="DB49" s="712"/>
      <c r="DC49" s="713"/>
      <c r="DD49" s="714">
        <v>5946788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oS3U4pN0xCq+VyCgQrP3EiRidjfM/ncYqEpev73Fzem2LHdmKhmuxhyGUZ7KvDuy4m1UUFRLN7ocXefKLJouA==" saltValue="Hz+UdNC3H+G1iTmymDbbI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8818</v>
      </c>
      <c r="R7" s="753"/>
      <c r="S7" s="753"/>
      <c r="T7" s="753"/>
      <c r="U7" s="753"/>
      <c r="V7" s="753">
        <v>8339</v>
      </c>
      <c r="W7" s="753"/>
      <c r="X7" s="753"/>
      <c r="Y7" s="753"/>
      <c r="Z7" s="753"/>
      <c r="AA7" s="753">
        <v>479</v>
      </c>
      <c r="AB7" s="753"/>
      <c r="AC7" s="753"/>
      <c r="AD7" s="753"/>
      <c r="AE7" s="754"/>
      <c r="AF7" s="755">
        <v>348</v>
      </c>
      <c r="AG7" s="756"/>
      <c r="AH7" s="756"/>
      <c r="AI7" s="756"/>
      <c r="AJ7" s="757"/>
      <c r="AK7" s="758">
        <v>276</v>
      </c>
      <c r="AL7" s="759"/>
      <c r="AM7" s="759"/>
      <c r="AN7" s="759"/>
      <c r="AO7" s="759"/>
      <c r="AP7" s="759">
        <v>5507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8818</v>
      </c>
      <c r="R23" s="793"/>
      <c r="S23" s="793"/>
      <c r="T23" s="793"/>
      <c r="U23" s="793"/>
      <c r="V23" s="793">
        <v>8339</v>
      </c>
      <c r="W23" s="793"/>
      <c r="X23" s="793"/>
      <c r="Y23" s="793"/>
      <c r="Z23" s="793"/>
      <c r="AA23" s="793">
        <v>479</v>
      </c>
      <c r="AB23" s="793"/>
      <c r="AC23" s="793"/>
      <c r="AD23" s="793"/>
      <c r="AE23" s="794"/>
      <c r="AF23" s="795">
        <v>348</v>
      </c>
      <c r="AG23" s="793"/>
      <c r="AH23" s="793"/>
      <c r="AI23" s="793"/>
      <c r="AJ23" s="796"/>
      <c r="AK23" s="797"/>
      <c r="AL23" s="798"/>
      <c r="AM23" s="798"/>
      <c r="AN23" s="798"/>
      <c r="AO23" s="798"/>
      <c r="AP23" s="793">
        <v>5507</v>
      </c>
      <c r="AQ23" s="793"/>
      <c r="AR23" s="793"/>
      <c r="AS23" s="793"/>
      <c r="AT23" s="793"/>
      <c r="AU23" s="809"/>
      <c r="AV23" s="809"/>
      <c r="AW23" s="809"/>
      <c r="AX23" s="809"/>
      <c r="AY23" s="810"/>
      <c r="AZ23" s="811" t="s">
        <v>146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2801</v>
      </c>
      <c r="R28" s="823"/>
      <c r="S28" s="823"/>
      <c r="T28" s="823"/>
      <c r="U28" s="823"/>
      <c r="V28" s="823">
        <v>2759</v>
      </c>
      <c r="W28" s="823"/>
      <c r="X28" s="823"/>
      <c r="Y28" s="823"/>
      <c r="Z28" s="823"/>
      <c r="AA28" s="823">
        <v>42</v>
      </c>
      <c r="AB28" s="823"/>
      <c r="AC28" s="823"/>
      <c r="AD28" s="823"/>
      <c r="AE28" s="824"/>
      <c r="AF28" s="825">
        <v>42</v>
      </c>
      <c r="AG28" s="823"/>
      <c r="AH28" s="823"/>
      <c r="AI28" s="823"/>
      <c r="AJ28" s="826"/>
      <c r="AK28" s="827">
        <v>188</v>
      </c>
      <c r="AL28" s="828"/>
      <c r="AM28" s="828"/>
      <c r="AN28" s="828"/>
      <c r="AO28" s="828"/>
      <c r="AP28" s="828" t="s">
        <v>587</v>
      </c>
      <c r="AQ28" s="828"/>
      <c r="AR28" s="828"/>
      <c r="AS28" s="828"/>
      <c r="AT28" s="828"/>
      <c r="AU28" s="828" t="s">
        <v>587</v>
      </c>
      <c r="AV28" s="828"/>
      <c r="AW28" s="828"/>
      <c r="AX28" s="828"/>
      <c r="AY28" s="828"/>
      <c r="AZ28" s="829" t="s">
        <v>587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89</v>
      </c>
      <c r="R29" s="784"/>
      <c r="S29" s="784"/>
      <c r="T29" s="784"/>
      <c r="U29" s="784"/>
      <c r="V29" s="784">
        <v>87</v>
      </c>
      <c r="W29" s="784"/>
      <c r="X29" s="784"/>
      <c r="Y29" s="784"/>
      <c r="Z29" s="784"/>
      <c r="AA29" s="784">
        <v>2</v>
      </c>
      <c r="AB29" s="784"/>
      <c r="AC29" s="784"/>
      <c r="AD29" s="784"/>
      <c r="AE29" s="785"/>
      <c r="AF29" s="786">
        <v>1</v>
      </c>
      <c r="AG29" s="787"/>
      <c r="AH29" s="787"/>
      <c r="AI29" s="787"/>
      <c r="AJ29" s="788"/>
      <c r="AK29" s="834">
        <v>27</v>
      </c>
      <c r="AL29" s="830"/>
      <c r="AM29" s="830"/>
      <c r="AN29" s="830"/>
      <c r="AO29" s="830"/>
      <c r="AP29" s="830" t="s">
        <v>587</v>
      </c>
      <c r="AQ29" s="830"/>
      <c r="AR29" s="830"/>
      <c r="AS29" s="830"/>
      <c r="AT29" s="830"/>
      <c r="AU29" s="830" t="s">
        <v>587</v>
      </c>
      <c r="AV29" s="830"/>
      <c r="AW29" s="830"/>
      <c r="AX29" s="830"/>
      <c r="AY29" s="830"/>
      <c r="AZ29" s="831" t="s">
        <v>587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2440</v>
      </c>
      <c r="R30" s="784"/>
      <c r="S30" s="784"/>
      <c r="T30" s="784"/>
      <c r="U30" s="784"/>
      <c r="V30" s="784">
        <v>2276</v>
      </c>
      <c r="W30" s="784"/>
      <c r="X30" s="784"/>
      <c r="Y30" s="784"/>
      <c r="Z30" s="784"/>
      <c r="AA30" s="784">
        <v>164</v>
      </c>
      <c r="AB30" s="784"/>
      <c r="AC30" s="784"/>
      <c r="AD30" s="784"/>
      <c r="AE30" s="785"/>
      <c r="AF30" s="786">
        <v>164</v>
      </c>
      <c r="AG30" s="787"/>
      <c r="AH30" s="787"/>
      <c r="AI30" s="787"/>
      <c r="AJ30" s="788"/>
      <c r="AK30" s="834">
        <v>339</v>
      </c>
      <c r="AL30" s="830"/>
      <c r="AM30" s="830"/>
      <c r="AN30" s="830"/>
      <c r="AO30" s="830"/>
      <c r="AP30" s="830" t="s">
        <v>587</v>
      </c>
      <c r="AQ30" s="830"/>
      <c r="AR30" s="830"/>
      <c r="AS30" s="830"/>
      <c r="AT30" s="830"/>
      <c r="AU30" s="830" t="s">
        <v>587</v>
      </c>
      <c r="AV30" s="830"/>
      <c r="AW30" s="830"/>
      <c r="AX30" s="830"/>
      <c r="AY30" s="830"/>
      <c r="AZ30" s="831" t="s">
        <v>587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661</v>
      </c>
      <c r="R31" s="784"/>
      <c r="S31" s="784"/>
      <c r="T31" s="784"/>
      <c r="U31" s="784"/>
      <c r="V31" s="784">
        <v>634</v>
      </c>
      <c r="W31" s="784"/>
      <c r="X31" s="784"/>
      <c r="Y31" s="784"/>
      <c r="Z31" s="784"/>
      <c r="AA31" s="784">
        <v>27</v>
      </c>
      <c r="AB31" s="784"/>
      <c r="AC31" s="784"/>
      <c r="AD31" s="784"/>
      <c r="AE31" s="785"/>
      <c r="AF31" s="786">
        <v>27</v>
      </c>
      <c r="AG31" s="787"/>
      <c r="AH31" s="787"/>
      <c r="AI31" s="787"/>
      <c r="AJ31" s="788"/>
      <c r="AK31" s="834">
        <v>66</v>
      </c>
      <c r="AL31" s="830"/>
      <c r="AM31" s="830"/>
      <c r="AN31" s="830"/>
      <c r="AO31" s="830"/>
      <c r="AP31" s="830" t="s">
        <v>587</v>
      </c>
      <c r="AQ31" s="830"/>
      <c r="AR31" s="830"/>
      <c r="AS31" s="830"/>
      <c r="AT31" s="830"/>
      <c r="AU31" s="830" t="s">
        <v>587</v>
      </c>
      <c r="AV31" s="830"/>
      <c r="AW31" s="830"/>
      <c r="AX31" s="830"/>
      <c r="AY31" s="830"/>
      <c r="AZ31" s="831" t="s">
        <v>587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408</v>
      </c>
      <c r="C32" s="781"/>
      <c r="D32" s="781"/>
      <c r="E32" s="781"/>
      <c r="F32" s="781"/>
      <c r="G32" s="781"/>
      <c r="H32" s="781"/>
      <c r="I32" s="781"/>
      <c r="J32" s="781"/>
      <c r="K32" s="781"/>
      <c r="L32" s="781"/>
      <c r="M32" s="781"/>
      <c r="N32" s="781"/>
      <c r="O32" s="781"/>
      <c r="P32" s="782"/>
      <c r="Q32" s="783">
        <v>455</v>
      </c>
      <c r="R32" s="784"/>
      <c r="S32" s="784"/>
      <c r="T32" s="784"/>
      <c r="U32" s="784"/>
      <c r="V32" s="784">
        <v>395</v>
      </c>
      <c r="W32" s="784"/>
      <c r="X32" s="784"/>
      <c r="Y32" s="784"/>
      <c r="Z32" s="784"/>
      <c r="AA32" s="784">
        <v>60</v>
      </c>
      <c r="AB32" s="784"/>
      <c r="AC32" s="784"/>
      <c r="AD32" s="784"/>
      <c r="AE32" s="785"/>
      <c r="AF32" s="786">
        <v>60</v>
      </c>
      <c r="AG32" s="787"/>
      <c r="AH32" s="787"/>
      <c r="AI32" s="787"/>
      <c r="AJ32" s="788"/>
      <c r="AK32" s="834">
        <v>134</v>
      </c>
      <c r="AL32" s="830"/>
      <c r="AM32" s="830"/>
      <c r="AN32" s="830"/>
      <c r="AO32" s="830"/>
      <c r="AP32" s="830">
        <v>1223</v>
      </c>
      <c r="AQ32" s="830"/>
      <c r="AR32" s="830"/>
      <c r="AS32" s="830"/>
      <c r="AT32" s="830"/>
      <c r="AU32" s="830">
        <v>523</v>
      </c>
      <c r="AV32" s="830"/>
      <c r="AW32" s="830"/>
      <c r="AX32" s="830"/>
      <c r="AY32" s="830"/>
      <c r="AZ32" s="831" t="s">
        <v>587</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294</v>
      </c>
      <c r="AG63" s="844"/>
      <c r="AH63" s="844"/>
      <c r="AI63" s="844"/>
      <c r="AJ63" s="845"/>
      <c r="AK63" s="846"/>
      <c r="AL63" s="841"/>
      <c r="AM63" s="841"/>
      <c r="AN63" s="841"/>
      <c r="AO63" s="841"/>
      <c r="AP63" s="844">
        <v>1223</v>
      </c>
      <c r="AQ63" s="844"/>
      <c r="AR63" s="844"/>
      <c r="AS63" s="844"/>
      <c r="AT63" s="844"/>
      <c r="AU63" s="844">
        <v>523</v>
      </c>
      <c r="AV63" s="844"/>
      <c r="AW63" s="844"/>
      <c r="AX63" s="844"/>
      <c r="AY63" s="844"/>
      <c r="AZ63" s="848"/>
      <c r="BA63" s="848"/>
      <c r="BB63" s="848"/>
      <c r="BC63" s="848"/>
      <c r="BD63" s="848"/>
      <c r="BE63" s="849"/>
      <c r="BF63" s="849"/>
      <c r="BG63" s="849"/>
      <c r="BH63" s="849"/>
      <c r="BI63" s="850"/>
      <c r="BJ63" s="851" t="s">
        <v>146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413</v>
      </c>
      <c r="B66" s="728"/>
      <c r="C66" s="728"/>
      <c r="D66" s="728"/>
      <c r="E66" s="728"/>
      <c r="F66" s="728"/>
      <c r="G66" s="728"/>
      <c r="H66" s="728"/>
      <c r="I66" s="728"/>
      <c r="J66" s="728"/>
      <c r="K66" s="728"/>
      <c r="L66" s="728"/>
      <c r="M66" s="728"/>
      <c r="N66" s="728"/>
      <c r="O66" s="728"/>
      <c r="P66" s="729"/>
      <c r="Q66" s="733" t="s">
        <v>396</v>
      </c>
      <c r="R66" s="734"/>
      <c r="S66" s="734"/>
      <c r="T66" s="734"/>
      <c r="U66" s="735"/>
      <c r="V66" s="733" t="s">
        <v>414</v>
      </c>
      <c r="W66" s="734"/>
      <c r="X66" s="734"/>
      <c r="Y66" s="734"/>
      <c r="Z66" s="735"/>
      <c r="AA66" s="733" t="s">
        <v>398</v>
      </c>
      <c r="AB66" s="734"/>
      <c r="AC66" s="734"/>
      <c r="AD66" s="734"/>
      <c r="AE66" s="735"/>
      <c r="AF66" s="854" t="s">
        <v>415</v>
      </c>
      <c r="AG66" s="815"/>
      <c r="AH66" s="815"/>
      <c r="AI66" s="815"/>
      <c r="AJ66" s="855"/>
      <c r="AK66" s="733" t="s">
        <v>400</v>
      </c>
      <c r="AL66" s="728"/>
      <c r="AM66" s="728"/>
      <c r="AN66" s="728"/>
      <c r="AO66" s="729"/>
      <c r="AP66" s="733" t="s">
        <v>416</v>
      </c>
      <c r="AQ66" s="734"/>
      <c r="AR66" s="734"/>
      <c r="AS66" s="734"/>
      <c r="AT66" s="735"/>
      <c r="AU66" s="733" t="s">
        <v>417</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580</v>
      </c>
      <c r="C68" s="870"/>
      <c r="D68" s="870"/>
      <c r="E68" s="870"/>
      <c r="F68" s="870"/>
      <c r="G68" s="870"/>
      <c r="H68" s="870"/>
      <c r="I68" s="870"/>
      <c r="J68" s="870"/>
      <c r="K68" s="870"/>
      <c r="L68" s="870"/>
      <c r="M68" s="870"/>
      <c r="N68" s="870"/>
      <c r="O68" s="870"/>
      <c r="P68" s="871"/>
      <c r="Q68" s="872">
        <v>99</v>
      </c>
      <c r="R68" s="866"/>
      <c r="S68" s="866"/>
      <c r="T68" s="866"/>
      <c r="U68" s="866"/>
      <c r="V68" s="866">
        <v>91</v>
      </c>
      <c r="W68" s="866"/>
      <c r="X68" s="866"/>
      <c r="Y68" s="866"/>
      <c r="Z68" s="866"/>
      <c r="AA68" s="866">
        <v>8</v>
      </c>
      <c r="AB68" s="866"/>
      <c r="AC68" s="866"/>
      <c r="AD68" s="866"/>
      <c r="AE68" s="866"/>
      <c r="AF68" s="866">
        <v>8</v>
      </c>
      <c r="AG68" s="866"/>
      <c r="AH68" s="866"/>
      <c r="AI68" s="866"/>
      <c r="AJ68" s="866"/>
      <c r="AK68" s="866" t="s">
        <v>587</v>
      </c>
      <c r="AL68" s="866"/>
      <c r="AM68" s="866"/>
      <c r="AN68" s="866"/>
      <c r="AO68" s="866"/>
      <c r="AP68" s="866" t="s">
        <v>587</v>
      </c>
      <c r="AQ68" s="866"/>
      <c r="AR68" s="866"/>
      <c r="AS68" s="866"/>
      <c r="AT68" s="866"/>
      <c r="AU68" s="866" t="s">
        <v>587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581</v>
      </c>
      <c r="C69" s="874"/>
      <c r="D69" s="874"/>
      <c r="E69" s="874"/>
      <c r="F69" s="874"/>
      <c r="G69" s="874"/>
      <c r="H69" s="874"/>
      <c r="I69" s="874"/>
      <c r="J69" s="874"/>
      <c r="K69" s="874"/>
      <c r="L69" s="874"/>
      <c r="M69" s="874"/>
      <c r="N69" s="874"/>
      <c r="O69" s="874"/>
      <c r="P69" s="875"/>
      <c r="Q69" s="876">
        <v>3041</v>
      </c>
      <c r="R69" s="830"/>
      <c r="S69" s="830"/>
      <c r="T69" s="830"/>
      <c r="U69" s="830"/>
      <c r="V69" s="830">
        <v>2827</v>
      </c>
      <c r="W69" s="830"/>
      <c r="X69" s="830"/>
      <c r="Y69" s="830"/>
      <c r="Z69" s="830"/>
      <c r="AA69" s="830">
        <v>214</v>
      </c>
      <c r="AB69" s="830"/>
      <c r="AC69" s="830"/>
      <c r="AD69" s="830"/>
      <c r="AE69" s="830"/>
      <c r="AF69" s="830">
        <v>213</v>
      </c>
      <c r="AG69" s="830"/>
      <c r="AH69" s="830"/>
      <c r="AI69" s="830"/>
      <c r="AJ69" s="830"/>
      <c r="AK69" s="830" t="s">
        <v>587</v>
      </c>
      <c r="AL69" s="830"/>
      <c r="AM69" s="830"/>
      <c r="AN69" s="830"/>
      <c r="AO69" s="830"/>
      <c r="AP69" s="830">
        <v>196</v>
      </c>
      <c r="AQ69" s="830"/>
      <c r="AR69" s="830"/>
      <c r="AS69" s="830"/>
      <c r="AT69" s="830"/>
      <c r="AU69" s="830">
        <v>25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582</v>
      </c>
      <c r="C70" s="874"/>
      <c r="D70" s="874"/>
      <c r="E70" s="874"/>
      <c r="F70" s="874"/>
      <c r="G70" s="874"/>
      <c r="H70" s="874"/>
      <c r="I70" s="874"/>
      <c r="J70" s="874"/>
      <c r="K70" s="874"/>
      <c r="L70" s="874"/>
      <c r="M70" s="874"/>
      <c r="N70" s="874"/>
      <c r="O70" s="874"/>
      <c r="P70" s="875"/>
      <c r="Q70" s="876">
        <v>194</v>
      </c>
      <c r="R70" s="830"/>
      <c r="S70" s="830"/>
      <c r="T70" s="830"/>
      <c r="U70" s="830"/>
      <c r="V70" s="830">
        <v>178</v>
      </c>
      <c r="W70" s="830"/>
      <c r="X70" s="830"/>
      <c r="Y70" s="830"/>
      <c r="Z70" s="830"/>
      <c r="AA70" s="830">
        <v>16</v>
      </c>
      <c r="AB70" s="830"/>
      <c r="AC70" s="830"/>
      <c r="AD70" s="830"/>
      <c r="AE70" s="830"/>
      <c r="AF70" s="830">
        <v>16</v>
      </c>
      <c r="AG70" s="830"/>
      <c r="AH70" s="830"/>
      <c r="AI70" s="830"/>
      <c r="AJ70" s="830"/>
      <c r="AK70" s="830" t="s">
        <v>589</v>
      </c>
      <c r="AL70" s="830"/>
      <c r="AM70" s="830"/>
      <c r="AN70" s="830"/>
      <c r="AO70" s="830"/>
      <c r="AP70" s="830" t="s">
        <v>589</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583</v>
      </c>
      <c r="C71" s="874"/>
      <c r="D71" s="874"/>
      <c r="E71" s="874"/>
      <c r="F71" s="874"/>
      <c r="G71" s="874"/>
      <c r="H71" s="874"/>
      <c r="I71" s="874"/>
      <c r="J71" s="874"/>
      <c r="K71" s="874"/>
      <c r="L71" s="874"/>
      <c r="M71" s="874"/>
      <c r="N71" s="874"/>
      <c r="O71" s="874"/>
      <c r="P71" s="875"/>
      <c r="Q71" s="876">
        <v>1305178</v>
      </c>
      <c r="R71" s="830"/>
      <c r="S71" s="830"/>
      <c r="T71" s="830"/>
      <c r="U71" s="830"/>
      <c r="V71" s="830">
        <v>1290844</v>
      </c>
      <c r="W71" s="830"/>
      <c r="X71" s="830"/>
      <c r="Y71" s="830"/>
      <c r="Z71" s="830"/>
      <c r="AA71" s="830">
        <v>14334</v>
      </c>
      <c r="AB71" s="830"/>
      <c r="AC71" s="830"/>
      <c r="AD71" s="830"/>
      <c r="AE71" s="830"/>
      <c r="AF71" s="830">
        <v>14334</v>
      </c>
      <c r="AG71" s="830"/>
      <c r="AH71" s="830"/>
      <c r="AI71" s="830"/>
      <c r="AJ71" s="830"/>
      <c r="AK71" s="830">
        <v>9500</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584</v>
      </c>
      <c r="C72" s="874"/>
      <c r="D72" s="874"/>
      <c r="E72" s="874"/>
      <c r="F72" s="874"/>
      <c r="G72" s="874"/>
      <c r="H72" s="874"/>
      <c r="I72" s="874"/>
      <c r="J72" s="874"/>
      <c r="K72" s="874"/>
      <c r="L72" s="874"/>
      <c r="M72" s="874"/>
      <c r="N72" s="874"/>
      <c r="O72" s="874"/>
      <c r="P72" s="875"/>
      <c r="Q72" s="876">
        <v>39180</v>
      </c>
      <c r="R72" s="830"/>
      <c r="S72" s="830"/>
      <c r="T72" s="830"/>
      <c r="U72" s="830"/>
      <c r="V72" s="830">
        <v>36872</v>
      </c>
      <c r="W72" s="830"/>
      <c r="X72" s="830"/>
      <c r="Y72" s="830"/>
      <c r="Z72" s="830"/>
      <c r="AA72" s="830">
        <v>2308</v>
      </c>
      <c r="AB72" s="830"/>
      <c r="AC72" s="830"/>
      <c r="AD72" s="830"/>
      <c r="AE72" s="830"/>
      <c r="AF72" s="830">
        <v>23683</v>
      </c>
      <c r="AG72" s="830"/>
      <c r="AH72" s="830"/>
      <c r="AI72" s="830"/>
      <c r="AJ72" s="830"/>
      <c r="AK72" s="830" t="s">
        <v>589</v>
      </c>
      <c r="AL72" s="830"/>
      <c r="AM72" s="830"/>
      <c r="AN72" s="830"/>
      <c r="AO72" s="830"/>
      <c r="AP72" s="830">
        <v>98164</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586</v>
      </c>
      <c r="C73" s="874"/>
      <c r="D73" s="874"/>
      <c r="E73" s="874"/>
      <c r="F73" s="874"/>
      <c r="G73" s="874"/>
      <c r="H73" s="874"/>
      <c r="I73" s="874"/>
      <c r="J73" s="874"/>
      <c r="K73" s="874"/>
      <c r="L73" s="874"/>
      <c r="M73" s="874"/>
      <c r="N73" s="874"/>
      <c r="O73" s="874"/>
      <c r="P73" s="875"/>
      <c r="Q73" s="876">
        <v>630</v>
      </c>
      <c r="R73" s="830"/>
      <c r="S73" s="830"/>
      <c r="T73" s="830"/>
      <c r="U73" s="830"/>
      <c r="V73" s="830">
        <v>642</v>
      </c>
      <c r="W73" s="830"/>
      <c r="X73" s="830"/>
      <c r="Y73" s="830"/>
      <c r="Z73" s="830"/>
      <c r="AA73" s="830">
        <v>-13</v>
      </c>
      <c r="AB73" s="830"/>
      <c r="AC73" s="830"/>
      <c r="AD73" s="830"/>
      <c r="AE73" s="830"/>
      <c r="AF73" s="830">
        <v>336</v>
      </c>
      <c r="AG73" s="830"/>
      <c r="AH73" s="830"/>
      <c r="AI73" s="830"/>
      <c r="AJ73" s="830"/>
      <c r="AK73" s="830">
        <v>134</v>
      </c>
      <c r="AL73" s="830"/>
      <c r="AM73" s="830"/>
      <c r="AN73" s="830"/>
      <c r="AO73" s="830"/>
      <c r="AP73" s="830">
        <v>1756</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585</v>
      </c>
      <c r="C74" s="874"/>
      <c r="D74" s="874"/>
      <c r="E74" s="874"/>
      <c r="F74" s="874"/>
      <c r="G74" s="874"/>
      <c r="H74" s="874"/>
      <c r="I74" s="874"/>
      <c r="J74" s="874"/>
      <c r="K74" s="874"/>
      <c r="L74" s="874"/>
      <c r="M74" s="874"/>
      <c r="N74" s="874"/>
      <c r="O74" s="874"/>
      <c r="P74" s="875"/>
      <c r="Q74" s="876">
        <v>6632</v>
      </c>
      <c r="R74" s="830"/>
      <c r="S74" s="830"/>
      <c r="T74" s="830"/>
      <c r="U74" s="830"/>
      <c r="V74" s="830">
        <v>5979</v>
      </c>
      <c r="W74" s="830"/>
      <c r="X74" s="830"/>
      <c r="Y74" s="830"/>
      <c r="Z74" s="830"/>
      <c r="AA74" s="830">
        <v>653</v>
      </c>
      <c r="AB74" s="830"/>
      <c r="AC74" s="830"/>
      <c r="AD74" s="830"/>
      <c r="AE74" s="830"/>
      <c r="AF74" s="830">
        <v>19383</v>
      </c>
      <c r="AG74" s="830"/>
      <c r="AH74" s="830"/>
      <c r="AI74" s="830"/>
      <c r="AJ74" s="830"/>
      <c r="AK74" s="830" t="s">
        <v>589</v>
      </c>
      <c r="AL74" s="830"/>
      <c r="AM74" s="830"/>
      <c r="AN74" s="830"/>
      <c r="AO74" s="830"/>
      <c r="AP74" s="830">
        <v>20120</v>
      </c>
      <c r="AQ74" s="830"/>
      <c r="AR74" s="830"/>
      <c r="AS74" s="830"/>
      <c r="AT74" s="830"/>
      <c r="AU74" s="830" t="s">
        <v>589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7"/>
      <c r="C75" s="874"/>
      <c r="D75" s="874"/>
      <c r="E75" s="874"/>
      <c r="F75" s="874"/>
      <c r="G75" s="874"/>
      <c r="H75" s="874"/>
      <c r="I75" s="874"/>
      <c r="J75" s="874"/>
      <c r="K75" s="874"/>
      <c r="L75" s="874"/>
      <c r="M75" s="874"/>
      <c r="N75" s="874"/>
      <c r="O75" s="874"/>
      <c r="P75" s="875"/>
      <c r="Q75" s="878"/>
      <c r="R75" s="879"/>
      <c r="S75" s="879"/>
      <c r="T75" s="879"/>
      <c r="U75" s="834"/>
      <c r="V75" s="880"/>
      <c r="W75" s="879"/>
      <c r="X75" s="879"/>
      <c r="Y75" s="879"/>
      <c r="Z75" s="834"/>
      <c r="AA75" s="880"/>
      <c r="AB75" s="879"/>
      <c r="AC75" s="879"/>
      <c r="AD75" s="879"/>
      <c r="AE75" s="834"/>
      <c r="AF75" s="880"/>
      <c r="AG75" s="879"/>
      <c r="AH75" s="879"/>
      <c r="AI75" s="879"/>
      <c r="AJ75" s="834"/>
      <c r="AK75" s="880"/>
      <c r="AL75" s="879"/>
      <c r="AM75" s="879"/>
      <c r="AN75" s="879"/>
      <c r="AO75" s="834"/>
      <c r="AP75" s="880"/>
      <c r="AQ75" s="879"/>
      <c r="AR75" s="879"/>
      <c r="AS75" s="879"/>
      <c r="AT75" s="834"/>
      <c r="AU75" s="880"/>
      <c r="AV75" s="879"/>
      <c r="AW75" s="879"/>
      <c r="AX75" s="879"/>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8"/>
      <c r="R76" s="879"/>
      <c r="S76" s="879"/>
      <c r="T76" s="879"/>
      <c r="U76" s="834"/>
      <c r="V76" s="880"/>
      <c r="W76" s="879"/>
      <c r="X76" s="879"/>
      <c r="Y76" s="879"/>
      <c r="Z76" s="834"/>
      <c r="AA76" s="880"/>
      <c r="AB76" s="879"/>
      <c r="AC76" s="879"/>
      <c r="AD76" s="879"/>
      <c r="AE76" s="834"/>
      <c r="AF76" s="880"/>
      <c r="AG76" s="879"/>
      <c r="AH76" s="879"/>
      <c r="AI76" s="879"/>
      <c r="AJ76" s="834"/>
      <c r="AK76" s="880"/>
      <c r="AL76" s="879"/>
      <c r="AM76" s="879"/>
      <c r="AN76" s="879"/>
      <c r="AO76" s="834"/>
      <c r="AP76" s="880"/>
      <c r="AQ76" s="879"/>
      <c r="AR76" s="879"/>
      <c r="AS76" s="879"/>
      <c r="AT76" s="834"/>
      <c r="AU76" s="880"/>
      <c r="AV76" s="879"/>
      <c r="AW76" s="879"/>
      <c r="AX76" s="879"/>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8"/>
      <c r="R77" s="879"/>
      <c r="S77" s="879"/>
      <c r="T77" s="879"/>
      <c r="U77" s="834"/>
      <c r="V77" s="880"/>
      <c r="W77" s="879"/>
      <c r="X77" s="879"/>
      <c r="Y77" s="879"/>
      <c r="Z77" s="834"/>
      <c r="AA77" s="880"/>
      <c r="AB77" s="879"/>
      <c r="AC77" s="879"/>
      <c r="AD77" s="879"/>
      <c r="AE77" s="834"/>
      <c r="AF77" s="880"/>
      <c r="AG77" s="879"/>
      <c r="AH77" s="879"/>
      <c r="AI77" s="879"/>
      <c r="AJ77" s="834"/>
      <c r="AK77" s="880"/>
      <c r="AL77" s="879"/>
      <c r="AM77" s="879"/>
      <c r="AN77" s="879"/>
      <c r="AO77" s="834"/>
      <c r="AP77" s="880"/>
      <c r="AQ77" s="879"/>
      <c r="AR77" s="879"/>
      <c r="AS77" s="879"/>
      <c r="AT77" s="834"/>
      <c r="AU77" s="880"/>
      <c r="AV77" s="879"/>
      <c r="AW77" s="879"/>
      <c r="AX77" s="879"/>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57973</v>
      </c>
      <c r="AG88" s="844"/>
      <c r="AH88" s="844"/>
      <c r="AI88" s="844"/>
      <c r="AJ88" s="844"/>
      <c r="AK88" s="841"/>
      <c r="AL88" s="841"/>
      <c r="AM88" s="841"/>
      <c r="AN88" s="841"/>
      <c r="AO88" s="841"/>
      <c r="AP88" s="844">
        <v>120236</v>
      </c>
      <c r="AQ88" s="844"/>
      <c r="AR88" s="844"/>
      <c r="AS88" s="844"/>
      <c r="AT88" s="844"/>
      <c r="AU88" s="844">
        <v>25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419</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c r="CS102" s="852"/>
      <c r="CT102" s="852"/>
      <c r="CU102" s="852"/>
      <c r="CV102" s="892"/>
      <c r="CW102" s="891"/>
      <c r="CX102" s="852"/>
      <c r="CY102" s="852"/>
      <c r="CZ102" s="852"/>
      <c r="DA102" s="892"/>
      <c r="DB102" s="891"/>
      <c r="DC102" s="852"/>
      <c r="DD102" s="852"/>
      <c r="DE102" s="852"/>
      <c r="DF102" s="892"/>
      <c r="DG102" s="891"/>
      <c r="DH102" s="852"/>
      <c r="DI102" s="852"/>
      <c r="DJ102" s="852"/>
      <c r="DK102" s="892"/>
      <c r="DL102" s="891"/>
      <c r="DM102" s="852"/>
      <c r="DN102" s="852"/>
      <c r="DO102" s="852"/>
      <c r="DP102" s="892"/>
      <c r="DQ102" s="891"/>
      <c r="DR102" s="852"/>
      <c r="DS102" s="852"/>
      <c r="DT102" s="852"/>
      <c r="DU102" s="892"/>
      <c r="DV102" s="789"/>
      <c r="DW102" s="790"/>
      <c r="DX102" s="790"/>
      <c r="DY102" s="790"/>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420</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421</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424</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425</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426</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427</v>
      </c>
      <c r="AB109" s="894"/>
      <c r="AC109" s="894"/>
      <c r="AD109" s="894"/>
      <c r="AE109" s="895"/>
      <c r="AF109" s="893" t="s">
        <v>428</v>
      </c>
      <c r="AG109" s="894"/>
      <c r="AH109" s="894"/>
      <c r="AI109" s="894"/>
      <c r="AJ109" s="895"/>
      <c r="AK109" s="893" t="s">
        <v>310</v>
      </c>
      <c r="AL109" s="894"/>
      <c r="AM109" s="894"/>
      <c r="AN109" s="894"/>
      <c r="AO109" s="895"/>
      <c r="AP109" s="893" t="s">
        <v>429</v>
      </c>
      <c r="AQ109" s="894"/>
      <c r="AR109" s="894"/>
      <c r="AS109" s="894"/>
      <c r="AT109" s="896"/>
      <c r="AU109" s="913" t="s">
        <v>426</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427</v>
      </c>
      <c r="BR109" s="894"/>
      <c r="BS109" s="894"/>
      <c r="BT109" s="894"/>
      <c r="BU109" s="895"/>
      <c r="BV109" s="893" t="s">
        <v>428</v>
      </c>
      <c r="BW109" s="894"/>
      <c r="BX109" s="894"/>
      <c r="BY109" s="894"/>
      <c r="BZ109" s="895"/>
      <c r="CA109" s="893" t="s">
        <v>310</v>
      </c>
      <c r="CB109" s="894"/>
      <c r="CC109" s="894"/>
      <c r="CD109" s="894"/>
      <c r="CE109" s="895"/>
      <c r="CF109" s="914" t="s">
        <v>429</v>
      </c>
      <c r="CG109" s="914"/>
      <c r="CH109" s="914"/>
      <c r="CI109" s="914"/>
      <c r="CJ109" s="914"/>
      <c r="CK109" s="893" t="s">
        <v>430</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427</v>
      </c>
      <c r="DH109" s="894"/>
      <c r="DI109" s="894"/>
      <c r="DJ109" s="894"/>
      <c r="DK109" s="895"/>
      <c r="DL109" s="893" t="s">
        <v>428</v>
      </c>
      <c r="DM109" s="894"/>
      <c r="DN109" s="894"/>
      <c r="DO109" s="894"/>
      <c r="DP109" s="895"/>
      <c r="DQ109" s="893" t="s">
        <v>310</v>
      </c>
      <c r="DR109" s="894"/>
      <c r="DS109" s="894"/>
      <c r="DT109" s="894"/>
      <c r="DU109" s="895"/>
      <c r="DV109" s="893" t="s">
        <v>429</v>
      </c>
      <c r="DW109" s="894"/>
      <c r="DX109" s="894"/>
      <c r="DY109" s="894"/>
      <c r="DZ109" s="896"/>
    </row>
    <row r="110" spans="1:131" s="230" customFormat="1" ht="26.25" customHeight="1" x14ac:dyDescent="0.2">
      <c r="A110" s="897" t="s">
        <v>431</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596353</v>
      </c>
      <c r="AB110" s="901"/>
      <c r="AC110" s="901"/>
      <c r="AD110" s="901"/>
      <c r="AE110" s="902"/>
      <c r="AF110" s="903">
        <v>557526</v>
      </c>
      <c r="AG110" s="901"/>
      <c r="AH110" s="901"/>
      <c r="AI110" s="901"/>
      <c r="AJ110" s="902"/>
      <c r="AK110" s="903">
        <v>593923</v>
      </c>
      <c r="AL110" s="901"/>
      <c r="AM110" s="901"/>
      <c r="AN110" s="901"/>
      <c r="AO110" s="902"/>
      <c r="AP110" s="904">
        <v>13.7</v>
      </c>
      <c r="AQ110" s="905"/>
      <c r="AR110" s="905"/>
      <c r="AS110" s="905"/>
      <c r="AT110" s="906"/>
      <c r="AU110" s="907" t="s">
        <v>75</v>
      </c>
      <c r="AV110" s="908"/>
      <c r="AW110" s="908"/>
      <c r="AX110" s="908"/>
      <c r="AY110" s="908"/>
      <c r="AZ110" s="930" t="s">
        <v>432</v>
      </c>
      <c r="BA110" s="898"/>
      <c r="BB110" s="898"/>
      <c r="BC110" s="898"/>
      <c r="BD110" s="898"/>
      <c r="BE110" s="898"/>
      <c r="BF110" s="898"/>
      <c r="BG110" s="898"/>
      <c r="BH110" s="898"/>
      <c r="BI110" s="898"/>
      <c r="BJ110" s="898"/>
      <c r="BK110" s="898"/>
      <c r="BL110" s="898"/>
      <c r="BM110" s="898"/>
      <c r="BN110" s="898"/>
      <c r="BO110" s="898"/>
      <c r="BP110" s="899"/>
      <c r="BQ110" s="931">
        <v>5696060</v>
      </c>
      <c r="BR110" s="932"/>
      <c r="BS110" s="932"/>
      <c r="BT110" s="932"/>
      <c r="BU110" s="932"/>
      <c r="BV110" s="932">
        <v>5776903</v>
      </c>
      <c r="BW110" s="932"/>
      <c r="BX110" s="932"/>
      <c r="BY110" s="932"/>
      <c r="BZ110" s="932"/>
      <c r="CA110" s="932">
        <v>5507052</v>
      </c>
      <c r="CB110" s="932"/>
      <c r="CC110" s="932"/>
      <c r="CD110" s="932"/>
      <c r="CE110" s="932"/>
      <c r="CF110" s="945">
        <v>126.9</v>
      </c>
      <c r="CG110" s="946"/>
      <c r="CH110" s="946"/>
      <c r="CI110" s="946"/>
      <c r="CJ110" s="946"/>
      <c r="CK110" s="947" t="s">
        <v>433</v>
      </c>
      <c r="CL110" s="948"/>
      <c r="CM110" s="930" t="s">
        <v>434</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146</v>
      </c>
      <c r="DH110" s="932"/>
      <c r="DI110" s="932"/>
      <c r="DJ110" s="932"/>
      <c r="DK110" s="932"/>
      <c r="DL110" s="932" t="s">
        <v>435</v>
      </c>
      <c r="DM110" s="932"/>
      <c r="DN110" s="932"/>
      <c r="DO110" s="932"/>
      <c r="DP110" s="932"/>
      <c r="DQ110" s="932" t="s">
        <v>436</v>
      </c>
      <c r="DR110" s="932"/>
      <c r="DS110" s="932"/>
      <c r="DT110" s="932"/>
      <c r="DU110" s="932"/>
      <c r="DV110" s="933" t="s">
        <v>435</v>
      </c>
      <c r="DW110" s="933"/>
      <c r="DX110" s="933"/>
      <c r="DY110" s="933"/>
      <c r="DZ110" s="934"/>
    </row>
    <row r="111" spans="1:131" s="230" customFormat="1" ht="26.25" customHeight="1" x14ac:dyDescent="0.2">
      <c r="A111" s="935" t="s">
        <v>437</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436</v>
      </c>
      <c r="AB111" s="939"/>
      <c r="AC111" s="939"/>
      <c r="AD111" s="939"/>
      <c r="AE111" s="940"/>
      <c r="AF111" s="941" t="s">
        <v>146</v>
      </c>
      <c r="AG111" s="939"/>
      <c r="AH111" s="939"/>
      <c r="AI111" s="939"/>
      <c r="AJ111" s="940"/>
      <c r="AK111" s="941" t="s">
        <v>146</v>
      </c>
      <c r="AL111" s="939"/>
      <c r="AM111" s="939"/>
      <c r="AN111" s="939"/>
      <c r="AO111" s="940"/>
      <c r="AP111" s="942" t="s">
        <v>436</v>
      </c>
      <c r="AQ111" s="943"/>
      <c r="AR111" s="943"/>
      <c r="AS111" s="943"/>
      <c r="AT111" s="944"/>
      <c r="AU111" s="909"/>
      <c r="AV111" s="910"/>
      <c r="AW111" s="910"/>
      <c r="AX111" s="910"/>
      <c r="AY111" s="910"/>
      <c r="AZ111" s="923" t="s">
        <v>438</v>
      </c>
      <c r="BA111" s="924"/>
      <c r="BB111" s="924"/>
      <c r="BC111" s="924"/>
      <c r="BD111" s="924"/>
      <c r="BE111" s="924"/>
      <c r="BF111" s="924"/>
      <c r="BG111" s="924"/>
      <c r="BH111" s="924"/>
      <c r="BI111" s="924"/>
      <c r="BJ111" s="924"/>
      <c r="BK111" s="924"/>
      <c r="BL111" s="924"/>
      <c r="BM111" s="924"/>
      <c r="BN111" s="924"/>
      <c r="BO111" s="924"/>
      <c r="BP111" s="925"/>
      <c r="BQ111" s="926" t="s">
        <v>435</v>
      </c>
      <c r="BR111" s="927"/>
      <c r="BS111" s="927"/>
      <c r="BT111" s="927"/>
      <c r="BU111" s="927"/>
      <c r="BV111" s="927" t="s">
        <v>436</v>
      </c>
      <c r="BW111" s="927"/>
      <c r="BX111" s="927"/>
      <c r="BY111" s="927"/>
      <c r="BZ111" s="927"/>
      <c r="CA111" s="927" t="s">
        <v>436</v>
      </c>
      <c r="CB111" s="927"/>
      <c r="CC111" s="927"/>
      <c r="CD111" s="927"/>
      <c r="CE111" s="927"/>
      <c r="CF111" s="921" t="s">
        <v>436</v>
      </c>
      <c r="CG111" s="922"/>
      <c r="CH111" s="922"/>
      <c r="CI111" s="922"/>
      <c r="CJ111" s="922"/>
      <c r="CK111" s="949"/>
      <c r="CL111" s="950"/>
      <c r="CM111" s="923" t="s">
        <v>439</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146</v>
      </c>
      <c r="DH111" s="927"/>
      <c r="DI111" s="927"/>
      <c r="DJ111" s="927"/>
      <c r="DK111" s="927"/>
      <c r="DL111" s="927" t="s">
        <v>435</v>
      </c>
      <c r="DM111" s="927"/>
      <c r="DN111" s="927"/>
      <c r="DO111" s="927"/>
      <c r="DP111" s="927"/>
      <c r="DQ111" s="927" t="s">
        <v>146</v>
      </c>
      <c r="DR111" s="927"/>
      <c r="DS111" s="927"/>
      <c r="DT111" s="927"/>
      <c r="DU111" s="927"/>
      <c r="DV111" s="928" t="s">
        <v>435</v>
      </c>
      <c r="DW111" s="928"/>
      <c r="DX111" s="928"/>
      <c r="DY111" s="928"/>
      <c r="DZ111" s="929"/>
    </row>
    <row r="112" spans="1:131" s="230" customFormat="1" ht="26.25" customHeight="1" x14ac:dyDescent="0.2">
      <c r="A112" s="953" t="s">
        <v>440</v>
      </c>
      <c r="B112" s="954"/>
      <c r="C112" s="924" t="s">
        <v>441</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436</v>
      </c>
      <c r="AB112" s="960"/>
      <c r="AC112" s="960"/>
      <c r="AD112" s="960"/>
      <c r="AE112" s="961"/>
      <c r="AF112" s="962" t="s">
        <v>436</v>
      </c>
      <c r="AG112" s="960"/>
      <c r="AH112" s="960"/>
      <c r="AI112" s="960"/>
      <c r="AJ112" s="961"/>
      <c r="AK112" s="962" t="s">
        <v>435</v>
      </c>
      <c r="AL112" s="960"/>
      <c r="AM112" s="960"/>
      <c r="AN112" s="960"/>
      <c r="AO112" s="961"/>
      <c r="AP112" s="963" t="s">
        <v>435</v>
      </c>
      <c r="AQ112" s="964"/>
      <c r="AR112" s="964"/>
      <c r="AS112" s="964"/>
      <c r="AT112" s="965"/>
      <c r="AU112" s="909"/>
      <c r="AV112" s="910"/>
      <c r="AW112" s="910"/>
      <c r="AX112" s="910"/>
      <c r="AY112" s="910"/>
      <c r="AZ112" s="923" t="s">
        <v>442</v>
      </c>
      <c r="BA112" s="924"/>
      <c r="BB112" s="924"/>
      <c r="BC112" s="924"/>
      <c r="BD112" s="924"/>
      <c r="BE112" s="924"/>
      <c r="BF112" s="924"/>
      <c r="BG112" s="924"/>
      <c r="BH112" s="924"/>
      <c r="BI112" s="924"/>
      <c r="BJ112" s="924"/>
      <c r="BK112" s="924"/>
      <c r="BL112" s="924"/>
      <c r="BM112" s="924"/>
      <c r="BN112" s="924"/>
      <c r="BO112" s="924"/>
      <c r="BP112" s="925"/>
      <c r="BQ112" s="926">
        <v>657661</v>
      </c>
      <c r="BR112" s="927"/>
      <c r="BS112" s="927"/>
      <c r="BT112" s="927"/>
      <c r="BU112" s="927"/>
      <c r="BV112" s="927">
        <v>548784</v>
      </c>
      <c r="BW112" s="927"/>
      <c r="BX112" s="927"/>
      <c r="BY112" s="927"/>
      <c r="BZ112" s="927"/>
      <c r="CA112" s="927">
        <v>523410</v>
      </c>
      <c r="CB112" s="927"/>
      <c r="CC112" s="927"/>
      <c r="CD112" s="927"/>
      <c r="CE112" s="927"/>
      <c r="CF112" s="921">
        <v>12.1</v>
      </c>
      <c r="CG112" s="922"/>
      <c r="CH112" s="922"/>
      <c r="CI112" s="922"/>
      <c r="CJ112" s="922"/>
      <c r="CK112" s="949"/>
      <c r="CL112" s="950"/>
      <c r="CM112" s="923" t="s">
        <v>443</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146</v>
      </c>
      <c r="DH112" s="927"/>
      <c r="DI112" s="927"/>
      <c r="DJ112" s="927"/>
      <c r="DK112" s="927"/>
      <c r="DL112" s="927" t="s">
        <v>435</v>
      </c>
      <c r="DM112" s="927"/>
      <c r="DN112" s="927"/>
      <c r="DO112" s="927"/>
      <c r="DP112" s="927"/>
      <c r="DQ112" s="927" t="s">
        <v>436</v>
      </c>
      <c r="DR112" s="927"/>
      <c r="DS112" s="927"/>
      <c r="DT112" s="927"/>
      <c r="DU112" s="927"/>
      <c r="DV112" s="928" t="s">
        <v>435</v>
      </c>
      <c r="DW112" s="928"/>
      <c r="DX112" s="928"/>
      <c r="DY112" s="928"/>
      <c r="DZ112" s="929"/>
    </row>
    <row r="113" spans="1:130" s="230" customFormat="1" ht="26.25" customHeight="1" x14ac:dyDescent="0.2">
      <c r="A113" s="955"/>
      <c r="B113" s="956"/>
      <c r="C113" s="924" t="s">
        <v>444</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77714</v>
      </c>
      <c r="AB113" s="939"/>
      <c r="AC113" s="939"/>
      <c r="AD113" s="939"/>
      <c r="AE113" s="940"/>
      <c r="AF113" s="941">
        <v>72881</v>
      </c>
      <c r="AG113" s="939"/>
      <c r="AH113" s="939"/>
      <c r="AI113" s="939"/>
      <c r="AJ113" s="940"/>
      <c r="AK113" s="941">
        <v>84026</v>
      </c>
      <c r="AL113" s="939"/>
      <c r="AM113" s="939"/>
      <c r="AN113" s="939"/>
      <c r="AO113" s="940"/>
      <c r="AP113" s="942">
        <v>1.9</v>
      </c>
      <c r="AQ113" s="943"/>
      <c r="AR113" s="943"/>
      <c r="AS113" s="943"/>
      <c r="AT113" s="944"/>
      <c r="AU113" s="909"/>
      <c r="AV113" s="910"/>
      <c r="AW113" s="910"/>
      <c r="AX113" s="910"/>
      <c r="AY113" s="910"/>
      <c r="AZ113" s="923" t="s">
        <v>445</v>
      </c>
      <c r="BA113" s="924"/>
      <c r="BB113" s="924"/>
      <c r="BC113" s="924"/>
      <c r="BD113" s="924"/>
      <c r="BE113" s="924"/>
      <c r="BF113" s="924"/>
      <c r="BG113" s="924"/>
      <c r="BH113" s="924"/>
      <c r="BI113" s="924"/>
      <c r="BJ113" s="924"/>
      <c r="BK113" s="924"/>
      <c r="BL113" s="924"/>
      <c r="BM113" s="924"/>
      <c r="BN113" s="924"/>
      <c r="BO113" s="924"/>
      <c r="BP113" s="925"/>
      <c r="BQ113" s="926">
        <v>501963</v>
      </c>
      <c r="BR113" s="927"/>
      <c r="BS113" s="927"/>
      <c r="BT113" s="927"/>
      <c r="BU113" s="927"/>
      <c r="BV113" s="927">
        <v>336652</v>
      </c>
      <c r="BW113" s="927"/>
      <c r="BX113" s="927"/>
      <c r="BY113" s="927"/>
      <c r="BZ113" s="927"/>
      <c r="CA113" s="927">
        <v>225384</v>
      </c>
      <c r="CB113" s="927"/>
      <c r="CC113" s="927"/>
      <c r="CD113" s="927"/>
      <c r="CE113" s="927"/>
      <c r="CF113" s="921">
        <v>5.2</v>
      </c>
      <c r="CG113" s="922"/>
      <c r="CH113" s="922"/>
      <c r="CI113" s="922"/>
      <c r="CJ113" s="922"/>
      <c r="CK113" s="949"/>
      <c r="CL113" s="950"/>
      <c r="CM113" s="923" t="s">
        <v>446</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146</v>
      </c>
      <c r="DH113" s="960"/>
      <c r="DI113" s="960"/>
      <c r="DJ113" s="960"/>
      <c r="DK113" s="961"/>
      <c r="DL113" s="962" t="s">
        <v>435</v>
      </c>
      <c r="DM113" s="960"/>
      <c r="DN113" s="960"/>
      <c r="DO113" s="960"/>
      <c r="DP113" s="961"/>
      <c r="DQ113" s="962" t="s">
        <v>435</v>
      </c>
      <c r="DR113" s="960"/>
      <c r="DS113" s="960"/>
      <c r="DT113" s="960"/>
      <c r="DU113" s="961"/>
      <c r="DV113" s="963" t="s">
        <v>146</v>
      </c>
      <c r="DW113" s="964"/>
      <c r="DX113" s="964"/>
      <c r="DY113" s="964"/>
      <c r="DZ113" s="965"/>
    </row>
    <row r="114" spans="1:130" s="230" customFormat="1" ht="26.25" customHeight="1" x14ac:dyDescent="0.2">
      <c r="A114" s="955"/>
      <c r="B114" s="956"/>
      <c r="C114" s="924" t="s">
        <v>447</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201096</v>
      </c>
      <c r="AB114" s="960"/>
      <c r="AC114" s="960"/>
      <c r="AD114" s="960"/>
      <c r="AE114" s="961"/>
      <c r="AF114" s="962">
        <v>182897</v>
      </c>
      <c r="AG114" s="960"/>
      <c r="AH114" s="960"/>
      <c r="AI114" s="960"/>
      <c r="AJ114" s="961"/>
      <c r="AK114" s="962">
        <v>140988</v>
      </c>
      <c r="AL114" s="960"/>
      <c r="AM114" s="960"/>
      <c r="AN114" s="960"/>
      <c r="AO114" s="961"/>
      <c r="AP114" s="963">
        <v>3.2</v>
      </c>
      <c r="AQ114" s="964"/>
      <c r="AR114" s="964"/>
      <c r="AS114" s="964"/>
      <c r="AT114" s="965"/>
      <c r="AU114" s="909"/>
      <c r="AV114" s="910"/>
      <c r="AW114" s="910"/>
      <c r="AX114" s="910"/>
      <c r="AY114" s="910"/>
      <c r="AZ114" s="923" t="s">
        <v>448</v>
      </c>
      <c r="BA114" s="924"/>
      <c r="BB114" s="924"/>
      <c r="BC114" s="924"/>
      <c r="BD114" s="924"/>
      <c r="BE114" s="924"/>
      <c r="BF114" s="924"/>
      <c r="BG114" s="924"/>
      <c r="BH114" s="924"/>
      <c r="BI114" s="924"/>
      <c r="BJ114" s="924"/>
      <c r="BK114" s="924"/>
      <c r="BL114" s="924"/>
      <c r="BM114" s="924"/>
      <c r="BN114" s="924"/>
      <c r="BO114" s="924"/>
      <c r="BP114" s="925"/>
      <c r="BQ114" s="926">
        <v>1502452</v>
      </c>
      <c r="BR114" s="927"/>
      <c r="BS114" s="927"/>
      <c r="BT114" s="927"/>
      <c r="BU114" s="927"/>
      <c r="BV114" s="927">
        <v>1437014</v>
      </c>
      <c r="BW114" s="927"/>
      <c r="BX114" s="927"/>
      <c r="BY114" s="927"/>
      <c r="BZ114" s="927"/>
      <c r="CA114" s="927">
        <v>1401063</v>
      </c>
      <c r="CB114" s="927"/>
      <c r="CC114" s="927"/>
      <c r="CD114" s="927"/>
      <c r="CE114" s="927"/>
      <c r="CF114" s="921">
        <v>32.299999999999997</v>
      </c>
      <c r="CG114" s="922"/>
      <c r="CH114" s="922"/>
      <c r="CI114" s="922"/>
      <c r="CJ114" s="922"/>
      <c r="CK114" s="949"/>
      <c r="CL114" s="950"/>
      <c r="CM114" s="923" t="s">
        <v>449</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435</v>
      </c>
      <c r="DH114" s="960"/>
      <c r="DI114" s="960"/>
      <c r="DJ114" s="960"/>
      <c r="DK114" s="961"/>
      <c r="DL114" s="962" t="s">
        <v>435</v>
      </c>
      <c r="DM114" s="960"/>
      <c r="DN114" s="960"/>
      <c r="DO114" s="960"/>
      <c r="DP114" s="961"/>
      <c r="DQ114" s="962" t="s">
        <v>146</v>
      </c>
      <c r="DR114" s="960"/>
      <c r="DS114" s="960"/>
      <c r="DT114" s="960"/>
      <c r="DU114" s="961"/>
      <c r="DV114" s="963" t="s">
        <v>146</v>
      </c>
      <c r="DW114" s="964"/>
      <c r="DX114" s="964"/>
      <c r="DY114" s="964"/>
      <c r="DZ114" s="965"/>
    </row>
    <row r="115" spans="1:130" s="230" customFormat="1" ht="26.25" customHeight="1" x14ac:dyDescent="0.2">
      <c r="A115" s="955"/>
      <c r="B115" s="956"/>
      <c r="C115" s="924" t="s">
        <v>450</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t="s">
        <v>435</v>
      </c>
      <c r="AB115" s="939"/>
      <c r="AC115" s="939"/>
      <c r="AD115" s="939"/>
      <c r="AE115" s="940"/>
      <c r="AF115" s="941" t="s">
        <v>436</v>
      </c>
      <c r="AG115" s="939"/>
      <c r="AH115" s="939"/>
      <c r="AI115" s="939"/>
      <c r="AJ115" s="940"/>
      <c r="AK115" s="941" t="s">
        <v>436</v>
      </c>
      <c r="AL115" s="939"/>
      <c r="AM115" s="939"/>
      <c r="AN115" s="939"/>
      <c r="AO115" s="940"/>
      <c r="AP115" s="942" t="s">
        <v>435</v>
      </c>
      <c r="AQ115" s="943"/>
      <c r="AR115" s="943"/>
      <c r="AS115" s="943"/>
      <c r="AT115" s="944"/>
      <c r="AU115" s="909"/>
      <c r="AV115" s="910"/>
      <c r="AW115" s="910"/>
      <c r="AX115" s="910"/>
      <c r="AY115" s="910"/>
      <c r="AZ115" s="923" t="s">
        <v>451</v>
      </c>
      <c r="BA115" s="924"/>
      <c r="BB115" s="924"/>
      <c r="BC115" s="924"/>
      <c r="BD115" s="924"/>
      <c r="BE115" s="924"/>
      <c r="BF115" s="924"/>
      <c r="BG115" s="924"/>
      <c r="BH115" s="924"/>
      <c r="BI115" s="924"/>
      <c r="BJ115" s="924"/>
      <c r="BK115" s="924"/>
      <c r="BL115" s="924"/>
      <c r="BM115" s="924"/>
      <c r="BN115" s="924"/>
      <c r="BO115" s="924"/>
      <c r="BP115" s="925"/>
      <c r="BQ115" s="926" t="s">
        <v>146</v>
      </c>
      <c r="BR115" s="927"/>
      <c r="BS115" s="927"/>
      <c r="BT115" s="927"/>
      <c r="BU115" s="927"/>
      <c r="BV115" s="927" t="s">
        <v>435</v>
      </c>
      <c r="BW115" s="927"/>
      <c r="BX115" s="927"/>
      <c r="BY115" s="927"/>
      <c r="BZ115" s="927"/>
      <c r="CA115" s="927" t="s">
        <v>146</v>
      </c>
      <c r="CB115" s="927"/>
      <c r="CC115" s="927"/>
      <c r="CD115" s="927"/>
      <c r="CE115" s="927"/>
      <c r="CF115" s="921" t="s">
        <v>146</v>
      </c>
      <c r="CG115" s="922"/>
      <c r="CH115" s="922"/>
      <c r="CI115" s="922"/>
      <c r="CJ115" s="922"/>
      <c r="CK115" s="949"/>
      <c r="CL115" s="950"/>
      <c r="CM115" s="923" t="s">
        <v>452</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436</v>
      </c>
      <c r="DH115" s="960"/>
      <c r="DI115" s="960"/>
      <c r="DJ115" s="960"/>
      <c r="DK115" s="961"/>
      <c r="DL115" s="962" t="s">
        <v>146</v>
      </c>
      <c r="DM115" s="960"/>
      <c r="DN115" s="960"/>
      <c r="DO115" s="960"/>
      <c r="DP115" s="961"/>
      <c r="DQ115" s="962" t="s">
        <v>146</v>
      </c>
      <c r="DR115" s="960"/>
      <c r="DS115" s="960"/>
      <c r="DT115" s="960"/>
      <c r="DU115" s="961"/>
      <c r="DV115" s="963" t="s">
        <v>436</v>
      </c>
      <c r="DW115" s="964"/>
      <c r="DX115" s="964"/>
      <c r="DY115" s="964"/>
      <c r="DZ115" s="965"/>
    </row>
    <row r="116" spans="1:130" s="230" customFormat="1" ht="26.25" customHeight="1" x14ac:dyDescent="0.2">
      <c r="A116" s="957"/>
      <c r="B116" s="958"/>
      <c r="C116" s="966" t="s">
        <v>453</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436</v>
      </c>
      <c r="AB116" s="960"/>
      <c r="AC116" s="960"/>
      <c r="AD116" s="960"/>
      <c r="AE116" s="961"/>
      <c r="AF116" s="962" t="s">
        <v>435</v>
      </c>
      <c r="AG116" s="960"/>
      <c r="AH116" s="960"/>
      <c r="AI116" s="960"/>
      <c r="AJ116" s="961"/>
      <c r="AK116" s="962" t="s">
        <v>435</v>
      </c>
      <c r="AL116" s="960"/>
      <c r="AM116" s="960"/>
      <c r="AN116" s="960"/>
      <c r="AO116" s="961"/>
      <c r="AP116" s="963" t="s">
        <v>146</v>
      </c>
      <c r="AQ116" s="964"/>
      <c r="AR116" s="964"/>
      <c r="AS116" s="964"/>
      <c r="AT116" s="965"/>
      <c r="AU116" s="909"/>
      <c r="AV116" s="910"/>
      <c r="AW116" s="910"/>
      <c r="AX116" s="910"/>
      <c r="AY116" s="910"/>
      <c r="AZ116" s="968" t="s">
        <v>454</v>
      </c>
      <c r="BA116" s="969"/>
      <c r="BB116" s="969"/>
      <c r="BC116" s="969"/>
      <c r="BD116" s="969"/>
      <c r="BE116" s="969"/>
      <c r="BF116" s="969"/>
      <c r="BG116" s="969"/>
      <c r="BH116" s="969"/>
      <c r="BI116" s="969"/>
      <c r="BJ116" s="969"/>
      <c r="BK116" s="969"/>
      <c r="BL116" s="969"/>
      <c r="BM116" s="969"/>
      <c r="BN116" s="969"/>
      <c r="BO116" s="969"/>
      <c r="BP116" s="970"/>
      <c r="BQ116" s="926" t="s">
        <v>435</v>
      </c>
      <c r="BR116" s="927"/>
      <c r="BS116" s="927"/>
      <c r="BT116" s="927"/>
      <c r="BU116" s="927"/>
      <c r="BV116" s="927" t="s">
        <v>435</v>
      </c>
      <c r="BW116" s="927"/>
      <c r="BX116" s="927"/>
      <c r="BY116" s="927"/>
      <c r="BZ116" s="927"/>
      <c r="CA116" s="927" t="s">
        <v>146</v>
      </c>
      <c r="CB116" s="927"/>
      <c r="CC116" s="927"/>
      <c r="CD116" s="927"/>
      <c r="CE116" s="927"/>
      <c r="CF116" s="921" t="s">
        <v>435</v>
      </c>
      <c r="CG116" s="922"/>
      <c r="CH116" s="922"/>
      <c r="CI116" s="922"/>
      <c r="CJ116" s="922"/>
      <c r="CK116" s="949"/>
      <c r="CL116" s="950"/>
      <c r="CM116" s="923" t="s">
        <v>455</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435</v>
      </c>
      <c r="DH116" s="960"/>
      <c r="DI116" s="960"/>
      <c r="DJ116" s="960"/>
      <c r="DK116" s="961"/>
      <c r="DL116" s="962" t="s">
        <v>435</v>
      </c>
      <c r="DM116" s="960"/>
      <c r="DN116" s="960"/>
      <c r="DO116" s="960"/>
      <c r="DP116" s="961"/>
      <c r="DQ116" s="962" t="s">
        <v>435</v>
      </c>
      <c r="DR116" s="960"/>
      <c r="DS116" s="960"/>
      <c r="DT116" s="960"/>
      <c r="DU116" s="961"/>
      <c r="DV116" s="963" t="s">
        <v>436</v>
      </c>
      <c r="DW116" s="964"/>
      <c r="DX116" s="964"/>
      <c r="DY116" s="964"/>
      <c r="DZ116" s="965"/>
    </row>
    <row r="117" spans="1:130" s="230" customFormat="1" ht="26.25" customHeight="1" x14ac:dyDescent="0.2">
      <c r="A117" s="913" t="s">
        <v>189</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456</v>
      </c>
      <c r="Z117" s="895"/>
      <c r="AA117" s="979">
        <v>875163</v>
      </c>
      <c r="AB117" s="980"/>
      <c r="AC117" s="980"/>
      <c r="AD117" s="980"/>
      <c r="AE117" s="981"/>
      <c r="AF117" s="982">
        <v>813304</v>
      </c>
      <c r="AG117" s="980"/>
      <c r="AH117" s="980"/>
      <c r="AI117" s="980"/>
      <c r="AJ117" s="981"/>
      <c r="AK117" s="982">
        <v>818937</v>
      </c>
      <c r="AL117" s="980"/>
      <c r="AM117" s="980"/>
      <c r="AN117" s="980"/>
      <c r="AO117" s="981"/>
      <c r="AP117" s="983"/>
      <c r="AQ117" s="984"/>
      <c r="AR117" s="984"/>
      <c r="AS117" s="984"/>
      <c r="AT117" s="985"/>
      <c r="AU117" s="909"/>
      <c r="AV117" s="910"/>
      <c r="AW117" s="910"/>
      <c r="AX117" s="910"/>
      <c r="AY117" s="910"/>
      <c r="AZ117" s="975" t="s">
        <v>457</v>
      </c>
      <c r="BA117" s="976"/>
      <c r="BB117" s="976"/>
      <c r="BC117" s="976"/>
      <c r="BD117" s="976"/>
      <c r="BE117" s="976"/>
      <c r="BF117" s="976"/>
      <c r="BG117" s="976"/>
      <c r="BH117" s="976"/>
      <c r="BI117" s="976"/>
      <c r="BJ117" s="976"/>
      <c r="BK117" s="976"/>
      <c r="BL117" s="976"/>
      <c r="BM117" s="976"/>
      <c r="BN117" s="976"/>
      <c r="BO117" s="976"/>
      <c r="BP117" s="977"/>
      <c r="BQ117" s="926" t="s">
        <v>146</v>
      </c>
      <c r="BR117" s="927"/>
      <c r="BS117" s="927"/>
      <c r="BT117" s="927"/>
      <c r="BU117" s="927"/>
      <c r="BV117" s="927" t="s">
        <v>146</v>
      </c>
      <c r="BW117" s="927"/>
      <c r="BX117" s="927"/>
      <c r="BY117" s="927"/>
      <c r="BZ117" s="927"/>
      <c r="CA117" s="927" t="s">
        <v>146</v>
      </c>
      <c r="CB117" s="927"/>
      <c r="CC117" s="927"/>
      <c r="CD117" s="927"/>
      <c r="CE117" s="927"/>
      <c r="CF117" s="921" t="s">
        <v>146</v>
      </c>
      <c r="CG117" s="922"/>
      <c r="CH117" s="922"/>
      <c r="CI117" s="922"/>
      <c r="CJ117" s="922"/>
      <c r="CK117" s="949"/>
      <c r="CL117" s="950"/>
      <c r="CM117" s="923" t="s">
        <v>458</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146</v>
      </c>
      <c r="DH117" s="960"/>
      <c r="DI117" s="960"/>
      <c r="DJ117" s="960"/>
      <c r="DK117" s="961"/>
      <c r="DL117" s="962" t="s">
        <v>146</v>
      </c>
      <c r="DM117" s="960"/>
      <c r="DN117" s="960"/>
      <c r="DO117" s="960"/>
      <c r="DP117" s="961"/>
      <c r="DQ117" s="962" t="s">
        <v>146</v>
      </c>
      <c r="DR117" s="960"/>
      <c r="DS117" s="960"/>
      <c r="DT117" s="960"/>
      <c r="DU117" s="961"/>
      <c r="DV117" s="963" t="s">
        <v>146</v>
      </c>
      <c r="DW117" s="964"/>
      <c r="DX117" s="964"/>
      <c r="DY117" s="964"/>
      <c r="DZ117" s="965"/>
    </row>
    <row r="118" spans="1:130" s="230" customFormat="1" ht="26.25" customHeight="1" x14ac:dyDescent="0.2">
      <c r="A118" s="913" t="s">
        <v>430</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427</v>
      </c>
      <c r="AB118" s="894"/>
      <c r="AC118" s="894"/>
      <c r="AD118" s="894"/>
      <c r="AE118" s="895"/>
      <c r="AF118" s="893" t="s">
        <v>428</v>
      </c>
      <c r="AG118" s="894"/>
      <c r="AH118" s="894"/>
      <c r="AI118" s="894"/>
      <c r="AJ118" s="895"/>
      <c r="AK118" s="893" t="s">
        <v>310</v>
      </c>
      <c r="AL118" s="894"/>
      <c r="AM118" s="894"/>
      <c r="AN118" s="894"/>
      <c r="AO118" s="895"/>
      <c r="AP118" s="971" t="s">
        <v>429</v>
      </c>
      <c r="AQ118" s="972"/>
      <c r="AR118" s="972"/>
      <c r="AS118" s="972"/>
      <c r="AT118" s="973"/>
      <c r="AU118" s="909"/>
      <c r="AV118" s="910"/>
      <c r="AW118" s="910"/>
      <c r="AX118" s="910"/>
      <c r="AY118" s="910"/>
      <c r="AZ118" s="974" t="s">
        <v>459</v>
      </c>
      <c r="BA118" s="966"/>
      <c r="BB118" s="966"/>
      <c r="BC118" s="966"/>
      <c r="BD118" s="966"/>
      <c r="BE118" s="966"/>
      <c r="BF118" s="966"/>
      <c r="BG118" s="966"/>
      <c r="BH118" s="966"/>
      <c r="BI118" s="966"/>
      <c r="BJ118" s="966"/>
      <c r="BK118" s="966"/>
      <c r="BL118" s="966"/>
      <c r="BM118" s="966"/>
      <c r="BN118" s="966"/>
      <c r="BO118" s="966"/>
      <c r="BP118" s="967"/>
      <c r="BQ118" s="1000" t="s">
        <v>146</v>
      </c>
      <c r="BR118" s="1001"/>
      <c r="BS118" s="1001"/>
      <c r="BT118" s="1001"/>
      <c r="BU118" s="1001"/>
      <c r="BV118" s="1001" t="s">
        <v>146</v>
      </c>
      <c r="BW118" s="1001"/>
      <c r="BX118" s="1001"/>
      <c r="BY118" s="1001"/>
      <c r="BZ118" s="1001"/>
      <c r="CA118" s="1001" t="s">
        <v>146</v>
      </c>
      <c r="CB118" s="1001"/>
      <c r="CC118" s="1001"/>
      <c r="CD118" s="1001"/>
      <c r="CE118" s="1001"/>
      <c r="CF118" s="921" t="s">
        <v>146</v>
      </c>
      <c r="CG118" s="922"/>
      <c r="CH118" s="922"/>
      <c r="CI118" s="922"/>
      <c r="CJ118" s="922"/>
      <c r="CK118" s="949"/>
      <c r="CL118" s="950"/>
      <c r="CM118" s="923" t="s">
        <v>460</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146</v>
      </c>
      <c r="DH118" s="960"/>
      <c r="DI118" s="960"/>
      <c r="DJ118" s="960"/>
      <c r="DK118" s="961"/>
      <c r="DL118" s="962" t="s">
        <v>146</v>
      </c>
      <c r="DM118" s="960"/>
      <c r="DN118" s="960"/>
      <c r="DO118" s="960"/>
      <c r="DP118" s="961"/>
      <c r="DQ118" s="962" t="s">
        <v>146</v>
      </c>
      <c r="DR118" s="960"/>
      <c r="DS118" s="960"/>
      <c r="DT118" s="960"/>
      <c r="DU118" s="961"/>
      <c r="DV118" s="963" t="s">
        <v>146</v>
      </c>
      <c r="DW118" s="964"/>
      <c r="DX118" s="964"/>
      <c r="DY118" s="964"/>
      <c r="DZ118" s="965"/>
    </row>
    <row r="119" spans="1:130" s="230" customFormat="1" ht="26.25" customHeight="1" x14ac:dyDescent="0.2">
      <c r="A119" s="1057" t="s">
        <v>433</v>
      </c>
      <c r="B119" s="948"/>
      <c r="C119" s="930" t="s">
        <v>434</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146</v>
      </c>
      <c r="AB119" s="901"/>
      <c r="AC119" s="901"/>
      <c r="AD119" s="901"/>
      <c r="AE119" s="902"/>
      <c r="AF119" s="903" t="s">
        <v>146</v>
      </c>
      <c r="AG119" s="901"/>
      <c r="AH119" s="901"/>
      <c r="AI119" s="901"/>
      <c r="AJ119" s="902"/>
      <c r="AK119" s="903" t="s">
        <v>146</v>
      </c>
      <c r="AL119" s="901"/>
      <c r="AM119" s="901"/>
      <c r="AN119" s="901"/>
      <c r="AO119" s="902"/>
      <c r="AP119" s="904" t="s">
        <v>146</v>
      </c>
      <c r="AQ119" s="905"/>
      <c r="AR119" s="905"/>
      <c r="AS119" s="905"/>
      <c r="AT119" s="906"/>
      <c r="AU119" s="911"/>
      <c r="AV119" s="912"/>
      <c r="AW119" s="912"/>
      <c r="AX119" s="912"/>
      <c r="AY119" s="912"/>
      <c r="AZ119" s="251" t="s">
        <v>189</v>
      </c>
      <c r="BA119" s="251"/>
      <c r="BB119" s="251"/>
      <c r="BC119" s="251"/>
      <c r="BD119" s="251"/>
      <c r="BE119" s="251"/>
      <c r="BF119" s="251"/>
      <c r="BG119" s="251"/>
      <c r="BH119" s="251"/>
      <c r="BI119" s="251"/>
      <c r="BJ119" s="251"/>
      <c r="BK119" s="251"/>
      <c r="BL119" s="251"/>
      <c r="BM119" s="251"/>
      <c r="BN119" s="251"/>
      <c r="BO119" s="978" t="s">
        <v>461</v>
      </c>
      <c r="BP119" s="1006"/>
      <c r="BQ119" s="1000">
        <v>8358136</v>
      </c>
      <c r="BR119" s="1001"/>
      <c r="BS119" s="1001"/>
      <c r="BT119" s="1001"/>
      <c r="BU119" s="1001"/>
      <c r="BV119" s="1001">
        <v>8099353</v>
      </c>
      <c r="BW119" s="1001"/>
      <c r="BX119" s="1001"/>
      <c r="BY119" s="1001"/>
      <c r="BZ119" s="1001"/>
      <c r="CA119" s="1001">
        <v>7656909</v>
      </c>
      <c r="CB119" s="1001"/>
      <c r="CC119" s="1001"/>
      <c r="CD119" s="1001"/>
      <c r="CE119" s="1001"/>
      <c r="CF119" s="1002"/>
      <c r="CG119" s="1003"/>
      <c r="CH119" s="1003"/>
      <c r="CI119" s="1003"/>
      <c r="CJ119" s="1004"/>
      <c r="CK119" s="951"/>
      <c r="CL119" s="952"/>
      <c r="CM119" s="974" t="s">
        <v>462</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436</v>
      </c>
      <c r="DH119" s="987"/>
      <c r="DI119" s="987"/>
      <c r="DJ119" s="987"/>
      <c r="DK119" s="988"/>
      <c r="DL119" s="986" t="s">
        <v>436</v>
      </c>
      <c r="DM119" s="987"/>
      <c r="DN119" s="987"/>
      <c r="DO119" s="987"/>
      <c r="DP119" s="988"/>
      <c r="DQ119" s="986" t="s">
        <v>436</v>
      </c>
      <c r="DR119" s="987"/>
      <c r="DS119" s="987"/>
      <c r="DT119" s="987"/>
      <c r="DU119" s="988"/>
      <c r="DV119" s="989" t="s">
        <v>436</v>
      </c>
      <c r="DW119" s="990"/>
      <c r="DX119" s="990"/>
      <c r="DY119" s="990"/>
      <c r="DZ119" s="991"/>
    </row>
    <row r="120" spans="1:130" s="230" customFormat="1" ht="26.25" customHeight="1" x14ac:dyDescent="0.2">
      <c r="A120" s="1058"/>
      <c r="B120" s="950"/>
      <c r="C120" s="923" t="s">
        <v>439</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436</v>
      </c>
      <c r="AB120" s="960"/>
      <c r="AC120" s="960"/>
      <c r="AD120" s="960"/>
      <c r="AE120" s="961"/>
      <c r="AF120" s="962" t="s">
        <v>436</v>
      </c>
      <c r="AG120" s="960"/>
      <c r="AH120" s="960"/>
      <c r="AI120" s="960"/>
      <c r="AJ120" s="961"/>
      <c r="AK120" s="962" t="s">
        <v>436</v>
      </c>
      <c r="AL120" s="960"/>
      <c r="AM120" s="960"/>
      <c r="AN120" s="960"/>
      <c r="AO120" s="961"/>
      <c r="AP120" s="963" t="s">
        <v>436</v>
      </c>
      <c r="AQ120" s="964"/>
      <c r="AR120" s="964"/>
      <c r="AS120" s="964"/>
      <c r="AT120" s="965"/>
      <c r="AU120" s="992" t="s">
        <v>463</v>
      </c>
      <c r="AV120" s="993"/>
      <c r="AW120" s="993"/>
      <c r="AX120" s="993"/>
      <c r="AY120" s="994"/>
      <c r="AZ120" s="930" t="s">
        <v>464</v>
      </c>
      <c r="BA120" s="898"/>
      <c r="BB120" s="898"/>
      <c r="BC120" s="898"/>
      <c r="BD120" s="898"/>
      <c r="BE120" s="898"/>
      <c r="BF120" s="898"/>
      <c r="BG120" s="898"/>
      <c r="BH120" s="898"/>
      <c r="BI120" s="898"/>
      <c r="BJ120" s="898"/>
      <c r="BK120" s="898"/>
      <c r="BL120" s="898"/>
      <c r="BM120" s="898"/>
      <c r="BN120" s="898"/>
      <c r="BO120" s="898"/>
      <c r="BP120" s="899"/>
      <c r="BQ120" s="931">
        <v>2801778</v>
      </c>
      <c r="BR120" s="932"/>
      <c r="BS120" s="932"/>
      <c r="BT120" s="932"/>
      <c r="BU120" s="932"/>
      <c r="BV120" s="932">
        <v>2911253</v>
      </c>
      <c r="BW120" s="932"/>
      <c r="BX120" s="932"/>
      <c r="BY120" s="932"/>
      <c r="BZ120" s="932"/>
      <c r="CA120" s="932">
        <v>3207858</v>
      </c>
      <c r="CB120" s="932"/>
      <c r="CC120" s="932"/>
      <c r="CD120" s="932"/>
      <c r="CE120" s="932"/>
      <c r="CF120" s="945">
        <v>73.900000000000006</v>
      </c>
      <c r="CG120" s="946"/>
      <c r="CH120" s="946"/>
      <c r="CI120" s="946"/>
      <c r="CJ120" s="946"/>
      <c r="CK120" s="1007" t="s">
        <v>465</v>
      </c>
      <c r="CL120" s="1008"/>
      <c r="CM120" s="1008"/>
      <c r="CN120" s="1008"/>
      <c r="CO120" s="1009"/>
      <c r="CP120" s="1015" t="s">
        <v>466</v>
      </c>
      <c r="CQ120" s="1016"/>
      <c r="CR120" s="1016"/>
      <c r="CS120" s="1016"/>
      <c r="CT120" s="1016"/>
      <c r="CU120" s="1016"/>
      <c r="CV120" s="1016"/>
      <c r="CW120" s="1016"/>
      <c r="CX120" s="1016"/>
      <c r="CY120" s="1016"/>
      <c r="CZ120" s="1016"/>
      <c r="DA120" s="1016"/>
      <c r="DB120" s="1016"/>
      <c r="DC120" s="1016"/>
      <c r="DD120" s="1016"/>
      <c r="DE120" s="1016"/>
      <c r="DF120" s="1017"/>
      <c r="DG120" s="931">
        <v>657661</v>
      </c>
      <c r="DH120" s="932"/>
      <c r="DI120" s="932"/>
      <c r="DJ120" s="932"/>
      <c r="DK120" s="932"/>
      <c r="DL120" s="932">
        <v>548784</v>
      </c>
      <c r="DM120" s="932"/>
      <c r="DN120" s="932"/>
      <c r="DO120" s="932"/>
      <c r="DP120" s="932"/>
      <c r="DQ120" s="932">
        <v>523410</v>
      </c>
      <c r="DR120" s="932"/>
      <c r="DS120" s="932"/>
      <c r="DT120" s="932"/>
      <c r="DU120" s="932"/>
      <c r="DV120" s="933">
        <v>12.1</v>
      </c>
      <c r="DW120" s="933"/>
      <c r="DX120" s="933"/>
      <c r="DY120" s="933"/>
      <c r="DZ120" s="934"/>
    </row>
    <row r="121" spans="1:130" s="230" customFormat="1" ht="26.25" customHeight="1" x14ac:dyDescent="0.2">
      <c r="A121" s="1058"/>
      <c r="B121" s="950"/>
      <c r="C121" s="975" t="s">
        <v>467</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436</v>
      </c>
      <c r="AB121" s="960"/>
      <c r="AC121" s="960"/>
      <c r="AD121" s="960"/>
      <c r="AE121" s="961"/>
      <c r="AF121" s="962" t="s">
        <v>436</v>
      </c>
      <c r="AG121" s="960"/>
      <c r="AH121" s="960"/>
      <c r="AI121" s="960"/>
      <c r="AJ121" s="961"/>
      <c r="AK121" s="962" t="s">
        <v>436</v>
      </c>
      <c r="AL121" s="960"/>
      <c r="AM121" s="960"/>
      <c r="AN121" s="960"/>
      <c r="AO121" s="961"/>
      <c r="AP121" s="963" t="s">
        <v>436</v>
      </c>
      <c r="AQ121" s="964"/>
      <c r="AR121" s="964"/>
      <c r="AS121" s="964"/>
      <c r="AT121" s="965"/>
      <c r="AU121" s="995"/>
      <c r="AV121" s="996"/>
      <c r="AW121" s="996"/>
      <c r="AX121" s="996"/>
      <c r="AY121" s="997"/>
      <c r="AZ121" s="923" t="s">
        <v>468</v>
      </c>
      <c r="BA121" s="924"/>
      <c r="BB121" s="924"/>
      <c r="BC121" s="924"/>
      <c r="BD121" s="924"/>
      <c r="BE121" s="924"/>
      <c r="BF121" s="924"/>
      <c r="BG121" s="924"/>
      <c r="BH121" s="924"/>
      <c r="BI121" s="924"/>
      <c r="BJ121" s="924"/>
      <c r="BK121" s="924"/>
      <c r="BL121" s="924"/>
      <c r="BM121" s="924"/>
      <c r="BN121" s="924"/>
      <c r="BO121" s="924"/>
      <c r="BP121" s="925"/>
      <c r="BQ121" s="926" t="s">
        <v>436</v>
      </c>
      <c r="BR121" s="927"/>
      <c r="BS121" s="927"/>
      <c r="BT121" s="927"/>
      <c r="BU121" s="927"/>
      <c r="BV121" s="927" t="s">
        <v>436</v>
      </c>
      <c r="BW121" s="927"/>
      <c r="BX121" s="927"/>
      <c r="BY121" s="927"/>
      <c r="BZ121" s="927"/>
      <c r="CA121" s="927" t="s">
        <v>146</v>
      </c>
      <c r="CB121" s="927"/>
      <c r="CC121" s="927"/>
      <c r="CD121" s="927"/>
      <c r="CE121" s="927"/>
      <c r="CF121" s="921" t="s">
        <v>436</v>
      </c>
      <c r="CG121" s="922"/>
      <c r="CH121" s="922"/>
      <c r="CI121" s="922"/>
      <c r="CJ121" s="922"/>
      <c r="CK121" s="1010"/>
      <c r="CL121" s="1011"/>
      <c r="CM121" s="1011"/>
      <c r="CN121" s="1011"/>
      <c r="CO121" s="1012"/>
      <c r="CP121" s="1020" t="s">
        <v>469</v>
      </c>
      <c r="CQ121" s="1021"/>
      <c r="CR121" s="1021"/>
      <c r="CS121" s="1021"/>
      <c r="CT121" s="1021"/>
      <c r="CU121" s="1021"/>
      <c r="CV121" s="1021"/>
      <c r="CW121" s="1021"/>
      <c r="CX121" s="1021"/>
      <c r="CY121" s="1021"/>
      <c r="CZ121" s="1021"/>
      <c r="DA121" s="1021"/>
      <c r="DB121" s="1021"/>
      <c r="DC121" s="1021"/>
      <c r="DD121" s="1021"/>
      <c r="DE121" s="1021"/>
      <c r="DF121" s="1022"/>
      <c r="DG121" s="926" t="s">
        <v>436</v>
      </c>
      <c r="DH121" s="927"/>
      <c r="DI121" s="927"/>
      <c r="DJ121" s="927"/>
      <c r="DK121" s="927"/>
      <c r="DL121" s="927" t="s">
        <v>436</v>
      </c>
      <c r="DM121" s="927"/>
      <c r="DN121" s="927"/>
      <c r="DO121" s="927"/>
      <c r="DP121" s="927"/>
      <c r="DQ121" s="927" t="s">
        <v>436</v>
      </c>
      <c r="DR121" s="927"/>
      <c r="DS121" s="927"/>
      <c r="DT121" s="927"/>
      <c r="DU121" s="927"/>
      <c r="DV121" s="928" t="s">
        <v>436</v>
      </c>
      <c r="DW121" s="928"/>
      <c r="DX121" s="928"/>
      <c r="DY121" s="928"/>
      <c r="DZ121" s="929"/>
    </row>
    <row r="122" spans="1:130" s="230" customFormat="1" ht="26.25" customHeight="1" x14ac:dyDescent="0.2">
      <c r="A122" s="1058"/>
      <c r="B122" s="950"/>
      <c r="C122" s="923" t="s">
        <v>449</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436</v>
      </c>
      <c r="AB122" s="960"/>
      <c r="AC122" s="960"/>
      <c r="AD122" s="960"/>
      <c r="AE122" s="961"/>
      <c r="AF122" s="962" t="s">
        <v>436</v>
      </c>
      <c r="AG122" s="960"/>
      <c r="AH122" s="960"/>
      <c r="AI122" s="960"/>
      <c r="AJ122" s="961"/>
      <c r="AK122" s="962" t="s">
        <v>146</v>
      </c>
      <c r="AL122" s="960"/>
      <c r="AM122" s="960"/>
      <c r="AN122" s="960"/>
      <c r="AO122" s="961"/>
      <c r="AP122" s="963" t="s">
        <v>436</v>
      </c>
      <c r="AQ122" s="964"/>
      <c r="AR122" s="964"/>
      <c r="AS122" s="964"/>
      <c r="AT122" s="965"/>
      <c r="AU122" s="995"/>
      <c r="AV122" s="996"/>
      <c r="AW122" s="996"/>
      <c r="AX122" s="996"/>
      <c r="AY122" s="997"/>
      <c r="AZ122" s="974" t="s">
        <v>470</v>
      </c>
      <c r="BA122" s="966"/>
      <c r="BB122" s="966"/>
      <c r="BC122" s="966"/>
      <c r="BD122" s="966"/>
      <c r="BE122" s="966"/>
      <c r="BF122" s="966"/>
      <c r="BG122" s="966"/>
      <c r="BH122" s="966"/>
      <c r="BI122" s="966"/>
      <c r="BJ122" s="966"/>
      <c r="BK122" s="966"/>
      <c r="BL122" s="966"/>
      <c r="BM122" s="966"/>
      <c r="BN122" s="966"/>
      <c r="BO122" s="966"/>
      <c r="BP122" s="967"/>
      <c r="BQ122" s="1000">
        <v>5822030</v>
      </c>
      <c r="BR122" s="1001"/>
      <c r="BS122" s="1001"/>
      <c r="BT122" s="1001"/>
      <c r="BU122" s="1001"/>
      <c r="BV122" s="1001">
        <v>5827264</v>
      </c>
      <c r="BW122" s="1001"/>
      <c r="BX122" s="1001"/>
      <c r="BY122" s="1001"/>
      <c r="BZ122" s="1001"/>
      <c r="CA122" s="1001">
        <v>5451004</v>
      </c>
      <c r="CB122" s="1001"/>
      <c r="CC122" s="1001"/>
      <c r="CD122" s="1001"/>
      <c r="CE122" s="1001"/>
      <c r="CF122" s="1018">
        <v>125.6</v>
      </c>
      <c r="CG122" s="1019"/>
      <c r="CH122" s="1019"/>
      <c r="CI122" s="1019"/>
      <c r="CJ122" s="1019"/>
      <c r="CK122" s="1010"/>
      <c r="CL122" s="1011"/>
      <c r="CM122" s="1011"/>
      <c r="CN122" s="1011"/>
      <c r="CO122" s="1012"/>
      <c r="CP122" s="1020" t="s">
        <v>471</v>
      </c>
      <c r="CQ122" s="1021"/>
      <c r="CR122" s="1021"/>
      <c r="CS122" s="1021"/>
      <c r="CT122" s="1021"/>
      <c r="CU122" s="1021"/>
      <c r="CV122" s="1021"/>
      <c r="CW122" s="1021"/>
      <c r="CX122" s="1021"/>
      <c r="CY122" s="1021"/>
      <c r="CZ122" s="1021"/>
      <c r="DA122" s="1021"/>
      <c r="DB122" s="1021"/>
      <c r="DC122" s="1021"/>
      <c r="DD122" s="1021"/>
      <c r="DE122" s="1021"/>
      <c r="DF122" s="1022"/>
      <c r="DG122" s="926" t="s">
        <v>435</v>
      </c>
      <c r="DH122" s="927"/>
      <c r="DI122" s="927"/>
      <c r="DJ122" s="927"/>
      <c r="DK122" s="927"/>
      <c r="DL122" s="927" t="s">
        <v>435</v>
      </c>
      <c r="DM122" s="927"/>
      <c r="DN122" s="927"/>
      <c r="DO122" s="927"/>
      <c r="DP122" s="927"/>
      <c r="DQ122" s="927" t="s">
        <v>435</v>
      </c>
      <c r="DR122" s="927"/>
      <c r="DS122" s="927"/>
      <c r="DT122" s="927"/>
      <c r="DU122" s="927"/>
      <c r="DV122" s="928" t="s">
        <v>435</v>
      </c>
      <c r="DW122" s="928"/>
      <c r="DX122" s="928"/>
      <c r="DY122" s="928"/>
      <c r="DZ122" s="929"/>
    </row>
    <row r="123" spans="1:130" s="230" customFormat="1" ht="26.25" customHeight="1" x14ac:dyDescent="0.2">
      <c r="A123" s="1058"/>
      <c r="B123" s="950"/>
      <c r="C123" s="923" t="s">
        <v>455</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435</v>
      </c>
      <c r="AB123" s="960"/>
      <c r="AC123" s="960"/>
      <c r="AD123" s="960"/>
      <c r="AE123" s="961"/>
      <c r="AF123" s="962" t="s">
        <v>435</v>
      </c>
      <c r="AG123" s="960"/>
      <c r="AH123" s="960"/>
      <c r="AI123" s="960"/>
      <c r="AJ123" s="961"/>
      <c r="AK123" s="962" t="s">
        <v>435</v>
      </c>
      <c r="AL123" s="960"/>
      <c r="AM123" s="960"/>
      <c r="AN123" s="960"/>
      <c r="AO123" s="961"/>
      <c r="AP123" s="963" t="s">
        <v>435</v>
      </c>
      <c r="AQ123" s="964"/>
      <c r="AR123" s="964"/>
      <c r="AS123" s="964"/>
      <c r="AT123" s="965"/>
      <c r="AU123" s="998"/>
      <c r="AV123" s="999"/>
      <c r="AW123" s="999"/>
      <c r="AX123" s="999"/>
      <c r="AY123" s="999"/>
      <c r="AZ123" s="251" t="s">
        <v>189</v>
      </c>
      <c r="BA123" s="251"/>
      <c r="BB123" s="251"/>
      <c r="BC123" s="251"/>
      <c r="BD123" s="251"/>
      <c r="BE123" s="251"/>
      <c r="BF123" s="251"/>
      <c r="BG123" s="251"/>
      <c r="BH123" s="251"/>
      <c r="BI123" s="251"/>
      <c r="BJ123" s="251"/>
      <c r="BK123" s="251"/>
      <c r="BL123" s="251"/>
      <c r="BM123" s="251"/>
      <c r="BN123" s="251"/>
      <c r="BO123" s="978" t="s">
        <v>472</v>
      </c>
      <c r="BP123" s="1006"/>
      <c r="BQ123" s="1064">
        <v>8623808</v>
      </c>
      <c r="BR123" s="1065"/>
      <c r="BS123" s="1065"/>
      <c r="BT123" s="1065"/>
      <c r="BU123" s="1065"/>
      <c r="BV123" s="1065">
        <v>8738517</v>
      </c>
      <c r="BW123" s="1065"/>
      <c r="BX123" s="1065"/>
      <c r="BY123" s="1065"/>
      <c r="BZ123" s="1065"/>
      <c r="CA123" s="1065">
        <v>8658862</v>
      </c>
      <c r="CB123" s="1065"/>
      <c r="CC123" s="1065"/>
      <c r="CD123" s="1065"/>
      <c r="CE123" s="1065"/>
      <c r="CF123" s="1002"/>
      <c r="CG123" s="1003"/>
      <c r="CH123" s="1003"/>
      <c r="CI123" s="1003"/>
      <c r="CJ123" s="1004"/>
      <c r="CK123" s="1010"/>
      <c r="CL123" s="1011"/>
      <c r="CM123" s="1011"/>
      <c r="CN123" s="1011"/>
      <c r="CO123" s="1012"/>
      <c r="CP123" s="1020" t="s">
        <v>473</v>
      </c>
      <c r="CQ123" s="1021"/>
      <c r="CR123" s="1021"/>
      <c r="CS123" s="1021"/>
      <c r="CT123" s="1021"/>
      <c r="CU123" s="1021"/>
      <c r="CV123" s="1021"/>
      <c r="CW123" s="1021"/>
      <c r="CX123" s="1021"/>
      <c r="CY123" s="1021"/>
      <c r="CZ123" s="1021"/>
      <c r="DA123" s="1021"/>
      <c r="DB123" s="1021"/>
      <c r="DC123" s="1021"/>
      <c r="DD123" s="1021"/>
      <c r="DE123" s="1021"/>
      <c r="DF123" s="1022"/>
      <c r="DG123" s="959" t="s">
        <v>474</v>
      </c>
      <c r="DH123" s="960"/>
      <c r="DI123" s="960"/>
      <c r="DJ123" s="960"/>
      <c r="DK123" s="961"/>
      <c r="DL123" s="962" t="s">
        <v>474</v>
      </c>
      <c r="DM123" s="960"/>
      <c r="DN123" s="960"/>
      <c r="DO123" s="960"/>
      <c r="DP123" s="961"/>
      <c r="DQ123" s="962" t="s">
        <v>146</v>
      </c>
      <c r="DR123" s="960"/>
      <c r="DS123" s="960"/>
      <c r="DT123" s="960"/>
      <c r="DU123" s="961"/>
      <c r="DV123" s="963" t="s">
        <v>146</v>
      </c>
      <c r="DW123" s="964"/>
      <c r="DX123" s="964"/>
      <c r="DY123" s="964"/>
      <c r="DZ123" s="965"/>
    </row>
    <row r="124" spans="1:130" s="230" customFormat="1" ht="26.25" customHeight="1" thickBot="1" x14ac:dyDescent="0.25">
      <c r="A124" s="1058"/>
      <c r="B124" s="950"/>
      <c r="C124" s="923" t="s">
        <v>458</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475</v>
      </c>
      <c r="AB124" s="960"/>
      <c r="AC124" s="960"/>
      <c r="AD124" s="960"/>
      <c r="AE124" s="961"/>
      <c r="AF124" s="962" t="s">
        <v>146</v>
      </c>
      <c r="AG124" s="960"/>
      <c r="AH124" s="960"/>
      <c r="AI124" s="960"/>
      <c r="AJ124" s="961"/>
      <c r="AK124" s="962" t="s">
        <v>476</v>
      </c>
      <c r="AL124" s="960"/>
      <c r="AM124" s="960"/>
      <c r="AN124" s="960"/>
      <c r="AO124" s="961"/>
      <c r="AP124" s="963" t="s">
        <v>474</v>
      </c>
      <c r="AQ124" s="964"/>
      <c r="AR124" s="964"/>
      <c r="AS124" s="964"/>
      <c r="AT124" s="965"/>
      <c r="AU124" s="1060" t="s">
        <v>477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146</v>
      </c>
      <c r="BR124" s="1028"/>
      <c r="BS124" s="1028"/>
      <c r="BT124" s="1028"/>
      <c r="BU124" s="1028"/>
      <c r="BV124" s="1028" t="s">
        <v>146</v>
      </c>
      <c r="BW124" s="1028"/>
      <c r="BX124" s="1028"/>
      <c r="BY124" s="1028"/>
      <c r="BZ124" s="1028"/>
      <c r="CA124" s="1028" t="s">
        <v>146</v>
      </c>
      <c r="CB124" s="1028"/>
      <c r="CC124" s="1028"/>
      <c r="CD124" s="1028"/>
      <c r="CE124" s="1028"/>
      <c r="CF124" s="1029"/>
      <c r="CG124" s="1030"/>
      <c r="CH124" s="1030"/>
      <c r="CI124" s="1030"/>
      <c r="CJ124" s="1031"/>
      <c r="CK124" s="1013"/>
      <c r="CL124" s="1013"/>
      <c r="CM124" s="1013"/>
      <c r="CN124" s="1013"/>
      <c r="CO124" s="1014"/>
      <c r="CP124" s="1020" t="s">
        <v>478</v>
      </c>
      <c r="CQ124" s="1021"/>
      <c r="CR124" s="1021"/>
      <c r="CS124" s="1021"/>
      <c r="CT124" s="1021"/>
      <c r="CU124" s="1021"/>
      <c r="CV124" s="1021"/>
      <c r="CW124" s="1021"/>
      <c r="CX124" s="1021"/>
      <c r="CY124" s="1021"/>
      <c r="CZ124" s="1021"/>
      <c r="DA124" s="1021"/>
      <c r="DB124" s="1021"/>
      <c r="DC124" s="1021"/>
      <c r="DD124" s="1021"/>
      <c r="DE124" s="1021"/>
      <c r="DF124" s="1022"/>
      <c r="DG124" s="1005" t="s">
        <v>146</v>
      </c>
      <c r="DH124" s="987"/>
      <c r="DI124" s="987"/>
      <c r="DJ124" s="987"/>
      <c r="DK124" s="988"/>
      <c r="DL124" s="986" t="s">
        <v>479</v>
      </c>
      <c r="DM124" s="987"/>
      <c r="DN124" s="987"/>
      <c r="DO124" s="987"/>
      <c r="DP124" s="988"/>
      <c r="DQ124" s="986" t="s">
        <v>480</v>
      </c>
      <c r="DR124" s="987"/>
      <c r="DS124" s="987"/>
      <c r="DT124" s="987"/>
      <c r="DU124" s="988"/>
      <c r="DV124" s="989" t="s">
        <v>480</v>
      </c>
      <c r="DW124" s="990"/>
      <c r="DX124" s="990"/>
      <c r="DY124" s="990"/>
      <c r="DZ124" s="991"/>
    </row>
    <row r="125" spans="1:130" s="230" customFormat="1" ht="26.25" customHeight="1" x14ac:dyDescent="0.2">
      <c r="A125" s="1058"/>
      <c r="B125" s="950"/>
      <c r="C125" s="923" t="s">
        <v>460</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146</v>
      </c>
      <c r="AB125" s="960"/>
      <c r="AC125" s="960"/>
      <c r="AD125" s="960"/>
      <c r="AE125" s="961"/>
      <c r="AF125" s="962" t="s">
        <v>474</v>
      </c>
      <c r="AG125" s="960"/>
      <c r="AH125" s="960"/>
      <c r="AI125" s="960"/>
      <c r="AJ125" s="961"/>
      <c r="AK125" s="962" t="s">
        <v>146</v>
      </c>
      <c r="AL125" s="960"/>
      <c r="AM125" s="960"/>
      <c r="AN125" s="960"/>
      <c r="AO125" s="961"/>
      <c r="AP125" s="963" t="s">
        <v>146</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481</v>
      </c>
      <c r="CL125" s="1008"/>
      <c r="CM125" s="1008"/>
      <c r="CN125" s="1008"/>
      <c r="CO125" s="1009"/>
      <c r="CP125" s="930" t="s">
        <v>482</v>
      </c>
      <c r="CQ125" s="898"/>
      <c r="CR125" s="898"/>
      <c r="CS125" s="898"/>
      <c r="CT125" s="898"/>
      <c r="CU125" s="898"/>
      <c r="CV125" s="898"/>
      <c r="CW125" s="898"/>
      <c r="CX125" s="898"/>
      <c r="CY125" s="898"/>
      <c r="CZ125" s="898"/>
      <c r="DA125" s="898"/>
      <c r="DB125" s="898"/>
      <c r="DC125" s="898"/>
      <c r="DD125" s="898"/>
      <c r="DE125" s="898"/>
      <c r="DF125" s="899"/>
      <c r="DG125" s="931" t="s">
        <v>480</v>
      </c>
      <c r="DH125" s="932"/>
      <c r="DI125" s="932"/>
      <c r="DJ125" s="932"/>
      <c r="DK125" s="932"/>
      <c r="DL125" s="932" t="s">
        <v>146</v>
      </c>
      <c r="DM125" s="932"/>
      <c r="DN125" s="932"/>
      <c r="DO125" s="932"/>
      <c r="DP125" s="932"/>
      <c r="DQ125" s="932" t="s">
        <v>146</v>
      </c>
      <c r="DR125" s="932"/>
      <c r="DS125" s="932"/>
      <c r="DT125" s="932"/>
      <c r="DU125" s="932"/>
      <c r="DV125" s="933" t="s">
        <v>475</v>
      </c>
      <c r="DW125" s="933"/>
      <c r="DX125" s="933"/>
      <c r="DY125" s="933"/>
      <c r="DZ125" s="934"/>
    </row>
    <row r="126" spans="1:130" s="230" customFormat="1" ht="26.25" customHeight="1" thickBot="1" x14ac:dyDescent="0.25">
      <c r="A126" s="1058"/>
      <c r="B126" s="950"/>
      <c r="C126" s="923" t="s">
        <v>462</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146</v>
      </c>
      <c r="AB126" s="960"/>
      <c r="AC126" s="960"/>
      <c r="AD126" s="960"/>
      <c r="AE126" s="961"/>
      <c r="AF126" s="962" t="s">
        <v>146</v>
      </c>
      <c r="AG126" s="960"/>
      <c r="AH126" s="960"/>
      <c r="AI126" s="960"/>
      <c r="AJ126" s="961"/>
      <c r="AK126" s="962" t="s">
        <v>480</v>
      </c>
      <c r="AL126" s="960"/>
      <c r="AM126" s="960"/>
      <c r="AN126" s="960"/>
      <c r="AO126" s="961"/>
      <c r="AP126" s="963" t="s">
        <v>480</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483</v>
      </c>
      <c r="CQ126" s="924"/>
      <c r="CR126" s="924"/>
      <c r="CS126" s="924"/>
      <c r="CT126" s="924"/>
      <c r="CU126" s="924"/>
      <c r="CV126" s="924"/>
      <c r="CW126" s="924"/>
      <c r="CX126" s="924"/>
      <c r="CY126" s="924"/>
      <c r="CZ126" s="924"/>
      <c r="DA126" s="924"/>
      <c r="DB126" s="924"/>
      <c r="DC126" s="924"/>
      <c r="DD126" s="924"/>
      <c r="DE126" s="924"/>
      <c r="DF126" s="925"/>
      <c r="DG126" s="926" t="s">
        <v>146</v>
      </c>
      <c r="DH126" s="927"/>
      <c r="DI126" s="927"/>
      <c r="DJ126" s="927"/>
      <c r="DK126" s="927"/>
      <c r="DL126" s="927" t="s">
        <v>146</v>
      </c>
      <c r="DM126" s="927"/>
      <c r="DN126" s="927"/>
      <c r="DO126" s="927"/>
      <c r="DP126" s="927"/>
      <c r="DQ126" s="927" t="s">
        <v>474</v>
      </c>
      <c r="DR126" s="927"/>
      <c r="DS126" s="927"/>
      <c r="DT126" s="927"/>
      <c r="DU126" s="927"/>
      <c r="DV126" s="928" t="s">
        <v>480</v>
      </c>
      <c r="DW126" s="928"/>
      <c r="DX126" s="928"/>
      <c r="DY126" s="928"/>
      <c r="DZ126" s="929"/>
    </row>
    <row r="127" spans="1:130" s="230" customFormat="1" ht="26.25" customHeight="1" x14ac:dyDescent="0.2">
      <c r="A127" s="1059"/>
      <c r="B127" s="952"/>
      <c r="C127" s="974" t="s">
        <v>484</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146</v>
      </c>
      <c r="AB127" s="960"/>
      <c r="AC127" s="960"/>
      <c r="AD127" s="960"/>
      <c r="AE127" s="961"/>
      <c r="AF127" s="962" t="s">
        <v>146</v>
      </c>
      <c r="AG127" s="960"/>
      <c r="AH127" s="960"/>
      <c r="AI127" s="960"/>
      <c r="AJ127" s="961"/>
      <c r="AK127" s="962" t="s">
        <v>146</v>
      </c>
      <c r="AL127" s="960"/>
      <c r="AM127" s="960"/>
      <c r="AN127" s="960"/>
      <c r="AO127" s="961"/>
      <c r="AP127" s="963" t="s">
        <v>146</v>
      </c>
      <c r="AQ127" s="964"/>
      <c r="AR127" s="964"/>
      <c r="AS127" s="964"/>
      <c r="AT127" s="965"/>
      <c r="AU127" s="232"/>
      <c r="AV127" s="232"/>
      <c r="AW127" s="232"/>
      <c r="AX127" s="1032" t="s">
        <v>485</v>
      </c>
      <c r="AY127" s="1033"/>
      <c r="AZ127" s="1033"/>
      <c r="BA127" s="1033"/>
      <c r="BB127" s="1033"/>
      <c r="BC127" s="1033"/>
      <c r="BD127" s="1033"/>
      <c r="BE127" s="1034"/>
      <c r="BF127" s="1035" t="s">
        <v>486</v>
      </c>
      <c r="BG127" s="1033"/>
      <c r="BH127" s="1033"/>
      <c r="BI127" s="1033"/>
      <c r="BJ127" s="1033"/>
      <c r="BK127" s="1033"/>
      <c r="BL127" s="1034"/>
      <c r="BM127" s="1035" t="s">
        <v>487</v>
      </c>
      <c r="BN127" s="1033"/>
      <c r="BO127" s="1033"/>
      <c r="BP127" s="1033"/>
      <c r="BQ127" s="1033"/>
      <c r="BR127" s="1033"/>
      <c r="BS127" s="1034"/>
      <c r="BT127" s="1035" t="s">
        <v>488</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489</v>
      </c>
      <c r="CQ127" s="924"/>
      <c r="CR127" s="924"/>
      <c r="CS127" s="924"/>
      <c r="CT127" s="924"/>
      <c r="CU127" s="924"/>
      <c r="CV127" s="924"/>
      <c r="CW127" s="924"/>
      <c r="CX127" s="924"/>
      <c r="CY127" s="924"/>
      <c r="CZ127" s="924"/>
      <c r="DA127" s="924"/>
      <c r="DB127" s="924"/>
      <c r="DC127" s="924"/>
      <c r="DD127" s="924"/>
      <c r="DE127" s="924"/>
      <c r="DF127" s="925"/>
      <c r="DG127" s="926" t="s">
        <v>146</v>
      </c>
      <c r="DH127" s="927"/>
      <c r="DI127" s="927"/>
      <c r="DJ127" s="927"/>
      <c r="DK127" s="927"/>
      <c r="DL127" s="927" t="s">
        <v>480</v>
      </c>
      <c r="DM127" s="927"/>
      <c r="DN127" s="927"/>
      <c r="DO127" s="927"/>
      <c r="DP127" s="927"/>
      <c r="DQ127" s="927" t="s">
        <v>475</v>
      </c>
      <c r="DR127" s="927"/>
      <c r="DS127" s="927"/>
      <c r="DT127" s="927"/>
      <c r="DU127" s="927"/>
      <c r="DV127" s="928" t="s">
        <v>146</v>
      </c>
      <c r="DW127" s="928"/>
      <c r="DX127" s="928"/>
      <c r="DY127" s="928"/>
      <c r="DZ127" s="929"/>
    </row>
    <row r="128" spans="1:130" s="230" customFormat="1" ht="26.25" customHeight="1" thickBot="1" x14ac:dyDescent="0.25">
      <c r="A128" s="1042" t="s">
        <v>490</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491</v>
      </c>
      <c r="X128" s="1044"/>
      <c r="Y128" s="1044"/>
      <c r="Z128" s="1045"/>
      <c r="AA128" s="1046" t="s">
        <v>146</v>
      </c>
      <c r="AB128" s="1047"/>
      <c r="AC128" s="1047"/>
      <c r="AD128" s="1047"/>
      <c r="AE128" s="1048"/>
      <c r="AF128" s="1049" t="s">
        <v>480</v>
      </c>
      <c r="AG128" s="1047"/>
      <c r="AH128" s="1047"/>
      <c r="AI128" s="1047"/>
      <c r="AJ128" s="1048"/>
      <c r="AK128" s="1049" t="s">
        <v>146</v>
      </c>
      <c r="AL128" s="1047"/>
      <c r="AM128" s="1047"/>
      <c r="AN128" s="1047"/>
      <c r="AO128" s="1048"/>
      <c r="AP128" s="1050"/>
      <c r="AQ128" s="1051"/>
      <c r="AR128" s="1051"/>
      <c r="AS128" s="1051"/>
      <c r="AT128" s="1052"/>
      <c r="AU128" s="232"/>
      <c r="AV128" s="232"/>
      <c r="AW128" s="232"/>
      <c r="AX128" s="897" t="s">
        <v>492</v>
      </c>
      <c r="AY128" s="898"/>
      <c r="AZ128" s="898"/>
      <c r="BA128" s="898"/>
      <c r="BB128" s="898"/>
      <c r="BC128" s="898"/>
      <c r="BD128" s="898"/>
      <c r="BE128" s="899"/>
      <c r="BF128" s="1053" t="s">
        <v>474</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493</v>
      </c>
      <c r="CQ128" s="726"/>
      <c r="CR128" s="726"/>
      <c r="CS128" s="726"/>
      <c r="CT128" s="726"/>
      <c r="CU128" s="726"/>
      <c r="CV128" s="726"/>
      <c r="CW128" s="726"/>
      <c r="CX128" s="726"/>
      <c r="CY128" s="726"/>
      <c r="CZ128" s="726"/>
      <c r="DA128" s="726"/>
      <c r="DB128" s="726"/>
      <c r="DC128" s="726"/>
      <c r="DD128" s="726"/>
      <c r="DE128" s="726"/>
      <c r="DF128" s="1037"/>
      <c r="DG128" s="1038" t="s">
        <v>146</v>
      </c>
      <c r="DH128" s="1039"/>
      <c r="DI128" s="1039"/>
      <c r="DJ128" s="1039"/>
      <c r="DK128" s="1039"/>
      <c r="DL128" s="1039" t="s">
        <v>146</v>
      </c>
      <c r="DM128" s="1039"/>
      <c r="DN128" s="1039"/>
      <c r="DO128" s="1039"/>
      <c r="DP128" s="1039"/>
      <c r="DQ128" s="1039" t="s">
        <v>494</v>
      </c>
      <c r="DR128" s="1039"/>
      <c r="DS128" s="1039"/>
      <c r="DT128" s="1039"/>
      <c r="DU128" s="1039"/>
      <c r="DV128" s="1040" t="s">
        <v>146</v>
      </c>
      <c r="DW128" s="1040"/>
      <c r="DX128" s="1040"/>
      <c r="DY128" s="1040"/>
      <c r="DZ128" s="1041"/>
    </row>
    <row r="129" spans="1:131" s="230" customFormat="1" ht="26.25" customHeight="1" x14ac:dyDescent="0.2">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495</v>
      </c>
      <c r="X129" s="1072"/>
      <c r="Y129" s="1072"/>
      <c r="Z129" s="1073"/>
      <c r="AA129" s="959">
        <v>4777482</v>
      </c>
      <c r="AB129" s="960"/>
      <c r="AC129" s="960"/>
      <c r="AD129" s="960"/>
      <c r="AE129" s="961"/>
      <c r="AF129" s="962">
        <v>5037579</v>
      </c>
      <c r="AG129" s="960"/>
      <c r="AH129" s="960"/>
      <c r="AI129" s="960"/>
      <c r="AJ129" s="961"/>
      <c r="AK129" s="962">
        <v>4887035</v>
      </c>
      <c r="AL129" s="960"/>
      <c r="AM129" s="960"/>
      <c r="AN129" s="960"/>
      <c r="AO129" s="961"/>
      <c r="AP129" s="1074"/>
      <c r="AQ129" s="1075"/>
      <c r="AR129" s="1075"/>
      <c r="AS129" s="1075"/>
      <c r="AT129" s="1076"/>
      <c r="AU129" s="233"/>
      <c r="AV129" s="233"/>
      <c r="AW129" s="233"/>
      <c r="AX129" s="1066" t="s">
        <v>496</v>
      </c>
      <c r="AY129" s="924"/>
      <c r="AZ129" s="924"/>
      <c r="BA129" s="924"/>
      <c r="BB129" s="924"/>
      <c r="BC129" s="924"/>
      <c r="BD129" s="924"/>
      <c r="BE129" s="925"/>
      <c r="BF129" s="1067" t="s">
        <v>146</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497</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498</v>
      </c>
      <c r="X130" s="1072"/>
      <c r="Y130" s="1072"/>
      <c r="Z130" s="1073"/>
      <c r="AA130" s="959">
        <v>595323</v>
      </c>
      <c r="AB130" s="960"/>
      <c r="AC130" s="960"/>
      <c r="AD130" s="960"/>
      <c r="AE130" s="961"/>
      <c r="AF130" s="962">
        <v>607589</v>
      </c>
      <c r="AG130" s="960"/>
      <c r="AH130" s="960"/>
      <c r="AI130" s="960"/>
      <c r="AJ130" s="961"/>
      <c r="AK130" s="962">
        <v>547380</v>
      </c>
      <c r="AL130" s="960"/>
      <c r="AM130" s="960"/>
      <c r="AN130" s="960"/>
      <c r="AO130" s="961"/>
      <c r="AP130" s="1074"/>
      <c r="AQ130" s="1075"/>
      <c r="AR130" s="1075"/>
      <c r="AS130" s="1075"/>
      <c r="AT130" s="1076"/>
      <c r="AU130" s="233"/>
      <c r="AV130" s="233"/>
      <c r="AW130" s="233"/>
      <c r="AX130" s="1066" t="s">
        <v>499</v>
      </c>
      <c r="AY130" s="924"/>
      <c r="AZ130" s="924"/>
      <c r="BA130" s="924"/>
      <c r="BB130" s="924"/>
      <c r="BC130" s="924"/>
      <c r="BD130" s="924"/>
      <c r="BE130" s="925"/>
      <c r="BF130" s="1102">
        <v>5.8</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500</v>
      </c>
      <c r="X131" s="1109"/>
      <c r="Y131" s="1109"/>
      <c r="Z131" s="1110"/>
      <c r="AA131" s="1005">
        <v>4182159</v>
      </c>
      <c r="AB131" s="987"/>
      <c r="AC131" s="987"/>
      <c r="AD131" s="987"/>
      <c r="AE131" s="988"/>
      <c r="AF131" s="986">
        <v>4429990</v>
      </c>
      <c r="AG131" s="987"/>
      <c r="AH131" s="987"/>
      <c r="AI131" s="987"/>
      <c r="AJ131" s="988"/>
      <c r="AK131" s="986">
        <v>4339655</v>
      </c>
      <c r="AL131" s="987"/>
      <c r="AM131" s="987"/>
      <c r="AN131" s="987"/>
      <c r="AO131" s="988"/>
      <c r="AP131" s="1111"/>
      <c r="AQ131" s="1112"/>
      <c r="AR131" s="1112"/>
      <c r="AS131" s="1112"/>
      <c r="AT131" s="1113"/>
      <c r="AU131" s="233"/>
      <c r="AV131" s="233"/>
      <c r="AW131" s="233"/>
      <c r="AX131" s="1084" t="s">
        <v>501</v>
      </c>
      <c r="AY131" s="726"/>
      <c r="AZ131" s="726"/>
      <c r="BA131" s="726"/>
      <c r="BB131" s="726"/>
      <c r="BC131" s="726"/>
      <c r="BD131" s="726"/>
      <c r="BE131" s="1037"/>
      <c r="BF131" s="1085" t="s">
        <v>502</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503</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504</v>
      </c>
      <c r="W132" s="1095"/>
      <c r="X132" s="1095"/>
      <c r="Y132" s="1095"/>
      <c r="Z132" s="1096"/>
      <c r="AA132" s="1097">
        <v>6.6912807479999996</v>
      </c>
      <c r="AB132" s="1098"/>
      <c r="AC132" s="1098"/>
      <c r="AD132" s="1098"/>
      <c r="AE132" s="1099"/>
      <c r="AF132" s="1100">
        <v>4.6436899409999999</v>
      </c>
      <c r="AG132" s="1098"/>
      <c r="AH132" s="1098"/>
      <c r="AI132" s="1098"/>
      <c r="AJ132" s="1099"/>
      <c r="AK132" s="1100">
        <v>6.257571166</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505</v>
      </c>
      <c r="W133" s="1078"/>
      <c r="X133" s="1078"/>
      <c r="Y133" s="1078"/>
      <c r="Z133" s="1079"/>
      <c r="AA133" s="1080">
        <v>6.3</v>
      </c>
      <c r="AB133" s="1081"/>
      <c r="AC133" s="1081"/>
      <c r="AD133" s="1081"/>
      <c r="AE133" s="1082"/>
      <c r="AF133" s="1080">
        <v>5.6</v>
      </c>
      <c r="AG133" s="1081"/>
      <c r="AH133" s="1081"/>
      <c r="AI133" s="1081"/>
      <c r="AJ133" s="1082"/>
      <c r="AK133" s="1080">
        <v>5.8</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adU0Ei8NBL9Bw0WQxYk1a99Eg3mfziOxL2WjcbEO+56B9s6rDshGWEIG5xEiNEL65+G7rn6EtMRuOtga+xAgg==" saltValue="HVpes3mLHLA1w8nJkN7q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602C-38EC-4014-8EF0-A0C0D88297C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urJy5OEm8mSJ5gPS7s4BVvDv4jmjSSBJzErMPkfw8ImiZ8LWFAkILRnIzDEd1dM63ee9BHp0mvNxE76mGTwWg==" saltValue="FDiKWhnYsVJcANC8ig2PKA=="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hH9QWXuj0XHrAEABgUmxEQvz9EnGrtA2Kr7C82KYYeRjXx8D3wn1NtdznnlLMwa7U2HPiz5SHyqnIHvVGnUfw==" saltValue="QRRrT7aWbqGpE/kj/HgczA==" spinCount="100000" sheet="1" objects="1" scenarios="1"/>
  <dataConsolidate/>
  <phoneticPr fontId="2"/>
  <printOptions horizontalCentered="1" verticalCentered="1"/>
  <pageMargins left="0" right="0" top="0" bottom="0" header="0" footer="0"/>
  <pageSetup paperSize="9" scale="46"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514</v>
      </c>
      <c r="AL9" s="1118"/>
      <c r="AM9" s="1118"/>
      <c r="AN9" s="1119"/>
      <c r="AO9" s="281">
        <v>1779799</v>
      </c>
      <c r="AP9" s="281">
        <v>96070</v>
      </c>
      <c r="AQ9" s="282">
        <v>91991</v>
      </c>
      <c r="AR9" s="283">
        <v>4.4000000000000004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515</v>
      </c>
      <c r="AL10" s="1118"/>
      <c r="AM10" s="1118"/>
      <c r="AN10" s="1119"/>
      <c r="AO10" s="284">
        <v>35426</v>
      </c>
      <c r="AP10" s="284">
        <v>1912</v>
      </c>
      <c r="AQ10" s="285">
        <v>12405</v>
      </c>
      <c r="AR10" s="286">
        <v>-84.6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516</v>
      </c>
      <c r="AL11" s="1118"/>
      <c r="AM11" s="1118"/>
      <c r="AN11" s="1119"/>
      <c r="AO11" s="284" t="s">
        <v>517</v>
      </c>
      <c r="AP11" s="284" t="s">
        <v>517</v>
      </c>
      <c r="AQ11" s="285">
        <v>395</v>
      </c>
      <c r="AR11" s="286" t="s">
        <v>517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518</v>
      </c>
      <c r="AL12" s="1118"/>
      <c r="AM12" s="1118"/>
      <c r="AN12" s="1119"/>
      <c r="AO12" s="284" t="s">
        <v>517</v>
      </c>
      <c r="AP12" s="284" t="s">
        <v>517</v>
      </c>
      <c r="AQ12" s="285">
        <v>19</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519</v>
      </c>
      <c r="AL13" s="1118"/>
      <c r="AM13" s="1118"/>
      <c r="AN13" s="1119"/>
      <c r="AO13" s="284">
        <v>66539</v>
      </c>
      <c r="AP13" s="284">
        <v>3592</v>
      </c>
      <c r="AQ13" s="285">
        <v>3751</v>
      </c>
      <c r="AR13" s="286">
        <v>-4.2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520</v>
      </c>
      <c r="AL14" s="1118"/>
      <c r="AM14" s="1118"/>
      <c r="AN14" s="1119"/>
      <c r="AO14" s="284">
        <v>7287</v>
      </c>
      <c r="AP14" s="284">
        <v>393</v>
      </c>
      <c r="AQ14" s="285">
        <v>1672</v>
      </c>
      <c r="AR14" s="286">
        <v>-76.5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521</v>
      </c>
      <c r="AL15" s="1121"/>
      <c r="AM15" s="1121"/>
      <c r="AN15" s="1122"/>
      <c r="AO15" s="284">
        <v>-115937</v>
      </c>
      <c r="AP15" s="284">
        <v>-6258</v>
      </c>
      <c r="AQ15" s="285">
        <v>-6358</v>
      </c>
      <c r="AR15" s="286">
        <v>-1.6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189</v>
      </c>
      <c r="AL16" s="1121"/>
      <c r="AM16" s="1121"/>
      <c r="AN16" s="1122"/>
      <c r="AO16" s="284">
        <v>1773114</v>
      </c>
      <c r="AP16" s="284">
        <v>95709</v>
      </c>
      <c r="AQ16" s="285">
        <v>103876</v>
      </c>
      <c r="AR16" s="286">
        <v>-7.9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526</v>
      </c>
      <c r="AL21" s="1124"/>
      <c r="AM21" s="1124"/>
      <c r="AN21" s="1125"/>
      <c r="AO21" s="297">
        <v>8.1999999999999993</v>
      </c>
      <c r="AP21" s="298">
        <v>9.2899999999999991</v>
      </c>
      <c r="AQ21" s="299">
        <v>-1.0900000000000001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527</v>
      </c>
      <c r="AL22" s="1124"/>
      <c r="AM22" s="1124"/>
      <c r="AN22" s="1125"/>
      <c r="AO22" s="302">
        <v>98.3</v>
      </c>
      <c r="AP22" s="303">
        <v>96.9</v>
      </c>
      <c r="AQ22" s="304">
        <v>1.4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4" t="s">
        <v>528</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531</v>
      </c>
      <c r="AL32" s="1132"/>
      <c r="AM32" s="1132"/>
      <c r="AN32" s="1133"/>
      <c r="AO32" s="312">
        <v>593923</v>
      </c>
      <c r="AP32" s="312">
        <v>32059</v>
      </c>
      <c r="AQ32" s="313">
        <v>51927</v>
      </c>
      <c r="AR32" s="314">
        <v>-38.299999999999997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532</v>
      </c>
      <c r="AL33" s="1132"/>
      <c r="AM33" s="1132"/>
      <c r="AN33" s="1133"/>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533</v>
      </c>
      <c r="AL34" s="1132"/>
      <c r="AM34" s="1132"/>
      <c r="AN34" s="1133"/>
      <c r="AO34" s="312" t="s">
        <v>517</v>
      </c>
      <c r="AP34" s="312" t="s">
        <v>517</v>
      </c>
      <c r="AQ34" s="313" t="s">
        <v>517</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534</v>
      </c>
      <c r="AL35" s="1132"/>
      <c r="AM35" s="1132"/>
      <c r="AN35" s="1133"/>
      <c r="AO35" s="312">
        <v>84026</v>
      </c>
      <c r="AP35" s="312">
        <v>4536</v>
      </c>
      <c r="AQ35" s="313">
        <v>15337</v>
      </c>
      <c r="AR35" s="314">
        <v>-70.400000000000006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535</v>
      </c>
      <c r="AL36" s="1132"/>
      <c r="AM36" s="1132"/>
      <c r="AN36" s="1133"/>
      <c r="AO36" s="312">
        <v>140988</v>
      </c>
      <c r="AP36" s="312">
        <v>7610</v>
      </c>
      <c r="AQ36" s="313">
        <v>2347</v>
      </c>
      <c r="AR36" s="314">
        <v>224.2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536</v>
      </c>
      <c r="AL37" s="1132"/>
      <c r="AM37" s="1132"/>
      <c r="AN37" s="1133"/>
      <c r="AO37" s="312" t="s">
        <v>517</v>
      </c>
      <c r="AP37" s="312" t="s">
        <v>517</v>
      </c>
      <c r="AQ37" s="313">
        <v>463</v>
      </c>
      <c r="AR37" s="314" t="s">
        <v>517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537</v>
      </c>
      <c r="AL38" s="1135"/>
      <c r="AM38" s="1135"/>
      <c r="AN38" s="1136"/>
      <c r="AO38" s="315" t="s">
        <v>517</v>
      </c>
      <c r="AP38" s="315" t="s">
        <v>517</v>
      </c>
      <c r="AQ38" s="316">
        <v>1</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538</v>
      </c>
      <c r="AL39" s="1135"/>
      <c r="AM39" s="1135"/>
      <c r="AN39" s="1136"/>
      <c r="AO39" s="312" t="s">
        <v>517</v>
      </c>
      <c r="AP39" s="312" t="s">
        <v>517</v>
      </c>
      <c r="AQ39" s="313">
        <v>-3326</v>
      </c>
      <c r="AR39" s="314" t="s">
        <v>517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539</v>
      </c>
      <c r="AL40" s="1132"/>
      <c r="AM40" s="1132"/>
      <c r="AN40" s="1133"/>
      <c r="AO40" s="312">
        <v>-547380</v>
      </c>
      <c r="AP40" s="312">
        <v>-29547</v>
      </c>
      <c r="AQ40" s="313">
        <v>-45680</v>
      </c>
      <c r="AR40" s="314">
        <v>-35.299999999999997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302</v>
      </c>
      <c r="AL41" s="1138"/>
      <c r="AM41" s="1138"/>
      <c r="AN41" s="1139"/>
      <c r="AO41" s="312">
        <v>271557</v>
      </c>
      <c r="AP41" s="312">
        <v>14658</v>
      </c>
      <c r="AQ41" s="313">
        <v>21069</v>
      </c>
      <c r="AR41" s="314">
        <v>-30.4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509</v>
      </c>
      <c r="AN49" s="1128" t="s">
        <v>543</v>
      </c>
      <c r="AO49" s="1129"/>
      <c r="AP49" s="1129"/>
      <c r="AQ49" s="1129"/>
      <c r="AR49" s="113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343096</v>
      </c>
      <c r="AN51" s="334">
        <v>17421</v>
      </c>
      <c r="AO51" s="335">
        <v>-42</v>
      </c>
      <c r="AP51" s="336">
        <v>73475</v>
      </c>
      <c r="AQ51" s="337">
        <v>9.1</v>
      </c>
      <c r="AR51" s="338">
        <v>-51.1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305151</v>
      </c>
      <c r="AN52" s="342">
        <v>15495</v>
      </c>
      <c r="AO52" s="343">
        <v>-43.7</v>
      </c>
      <c r="AP52" s="344">
        <v>43072</v>
      </c>
      <c r="AQ52" s="345">
        <v>31.1</v>
      </c>
      <c r="AR52" s="346">
        <v>-74.8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484947</v>
      </c>
      <c r="AN53" s="334">
        <v>25076</v>
      </c>
      <c r="AO53" s="335">
        <v>43.9</v>
      </c>
      <c r="AP53" s="336">
        <v>87464</v>
      </c>
      <c r="AQ53" s="337">
        <v>19</v>
      </c>
      <c r="AR53" s="338">
        <v>24.9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339047</v>
      </c>
      <c r="AN54" s="342">
        <v>17532</v>
      </c>
      <c r="AO54" s="343">
        <v>13.1</v>
      </c>
      <c r="AP54" s="344">
        <v>47479</v>
      </c>
      <c r="AQ54" s="345">
        <v>10.199999999999999</v>
      </c>
      <c r="AR54" s="346">
        <v>2.9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342333</v>
      </c>
      <c r="AN55" s="334">
        <v>17930</v>
      </c>
      <c r="AO55" s="335">
        <v>-28.5</v>
      </c>
      <c r="AP55" s="336">
        <v>96248</v>
      </c>
      <c r="AQ55" s="337">
        <v>10</v>
      </c>
      <c r="AR55" s="338">
        <v>-38.5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225388</v>
      </c>
      <c r="AN56" s="342">
        <v>11805</v>
      </c>
      <c r="AO56" s="343">
        <v>-32.700000000000003</v>
      </c>
      <c r="AP56" s="344">
        <v>55768</v>
      </c>
      <c r="AQ56" s="345">
        <v>17.5</v>
      </c>
      <c r="AR56" s="346">
        <v>-50.2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643998</v>
      </c>
      <c r="AN57" s="334">
        <v>34213</v>
      </c>
      <c r="AO57" s="335">
        <v>90.8</v>
      </c>
      <c r="AP57" s="336">
        <v>76413</v>
      </c>
      <c r="AQ57" s="337">
        <v>-20.6</v>
      </c>
      <c r="AR57" s="338">
        <v>111.4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387101</v>
      </c>
      <c r="AN58" s="342">
        <v>20565</v>
      </c>
      <c r="AO58" s="343">
        <v>74.2</v>
      </c>
      <c r="AP58" s="344">
        <v>39658</v>
      </c>
      <c r="AQ58" s="345">
        <v>-28.9</v>
      </c>
      <c r="AR58" s="346">
        <v>103.1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371911</v>
      </c>
      <c r="AN59" s="334">
        <v>20075</v>
      </c>
      <c r="AO59" s="335">
        <v>-41.3</v>
      </c>
      <c r="AP59" s="336">
        <v>66481</v>
      </c>
      <c r="AQ59" s="337">
        <v>-13</v>
      </c>
      <c r="AR59" s="338">
        <v>-28.3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269173</v>
      </c>
      <c r="AN60" s="342">
        <v>14529</v>
      </c>
      <c r="AO60" s="343">
        <v>-29.4</v>
      </c>
      <c r="AP60" s="344">
        <v>36120</v>
      </c>
      <c r="AQ60" s="345">
        <v>-8.9</v>
      </c>
      <c r="AR60" s="346">
        <v>-20.5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437257</v>
      </c>
      <c r="AN61" s="349">
        <v>22943</v>
      </c>
      <c r="AO61" s="350">
        <v>4.5999999999999996</v>
      </c>
      <c r="AP61" s="351">
        <v>80016</v>
      </c>
      <c r="AQ61" s="352">
        <v>0.9</v>
      </c>
      <c r="AR61" s="338">
        <v>3.7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305172</v>
      </c>
      <c r="AN62" s="342">
        <v>15985</v>
      </c>
      <c r="AO62" s="343">
        <v>-3.7</v>
      </c>
      <c r="AP62" s="344">
        <v>44419</v>
      </c>
      <c r="AQ62" s="345">
        <v>4.2</v>
      </c>
      <c r="AR62" s="346">
        <v>-7.9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55d4+5mmrNAN3oyDLt9GfLano8sj4yKjX7Tomkk7ua2l0Yic7eVrF88fH9ArOjO0ma2NDw8ksuTKvZ0KlSXg/g==" saltValue="umzUsZjO0XWIsjPC4SBK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1" spans="125:125" ht="13.5" hidden="1" customHeight="1" x14ac:dyDescent="0.2">
      <c r="DU121" s="259"/>
    </row>
  </sheetData>
  <sheetProtection algorithmName="SHA-512" hashValue="4mIP9+iWRjP4qjO+mXiyEvOUEjERvVb1fyA2qf/qzdSXcMlgC+k9MopH4Q4XIDSCcwIBkD36pktnfT1sVaXqeg==" saltValue="7Y2Pm1+t6S4A9103uaPkAQ=="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WJcJQrUxNVymfe8mXlwqWrfBG010XYLh7u27tgbwsFlRNWA7Ixt1L2rM5/P9L0dD/brwceRAvrBvZO5MGrDNZQ==" saltValue="KKvKokKeUJ1JI55OVl3EaQ=="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40" t="s">
        <v>3</v>
      </c>
      <c r="D47" s="1140"/>
      <c r="E47" s="1141"/>
      <c r="F47" s="11">
        <v>38.53</v>
      </c>
      <c r="G47" s="12">
        <v>33.130000000000003</v>
      </c>
      <c r="H47" s="12">
        <v>29.92</v>
      </c>
      <c r="I47" s="12">
        <v>26.3</v>
      </c>
      <c r="J47" s="13">
        <v>31.34</v>
      </c>
    </row>
    <row r="48" spans="2:10" ht="57.75" customHeight="1" x14ac:dyDescent="0.2">
      <c r="B48" s="14"/>
      <c r="C48" s="1142" t="s">
        <v>4</v>
      </c>
      <c r="D48" s="1142"/>
      <c r="E48" s="1143"/>
      <c r="F48" s="15">
        <v>1.04</v>
      </c>
      <c r="G48" s="16">
        <v>1.44</v>
      </c>
      <c r="H48" s="16">
        <v>3.94</v>
      </c>
      <c r="I48" s="16">
        <v>8.0399999999999991</v>
      </c>
      <c r="J48" s="17">
        <v>7.13</v>
      </c>
    </row>
    <row r="49" spans="2:10" ht="57.75" customHeight="1" thickBot="1" x14ac:dyDescent="0.25">
      <c r="B49" s="18"/>
      <c r="C49" s="1144" t="s">
        <v>5</v>
      </c>
      <c r="D49" s="1144"/>
      <c r="E49" s="1145"/>
      <c r="F49" s="19" t="s">
        <v>564</v>
      </c>
      <c r="G49" s="20" t="s">
        <v>565</v>
      </c>
      <c r="H49" s="20">
        <v>1.1599999999999999</v>
      </c>
      <c r="I49" s="20">
        <v>2.23</v>
      </c>
      <c r="J49" s="21">
        <v>3.07</v>
      </c>
    </row>
    <row r="50" spans="2:10" ht="13.2" x14ac:dyDescent="0.2"/>
  </sheetData>
  <sheetProtection algorithmName="SHA-512" hashValue="uxTE+vtTfktFeq6UMB/I8ZKy9Vt+Gofl7uoWbC9KwUSpkc51+MEjZHUX1aU1yDxIY5xw7GBmJhLS3e/QYSi8Jw==" saltValue="D5OAlaWIUVJ76wbtnFay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2024-03-18T12:16:05Z</cp:lastPrinted>
  <dcterms:created xsi:type="dcterms:W3CDTF">2024-02-05T02:15:55Z</dcterms:created>
  <dcterms:modified xsi:type="dcterms:W3CDTF">2024-03-27T02:58:21Z</dcterms:modified>
  <cp:category/>
</cp:coreProperties>
</file>