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8B7B1571-25B5-42CE-B765-45EF19EDC158}"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BW34" i="10" s="1"/>
  <c r="BW35" i="10" s="1"/>
  <c r="BW36" i="10" s="1"/>
  <c r="BW37" i="10" s="1"/>
  <c r="BW38" i="10" s="1"/>
  <c r="BW39" i="10" s="1"/>
  <c r="BW40" i="10" s="1"/>
  <c r="BW41" i="10" s="1"/>
  <c r="BW42" i="10" s="1"/>
  <c r="AM34" i="10"/>
  <c r="AM35" i="10" s="1"/>
  <c r="CO34" i="10" l="1"/>
</calcChain>
</file>

<file path=xl/sharedStrings.xml><?xml version="1.0" encoding="utf-8"?>
<sst xmlns="http://schemas.openxmlformats.org/spreadsheetml/2006/main" count="1090" uniqueCount="604">
  <si>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</si>
  <si>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</si>
  <si>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</si>
  <si>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</si>
  <si>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</si>
  <si>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</si>
  <si>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</si>
  <si>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</si>
  <si>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</si>
  <si>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</si>
  <si>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</si>
  <si>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</si>
  <si>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</si>
  <si>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</si>
  <si>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</si>
  <si>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</si>
  <si>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</si>
  <si>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</si>
  <si>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</si>
  <si>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</si>
  <si>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</si>
  <si>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</si>
  <si>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</si>
  <si>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</si>
  <si>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</si>
  <si>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</si>
  <si>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</si>
  <si>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</si>
  <si>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</si>
  <si>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</si>
  <si>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</si>
  <si>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</si>
  <si>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</si>
  <si>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</si>
  <si>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</si>
  <si>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</si>
  <si>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</si>
  <si>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</si>
  <si>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</si>
  <si>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</si>
  <si>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</si>
  <si>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</si>
  <si>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</si>
  <si>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</si>
  <si>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</si>
  <si>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</si>
  <si>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</si>
  <si>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</si>
  <si>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</si>
  <si>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</si>
  <si>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</si>
  <si>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</si>
  <si>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</si>
  <si>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</si>
  <si>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</si>
  <si>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</si>
  <si>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</si>
  <si>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</si>
  <si>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</si>
  <si>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</si>
  <si>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</si>
  <si>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</si>
  <si>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</si>
  <si>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</si>
  <si>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</si>
  <si>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</si>
  <si>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</si>
  <si>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</si>
  <si>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</si>
  <si>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</si>
  <si>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</si>
  <si>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</si>
  <si>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</si>
  <si>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</si>
  <si>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</si>
  <si>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</si>
  <si>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</si>
  <si>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</si>
  <si>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</si>
  <si>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</si>
  <si>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</si>
  <si>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</si>
  <si>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</si>
  <si>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</si>
  <si>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</si>
  <si>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</si>
  <si>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</si>
  <si>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</si>
  <si>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</si>
  <si>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</si>
  <si>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</si>
  <si>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</si>
  <si>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</si>
  <si>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</si>
  <si>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</si>
  <si>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</si>
  <si>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</si>
  <si>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</si>
  <si>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</si>
  <si>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</si>
  <si>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門真市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</si>
  <si>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</si>
  <si>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</si>
  <si>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</si>
  <si>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</si>
  <si>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</si>
  <si>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</si>
  <si>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</si>
  <si>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</si>
  <si>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</si>
  <si>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</si>
  <si>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</si>
  <si>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</si>
  <si>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</si>
  <si>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</si>
  <si>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</si>
  <si>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</si>
  <si>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</si>
  <si>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</si>
  <si>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</si>
  <si>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</si>
  <si>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</si>
  <si>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</si>
  <si>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</si>
  <si>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</si>
  <si>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</si>
  <si>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</si>
  <si>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</si>
  <si>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</si>
  <si>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</si>
  <si>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</si>
  <si>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</si>
  <si>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</si>
  <si>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</si>
  <si>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</si>
  <si>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</si>
  <si>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</si>
  <si>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</si>
  <si>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</si>
  <si>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</si>
  <si>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</si>
  <si>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</si>
  <si>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</si>
  <si>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</si>
  <si>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</si>
  <si>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</si>
  <si>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</si>
  <si>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</si>
  <si>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</si>
  <si>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</si>
  <si>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</si>
  <si>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</si>
  <si>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</si>
  <si>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</si>
  <si>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</si>
  <si>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</si>
  <si>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</si>
  <si>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</si>
  <si>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</si>
  <si>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</si>
  <si>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</si>
  <si>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</si>
  <si>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</si>
  <si>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</si>
  <si>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</si>
  <si>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</si>
  <si>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</si>
  <si>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</si>
  <si>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</si>
  <si>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</si>
  <si>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</si>
  <si>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</si>
  <si>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</si>
  <si>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</si>
  <si>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</si>
  <si>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</si>
  <si>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</si>
  <si>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</si>
  <si>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</si>
  <si>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</si>
  <si>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</si>
  <si>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</si>
  <si>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</si>
  <si>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</si>
  <si>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</si>
  <si>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</si>
  <si>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</si>
  <si>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</si>
  <si>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</si>
  <si>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</si>
  <si>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</si>
  <si>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</si>
  <si>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</si>
  <si>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</si>
  <si>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</si>
  <si>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</si>
  <si>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</si>
  <si>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</si>
  <si>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</si>
  <si>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</si>
  <si>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</si>
  <si>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</si>
  <si>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</si>
  <si>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</si>
  <si>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</si>
  <si>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</si>
  <si>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</si>
  <si>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</si>
  <si>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</si>
  <si>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</si>
  <si>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</si>
  <si>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</si>
  <si>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</si>
  <si>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</si>
  <si>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</si>
  <si>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</si>
  <si>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</si>
  <si>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</si>
  <si>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</si>
  <si>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</si>
  <si>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大阪府門真市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</si>
  <si>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</si>
  <si>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</si>
  <si>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</si>
  <si>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</si>
  <si>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</si>
  <si>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</si>
  <si>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</si>
  <si>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</si>
  <si>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</si>
  <si>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</si>
  <si>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</si>
  <si>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</si>
  <si>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</si>
  <si>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</si>
  <si>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</si>
  <si>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</si>
  <si>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</si>
  <si>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</si>
  <si>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</si>
  <si>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</si>
  <si>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</si>
  <si>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</si>
  <si>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</si>
  <si>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</si>
  <si>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</si>
  <si>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</si>
  <si>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</si>
  <si>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</si>
  <si>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</si>
  <si>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</si>
  <si>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</si>
  <si>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</si>
  <si>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</si>
  <si>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</si>
  <si>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</si>
  <si>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</si>
  <si>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</si>
  <si>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</si>
  <si>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</si>
  <si>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</si>
  <si>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</si>
  <si>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</si>
  <si>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</si>
  <si>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</si>
  <si>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</si>
  <si>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</si>
  <si>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</si>
  <si>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</si>
  <si>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</si>
  <si>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</si>
  <si>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</si>
  <si>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</si>
  <si>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</si>
  <si>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</si>
  <si>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</si>
  <si>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</si>
  <si>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</si>
  <si>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</si>
  <si>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</si>
  <si>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</si>
  <si>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</si>
  <si>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</si>
  <si>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</si>
  <si>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</si>
  <si>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</si>
  <si>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</si>
  <si>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</si>
  <si>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</si>
  <si>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</si>
  <si>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</si>
  <si>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</si>
  <si>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</si>
  <si>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</si>
  <si>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</si>
  <si>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</si>
  <si>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</si>
  <si>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</si>
  <si>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</si>
  <si>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</si>
  <si>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</si>
  <si>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</si>
  <si>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</si>
  <si>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</si>
  <si>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</si>
  <si>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</si>
  <si>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</si>
  <si>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</si>
  <si>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</si>
  <si>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</si>
  <si>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</si>
  <si>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</si>
  <si>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</si>
  <si>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</si>
  <si>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</si>
  <si>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</si>
  <si>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</si>
  <si>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</si>
  <si>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</si>
  <si>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</si>
  <si>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</si>
  <si>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</si>
  <si>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</si>
  <si>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</si>
  <si>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</si>
  <si>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</si>
  <si>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</si>
  <si>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</si>
  <si>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</si>
  <si>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</si>
  <si>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</si>
  <si>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</si>
  <si>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</si>
  <si>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</si>
  <si>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</si>
  <si>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</si>
  <si>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</si>
  <si>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</si>
  <si>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</si>
  <si>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</si>
  <si>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</si>
  <si>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</si>
  <si>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</si>
  <si>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</si>
  <si>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</si>
  <si>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</si>
  <si>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</si>
  <si>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</si>
  <si>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</si>
  <si>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</si>
  <si>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</si>
  <si>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</si>
  <si>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</si>
  <si>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</si>
  <si>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</si>
  <si>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</si>
  <si>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</si>
  <si>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</si>
  <si>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</si>
  <si>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</si>
  <si>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</si>
  <si>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</si>
  <si>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</si>
  <si>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</si>
  <si>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</si>
  <si>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</si>
  <si>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</si>
  <si>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</si>
  <si>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</si>
  <si>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</si>
  <si>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</si>
  <si>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</si>
  <si>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</si>
  <si>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大阪府門真市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</si>
  <si>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</si>
  <si>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</si>
  <si>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</si>
  <si>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</si>
  <si>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</si>
  <si>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</si>
  <si>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</si>
  <si>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</si>
  <si>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</si>
  <si>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</si>
  <si>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</si>
  <si>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</si>
  <si>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</si>
  <si>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</si>
  <si>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</si>
  <si>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</si>
  <si>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</si>
  <si>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</si>
  <si>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</si>
  <si>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</si>
  <si>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</si>
  <si>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</si>
  <si>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</si>
  <si>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</si>
  <si>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</si>
  <si>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</si>
  <si>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</si>
  <si>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</si>
  <si>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</si>
  <si>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</si>
  <si>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</si>
  <si>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</si>
  <si>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</si>
  <si>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</si>
  <si>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</si>
  <si>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</si>
  <si>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</si>
  <si>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</si>
  <si>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</si>
  <si>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</si>
  <si>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</si>
  <si>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</si>
  <si>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</si>
  <si>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</si>
  <si>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</si>
  <si>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</si>
  <si>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</si>
  <si>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</si>
  <si>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</si>
  <si>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</si>
  <si>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</si>
  <si>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</si>
  <si>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</si>
  <si>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</si>
  <si>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</si>
  <si>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</si>
  <si>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</si>
  <si>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</si>
  <si>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</si>
  <si>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</si>
  <si>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</si>
  <si>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</si>
  <si>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</si>
  <si>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</si>
  <si>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</si>
  <si>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</si>
  <si>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</si>
  <si>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</si>
  <si>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</si>
  <si>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</si>
  <si>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</si>
  <si>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</si>
  <si>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</si>
  <si>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</si>
  <si>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</si>
  <si>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</si>
  <si>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</si>
  <si>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</si>
  <si>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</si>
  <si>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</si>
  <si>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</si>
  <si>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</si>
  <si>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</si>
  <si>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</si>
  <si>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</si>
  <si>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</si>
  <si>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</si>
  <si>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</si>
  <si>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</si>
  <si>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</si>
  <si>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</si>
  <si>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</si>
  <si>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</si>
  <si>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</si>
  <si>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</si>
  <si>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</si>
  <si>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</si>
  <si>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</si>
  <si>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</si>
  <si>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</si>
  <si>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</si>
  <si>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</si>
  <si>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</si>
  <si>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</si>
  <si>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</si>
  <si>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</si>
  <si>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</si>
  <si>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</si>
  <si>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</si>
  <si>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</si>
  <si>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</si>
  <si>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</si>
  <si>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</si>
  <si>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</si>
  <si>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</si>
  <si>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</si>
  <si>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</si>
  <si>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</si>
  <si>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</si>
  <si>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</si>
  <si>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</si>
  <si>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</si>
  <si>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</si>
  <si>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</si>
  <si>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</si>
  <si>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</si>
  <si>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</si>
  <si>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</si>
  <si>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</si>
  <si>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</si>
  <si>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</si>
  <si>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</si>
  <si>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</si>
  <si>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</si>
  <si>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</si>
  <si>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</si>
  <si>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</si>
  <si>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</si>
  <si>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</si>
  <si>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</si>
  <si>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</si>
  <si>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</si>
  <si>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</si>
  <si>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</si>
  <si>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</si>
  <si>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</si>
  <si>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</si>
  <si>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</si>
  <si>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</si>
  <si>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</si>
  <si>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</si>
  <si>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</si>
  <si>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</si>
  <si>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</si>
  <si>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</si>
  <si>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</si>
  <si>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</si>
  <si>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</si>
  <si>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</si>
  <si>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</si>
  <si>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</si>
  <si>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</si>
  <si>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</si>
  <si>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</si>
  <si>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</si>
  <si>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</si>
  <si>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</si>
  <si>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</si>
  <si>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</si>
  <si>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</si>
  <si>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</si>
  <si>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</si>
  <si>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</si>
  <si>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</si>
  <si>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</si>
  <si>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</si>
  <si>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</si>
  <si>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</si>
  <si>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</si>
  <si>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</si>
  <si>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</si>
  <si>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</si>
  <si>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</si>
  <si>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</si>
  <si>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</si>
  <si>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</si>
  <si>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</si>
  <si>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</si>
  <si>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</si>
  <si>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</si>
  <si>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</si>
  <si>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</si>
  <si>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</si>
  <si>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</si>
  <si>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</si>
  <si>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</si>
  <si>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0.73</t>
  </si>
  <si>
    <t>水道事業会計</t>
  </si>
  <si>
    <t>公共下水道事業会計</t>
  </si>
  <si>
    <t>一般会計</t>
  </si>
  <si>
    <t>国民健康保険事業特別会計</t>
  </si>
  <si>
    <t>▲ 2.41</t>
  </si>
  <si>
    <t>▲ 1.10</t>
  </si>
  <si>
    <t>後期高齢者医療事業特別会計</t>
  </si>
  <si>
    <t>都市開発資金特別会計</t>
  </si>
  <si>
    <t>介護保険事業特別会計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</si>
  <si>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</si>
  <si>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</si>
  <si>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</si>
  <si>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</si>
  <si>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</si>
  <si>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</si>
  <si>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</si>
  <si>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</si>
  <si>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</si>
  <si>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守口市門真市消防組合</t>
    <rPh sb="0" eb="3">
      <t>モリグチシ</t>
    </rPh>
    <rPh sb="3" eb="6">
      <t>カドマシ</t>
    </rPh>
    <rPh sb="6" eb="8">
      <t>ショウボウ</t>
    </rPh>
    <rPh sb="8" eb="10">
      <t>クミアイ</t>
    </rPh>
    <phoneticPr fontId="2"/>
  </si>
  <si>
    <t>飯盛霊園組合（一般会計）</t>
    <rPh sb="0" eb="2">
      <t>イイモリ</t>
    </rPh>
    <rPh sb="2" eb="4">
      <t>レイエン</t>
    </rPh>
    <rPh sb="4" eb="6">
      <t>クミアイ</t>
    </rPh>
    <rPh sb="7" eb="11">
      <t>イッパンカイケイ</t>
    </rPh>
    <phoneticPr fontId="2"/>
  </si>
  <si>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2"/>
  </si>
  <si>
    <t>淀川左岸水防事務組合</t>
    <rPh sb="0" eb="2">
      <t>ヨドガワ</t>
    </rPh>
    <rPh sb="2" eb="4">
      <t>サガン</t>
    </rPh>
    <rPh sb="4" eb="6">
      <t>スイボウ</t>
    </rPh>
    <rPh sb="6" eb="8">
      <t>ジム</t>
    </rPh>
    <rPh sb="8" eb="10">
      <t>クミアイ</t>
    </rPh>
    <phoneticPr fontId="2"/>
  </si>
  <si>
    <t>くすのき広域連合</t>
    <rPh sb="4" eb="6">
      <t>コウイキ</t>
    </rPh>
    <rPh sb="6" eb="8">
      <t>レンゴウ</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</si>
  <si>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</si>
  <si>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</si>
  <si>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</si>
  <si>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</si>
  <si>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門真市都市開発ビル</t>
    <rPh sb="0" eb="3">
      <t>カドマシ</t>
    </rPh>
    <rPh sb="3" eb="5">
      <t>トシ</t>
    </rPh>
    <rPh sb="5" eb="7">
      <t>カイハツ</t>
    </rPh>
    <phoneticPr fontId="2"/>
  </si>
  <si>
    <t>まちづくり整備基金</t>
    <phoneticPr fontId="5"/>
  </si>
  <si>
    <t>教育振興基金</t>
    <phoneticPr fontId="2"/>
  </si>
  <si>
    <t>都市整備基金</t>
    <phoneticPr fontId="2"/>
  </si>
  <si>
    <t>市営住宅建設基金</t>
    <phoneticPr fontId="2"/>
  </si>
  <si>
    <t>文化芸術振興基金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</si>
</sst>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43955</c:v>
                </c:pt>
                <c:pt idx="4">
                  <c:v>41921</c:v>
                </c:pt>
              </c:numCache>
            </c:numRef>
          </c:val>
          <c:smooth val="0"/>
          <c:extLst>
            <c:ext xmlns:c16="http://schemas.microsoft.com/office/drawing/2014/chart" uri="{C3380CC4-5D6E-409C-BE32-E72D297353CC}">
              <c16:uniqueId val="{00000000-8B3F-4D9E-ABD4-87C326B533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28258</c:v>
                </c:pt>
                <c:pt idx="1">
                  <c:v>48548</c:v>
                </c:pt>
                <c:pt idx="2">
                  <c:v>60408</c:v>
                </c:pt>
                <c:pt idx="3">
                  <c:v>35697</c:v>
                </c:pt>
                <c:pt idx="4">
                  <c:v>61930</c:v>
                </c:pt>
              </c:numCache>
            </c:numRef>
          </c:val>
          <c:smooth val="0"/>
          <c:extLst>
            <c:ext xmlns:c16="http://schemas.microsoft.com/office/drawing/2014/chart" uri="{C3380CC4-5D6E-409C-BE32-E72D297353CC}">
              <c16:uniqueId val="{00000001-8B3F-4D9E-ABD4-87C326B533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c:v>
                </c:pt>
                <c:pt idx="1">
                  <c:v>0.67</c:v>
                </c:pt>
                <c:pt idx="2">
                  <c:v>1.26</c:v>
                </c:pt>
                <c:pt idx="3">
                  <c:v>1.7</c:v>
                </c:pt>
                <c:pt idx="4">
                  <c:v>0.48</c:v>
                </c:pt>
              </c:numCache>
            </c:numRef>
          </c:val>
          <c:extLst>
            <c:ext xmlns:c16="http://schemas.microsoft.com/office/drawing/2014/chart" uri="{C3380CC4-5D6E-409C-BE32-E72D297353CC}">
              <c16:uniqueId val="{00000000-95B9-4A0C-BDD1-FFE60A8880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5.72</c:v>
                </c:pt>
                <c:pt idx="1">
                  <c:v>5.77</c:v>
                </c:pt>
                <c:pt idx="2">
                  <c:v>6.28</c:v>
                </c:pt>
                <c:pt idx="3">
                  <c:v>7.96</c:v>
                </c:pt>
                <c:pt idx="4">
                  <c:v>9.91</c:v>
                </c:pt>
              </c:numCache>
            </c:numRef>
          </c:val>
          <c:extLst>
            <c:ext xmlns:c16="http://schemas.microsoft.com/office/drawing/2014/chart" uri="{C3380CC4-5D6E-409C-BE32-E72D297353CC}">
              <c16:uniqueId val="{00000001-95B9-4A0C-BDD1-FFE60A8880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-0.73</c:v>
                </c:pt>
                <c:pt idx="1">
                  <c:v>0.7</c:v>
                </c:pt>
                <c:pt idx="2">
                  <c:v>1.27</c:v>
                </c:pt>
                <c:pt idx="3">
                  <c:v>2.38</c:v>
                </c:pt>
                <c:pt idx="4">
                  <c:v>0.59</c:v>
                </c:pt>
              </c:numCache>
            </c:numRef>
          </c:val>
          <c:smooth val="0"/>
          <c:extLst>
            <c:ext xmlns:c16="http://schemas.microsoft.com/office/drawing/2014/chart" uri="{C3380CC4-5D6E-409C-BE32-E72D297353CC}">
              <c16:uniqueId val="{00000002-95B9-4A0C-BDD1-FFE60A8880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17A4-4242-917D-0B41686A5A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A4-4242-917D-0B41686A5A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7A4-4242-917D-0B41686A5AC5}"/>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17A4-4242-917D-0B41686A5AC5}"/>
            </c:ext>
          </c:extLst>
        </c:ser>
        <c:ser>
          <c:idx val="4"/>
          <c:order val="4"/>
          <c:tx>
            <c:strRef>
              <c:f>データシート!$A$31</c:f>
              <c:strCache>
                <c:ptCount val="1"/>
                <c:pt idx="0">
                  <c:v>都市開発資金特別会計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7A4-4242-917D-0B41686A5AC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0.31</c:v>
                </c:pt>
                <c:pt idx="2">
                  <c:v>#N/A</c:v>
                </c:pt>
                <c:pt idx="3">
                  <c:v>0.32</c:v>
                </c:pt>
                <c:pt idx="4">
                  <c:v>#N/A</c:v>
                </c:pt>
                <c:pt idx="5">
                  <c:v>0.32</c:v>
                </c:pt>
                <c:pt idx="6">
                  <c:v>#N/A</c:v>
                </c:pt>
                <c:pt idx="7">
                  <c:v>0.32</c:v>
                </c:pt>
                <c:pt idx="8">
                  <c:v>#N/A</c:v>
                </c:pt>
                <c:pt idx="9">
                  <c:v>0.36</c:v>
                </c:pt>
              </c:numCache>
            </c:numRef>
          </c:val>
          <c:extLst>
            <c:ext xmlns:c16="http://schemas.microsoft.com/office/drawing/2014/chart" uri="{C3380CC4-5D6E-409C-BE32-E72D297353CC}">
              <c16:uniqueId val="{00000005-17A4-4242-917D-0B41686A5AC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2.41</c:v>
                </c:pt>
                <c:pt idx="1">
                  <c:v>#N/A</c:v>
                </c:pt>
                <c:pt idx="2">
                  <c:v>1.1000000000000001</c:v>
                </c:pt>
                <c:pt idx="3">
                  <c:v>#N/A</c:v>
                </c:pt>
                <c:pt idx="4">
                  <c:v>#N/A</c:v>
                </c:pt>
                <c:pt idx="5">
                  <c:v>0.03</c:v>
                </c:pt>
                <c:pt idx="6">
                  <c:v>#N/A</c:v>
                </c:pt>
                <c:pt idx="7">
                  <c:v>0.64</c:v>
                </c:pt>
                <c:pt idx="8">
                  <c:v>#N/A</c:v>
                </c:pt>
                <c:pt idx="9">
                  <c:v>0.39</c:v>
                </c:pt>
              </c:numCache>
            </c:numRef>
          </c:val>
          <c:extLst>
            <c:ext xmlns:c16="http://schemas.microsoft.com/office/drawing/2014/chart" uri="{C3380CC4-5D6E-409C-BE32-E72D297353CC}">
              <c16:uniqueId val="{00000006-17A4-4242-917D-0B41686A5AC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0.66</c:v>
                </c:pt>
                <c:pt idx="4">
                  <c:v>#N/A</c:v>
                </c:pt>
                <c:pt idx="5">
                  <c:v>1.25</c:v>
                </c:pt>
                <c:pt idx="6">
                  <c:v>#N/A</c:v>
                </c:pt>
                <c:pt idx="7">
                  <c:v>1.69</c:v>
                </c:pt>
                <c:pt idx="8">
                  <c:v>#N/A</c:v>
                </c:pt>
                <c:pt idx="9">
                  <c:v>0.48</c:v>
                </c:pt>
              </c:numCache>
            </c:numRef>
          </c:val>
          <c:extLst>
            <c:ext xmlns:c16="http://schemas.microsoft.com/office/drawing/2014/chart" uri="{C3380CC4-5D6E-409C-BE32-E72D297353CC}">
              <c16:uniqueId val="{00000007-17A4-4242-917D-0B41686A5AC5}"/>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1.88</c:v>
                </c:pt>
                <c:pt idx="2">
                  <c:v>#N/A</c:v>
                </c:pt>
                <c:pt idx="3">
                  <c:v>1.71</c:v>
                </c:pt>
                <c:pt idx="4">
                  <c:v>#N/A</c:v>
                </c:pt>
                <c:pt idx="5">
                  <c:v>0.68</c:v>
                </c:pt>
                <c:pt idx="6">
                  <c:v>#N/A</c:v>
                </c:pt>
                <c:pt idx="7">
                  <c:v>1.68</c:v>
                </c:pt>
                <c:pt idx="8">
                  <c:v>#N/A</c:v>
                </c:pt>
                <c:pt idx="9">
                  <c:v>1.57</c:v>
                </c:pt>
              </c:numCache>
            </c:numRef>
          </c:val>
          <c:extLst>
            <c:ext xmlns:c16="http://schemas.microsoft.com/office/drawing/2014/chart" uri="{C3380CC4-5D6E-409C-BE32-E72D297353CC}">
              <c16:uniqueId val="{00000008-17A4-4242-917D-0B41686A5AC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13.41</c:v>
                </c:pt>
                <c:pt idx="2">
                  <c:v>#N/A</c:v>
                </c:pt>
                <c:pt idx="3">
                  <c:v>13.51</c:v>
                </c:pt>
                <c:pt idx="4">
                  <c:v>#N/A</c:v>
                </c:pt>
                <c:pt idx="5">
                  <c:v>13.52</c:v>
                </c:pt>
                <c:pt idx="6">
                  <c:v>#N/A</c:v>
                </c:pt>
                <c:pt idx="7">
                  <c:v>11.49</c:v>
                </c:pt>
                <c:pt idx="8">
                  <c:v>#N/A</c:v>
                </c:pt>
                <c:pt idx="9">
                  <c:v>10.11</c:v>
                </c:pt>
              </c:numCache>
            </c:numRef>
          </c:val>
          <c:extLst>
            <c:ext xmlns:c16="http://schemas.microsoft.com/office/drawing/2014/chart" uri="{C3380CC4-5D6E-409C-BE32-E72D297353CC}">
              <c16:uniqueId val="{00000009-17A4-4242-917D-0B41686A5A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4657</c:v>
                </c:pt>
                <c:pt idx="5">
                  <c:v>4779</c:v>
                </c:pt>
                <c:pt idx="8">
                  <c:v>4662</c:v>
                </c:pt>
                <c:pt idx="11">
                  <c:v>4921</c:v>
                </c:pt>
                <c:pt idx="14">
                  <c:v>4813</c:v>
                </c:pt>
              </c:numCache>
            </c:numRef>
          </c:val>
          <c:extLst>
            <c:ext xmlns:c16="http://schemas.microsoft.com/office/drawing/2014/chart" uri="{C3380CC4-5D6E-409C-BE32-E72D297353CC}">
              <c16:uniqueId val="{00000000-FF56-46F3-A99A-24D32A2B2B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56-46F3-A99A-24D32A2B2B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47</c:v>
                </c:pt>
                <c:pt idx="3">
                  <c:v>47</c:v>
                </c:pt>
                <c:pt idx="6">
                  <c:v>47</c:v>
                </c:pt>
                <c:pt idx="9">
                  <c:v>47</c:v>
                </c:pt>
                <c:pt idx="12">
                  <c:v>48</c:v>
                </c:pt>
              </c:numCache>
            </c:numRef>
          </c:val>
          <c:extLst>
            <c:ext xmlns:c16="http://schemas.microsoft.com/office/drawing/2014/chart" uri="{C3380CC4-5D6E-409C-BE32-E72D297353CC}">
              <c16:uniqueId val="{00000002-FF56-46F3-A99A-24D32A2B2B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97</c:v>
                </c:pt>
                <c:pt idx="3">
                  <c:v>99</c:v>
                </c:pt>
                <c:pt idx="6">
                  <c:v>134</c:v>
                </c:pt>
                <c:pt idx="9">
                  <c:v>118</c:v>
                </c:pt>
                <c:pt idx="12">
                  <c:v>132</c:v>
                </c:pt>
              </c:numCache>
            </c:numRef>
          </c:val>
          <c:extLst>
            <c:ext xmlns:c16="http://schemas.microsoft.com/office/drawing/2014/chart" uri="{C3380CC4-5D6E-409C-BE32-E72D297353CC}">
              <c16:uniqueId val="{00000003-FF56-46F3-A99A-24D32A2B2B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1491</c:v>
                </c:pt>
                <c:pt idx="3">
                  <c:v>1469</c:v>
                </c:pt>
                <c:pt idx="6">
                  <c:v>1418</c:v>
                </c:pt>
                <c:pt idx="9">
                  <c:v>1406</c:v>
                </c:pt>
                <c:pt idx="12">
                  <c:v>1384</c:v>
                </c:pt>
              </c:numCache>
            </c:numRef>
          </c:val>
          <c:extLst>
            <c:ext xmlns:c16="http://schemas.microsoft.com/office/drawing/2014/chart" uri="{C3380CC4-5D6E-409C-BE32-E72D297353CC}">
              <c16:uniqueId val="{00000004-FF56-46F3-A99A-24D32A2B2B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56-46F3-A99A-24D32A2B2B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56-46F3-A99A-24D32A2B2B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4145</c:v>
                </c:pt>
                <c:pt idx="3">
                  <c:v>4066</c:v>
                </c:pt>
                <c:pt idx="6">
                  <c:v>4155</c:v>
                </c:pt>
                <c:pt idx="9">
                  <c:v>4136</c:v>
                </c:pt>
                <c:pt idx="12">
                  <c:v>4295</c:v>
                </c:pt>
              </c:numCache>
            </c:numRef>
          </c:val>
          <c:extLst>
            <c:ext xmlns:c16="http://schemas.microsoft.com/office/drawing/2014/chart" uri="{C3380CC4-5D6E-409C-BE32-E72D297353CC}">
              <c16:uniqueId val="{00000007-FF56-46F3-A99A-24D32A2B2B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1123</c:v>
                </c:pt>
                <c:pt idx="2">
                  <c:v>#N/A</c:v>
                </c:pt>
                <c:pt idx="3">
                  <c:v>#N/A</c:v>
                </c:pt>
                <c:pt idx="4">
                  <c:v>902</c:v>
                </c:pt>
                <c:pt idx="5">
                  <c:v>#N/A</c:v>
                </c:pt>
                <c:pt idx="6">
                  <c:v>#N/A</c:v>
                </c:pt>
                <c:pt idx="7">
                  <c:v>1092</c:v>
                </c:pt>
                <c:pt idx="8">
                  <c:v>#N/A</c:v>
                </c:pt>
                <c:pt idx="9">
                  <c:v>#N/A</c:v>
                </c:pt>
                <c:pt idx="10">
                  <c:v>786</c:v>
                </c:pt>
                <c:pt idx="11">
                  <c:v>#N/A</c:v>
                </c:pt>
                <c:pt idx="12">
                  <c:v>#N/A</c:v>
                </c:pt>
                <c:pt idx="13">
                  <c:v>1046</c:v>
                </c:pt>
                <c:pt idx="14">
                  <c:v>#N/A</c:v>
                </c:pt>
              </c:numCache>
            </c:numRef>
          </c:val>
          <c:smooth val="0"/>
          <c:extLst>
            <c:ext xmlns:c16="http://schemas.microsoft.com/office/drawing/2014/chart" uri="{C3380CC4-5D6E-409C-BE32-E72D297353CC}">
              <c16:uniqueId val="{00000008-FF56-46F3-A99A-24D32A2B2B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47463</c:v>
                </c:pt>
                <c:pt idx="5">
                  <c:v>47406</c:v>
                </c:pt>
                <c:pt idx="8">
                  <c:v>46985</c:v>
                </c:pt>
                <c:pt idx="11">
                  <c:v>46694</c:v>
                </c:pt>
                <c:pt idx="14">
                  <c:v>45962</c:v>
                </c:pt>
              </c:numCache>
            </c:numRef>
          </c:val>
          <c:extLst>
            <c:ext xmlns:c16="http://schemas.microsoft.com/office/drawing/2014/chart" uri="{C3380CC4-5D6E-409C-BE32-E72D297353CC}">
              <c16:uniqueId val="{00000000-0E2A-4D4A-B531-848D6D1A63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20917</c:v>
                </c:pt>
                <c:pt idx="5">
                  <c:v>22396</c:v>
                </c:pt>
                <c:pt idx="8">
                  <c:v>22956</c:v>
                </c:pt>
                <c:pt idx="11">
                  <c:v>24664</c:v>
                </c:pt>
                <c:pt idx="14">
                  <c:v>24070</c:v>
                </c:pt>
              </c:numCache>
            </c:numRef>
          </c:val>
          <c:extLst>
            <c:ext xmlns:c16="http://schemas.microsoft.com/office/drawing/2014/chart" uri="{C3380CC4-5D6E-409C-BE32-E72D297353CC}">
              <c16:uniqueId val="{00000001-0E2A-4D4A-B531-848D6D1A63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5692</c:v>
                </c:pt>
                <c:pt idx="5">
                  <c:v>5138</c:v>
                </c:pt>
                <c:pt idx="8">
                  <c:v>5753</c:v>
                </c:pt>
                <c:pt idx="11">
                  <c:v>8327</c:v>
                </c:pt>
                <c:pt idx="14">
                  <c:v>9799</c:v>
                </c:pt>
              </c:numCache>
            </c:numRef>
          </c:val>
          <c:extLst>
            <c:ext xmlns:c16="http://schemas.microsoft.com/office/drawing/2014/chart" uri="{C3380CC4-5D6E-409C-BE32-E72D297353CC}">
              <c16:uniqueId val="{00000002-0E2A-4D4A-B531-848D6D1A63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2A-4D4A-B531-848D6D1A63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2A-4D4A-B531-848D6D1A63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2A-4D4A-B531-848D6D1A63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4761</c:v>
                </c:pt>
                <c:pt idx="3">
                  <c:v>4908</c:v>
                </c:pt>
                <c:pt idx="6">
                  <c:v>4930</c:v>
                </c:pt>
                <c:pt idx="9">
                  <c:v>4881</c:v>
                </c:pt>
                <c:pt idx="12">
                  <c:v>4973</c:v>
                </c:pt>
              </c:numCache>
            </c:numRef>
          </c:val>
          <c:extLst>
            <c:ext xmlns:c16="http://schemas.microsoft.com/office/drawing/2014/chart" uri="{C3380CC4-5D6E-409C-BE32-E72D297353CC}">
              <c16:uniqueId val="{00000006-0E2A-4D4A-B531-848D6D1A63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958</c:v>
                </c:pt>
                <c:pt idx="3">
                  <c:v>1092</c:v>
                </c:pt>
                <c:pt idx="6">
                  <c:v>1417</c:v>
                </c:pt>
                <c:pt idx="9">
                  <c:v>1476</c:v>
                </c:pt>
                <c:pt idx="12">
                  <c:v>1848</c:v>
                </c:pt>
              </c:numCache>
            </c:numRef>
          </c:val>
          <c:extLst>
            <c:ext xmlns:c16="http://schemas.microsoft.com/office/drawing/2014/chart" uri="{C3380CC4-5D6E-409C-BE32-E72D297353CC}">
              <c16:uniqueId val="{00000007-0E2A-4D4A-B531-848D6D1A63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28204</c:v>
                </c:pt>
                <c:pt idx="3">
                  <c:v>26566</c:v>
                </c:pt>
                <c:pt idx="6">
                  <c:v>25550</c:v>
                </c:pt>
                <c:pt idx="9">
                  <c:v>24758</c:v>
                </c:pt>
                <c:pt idx="12">
                  <c:v>24013</c:v>
                </c:pt>
              </c:numCache>
            </c:numRef>
          </c:val>
          <c:extLst>
            <c:ext xmlns:c16="http://schemas.microsoft.com/office/drawing/2014/chart" uri="{C3380CC4-5D6E-409C-BE32-E72D297353CC}">
              <c16:uniqueId val="{00000008-0E2A-4D4A-B531-848D6D1A63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506</c:v>
                </c:pt>
                <c:pt idx="3">
                  <c:v>443</c:v>
                </c:pt>
                <c:pt idx="6">
                  <c:v>443</c:v>
                </c:pt>
                <c:pt idx="9">
                  <c:v>317</c:v>
                </c:pt>
                <c:pt idx="12">
                  <c:v>254</c:v>
                </c:pt>
              </c:numCache>
            </c:numRef>
          </c:val>
          <c:extLst>
            <c:ext xmlns:c16="http://schemas.microsoft.com/office/drawing/2014/chart" uri="{C3380CC4-5D6E-409C-BE32-E72D297353CC}">
              <c16:uniqueId val="{00000009-0E2A-4D4A-B531-848D6D1A63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50190</c:v>
                </c:pt>
                <c:pt idx="3">
                  <c:v>51209</c:v>
                </c:pt>
                <c:pt idx="6">
                  <c:v>52155</c:v>
                </c:pt>
                <c:pt idx="9">
                  <c:v>52126</c:v>
                </c:pt>
                <c:pt idx="12">
                  <c:v>52076</c:v>
                </c:pt>
              </c:numCache>
            </c:numRef>
          </c:val>
          <c:extLst>
            <c:ext xmlns:c16="http://schemas.microsoft.com/office/drawing/2014/chart" uri="{C3380CC4-5D6E-409C-BE32-E72D297353CC}">
              <c16:uniqueId val="{0000000A-0E2A-4D4A-B531-848D6D1A63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10546</c:v>
                </c:pt>
                <c:pt idx="2">
                  <c:v>#N/A</c:v>
                </c:pt>
                <c:pt idx="3">
                  <c:v>#N/A</c:v>
                </c:pt>
                <c:pt idx="4">
                  <c:v>9278</c:v>
                </c:pt>
                <c:pt idx="5">
                  <c:v>#N/A</c:v>
                </c:pt>
                <c:pt idx="6">
                  <c:v>#N/A</c:v>
                </c:pt>
                <c:pt idx="7">
                  <c:v>8800</c:v>
                </c:pt>
                <c:pt idx="8">
                  <c:v>#N/A</c:v>
                </c:pt>
                <c:pt idx="9">
                  <c:v>#N/A</c:v>
                </c:pt>
                <c:pt idx="10">
                  <c:v>3872</c:v>
                </c:pt>
                <c:pt idx="11">
                  <c:v>#N/A</c:v>
                </c:pt>
                <c:pt idx="12">
                  <c:v>#N/A</c:v>
                </c:pt>
                <c:pt idx="13">
                  <c:v>3332</c:v>
                </c:pt>
                <c:pt idx="14">
                  <c:v>#N/A</c:v>
                </c:pt>
              </c:numCache>
            </c:numRef>
          </c:val>
          <c:smooth val="0"/>
          <c:extLst>
            <c:ext xmlns:c16="http://schemas.microsoft.com/office/drawing/2014/chart" uri="{C3380CC4-5D6E-409C-BE32-E72D297353CC}">
              <c16:uniqueId val="{0000000B-0E2A-4D4A-B531-848D6D1A63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1748</c:v>
                </c:pt>
                <c:pt idx="1">
                  <c:v>2295</c:v>
                </c:pt>
                <c:pt idx="2">
                  <c:v>2785</c:v>
                </c:pt>
              </c:numCache>
            </c:numRef>
          </c:val>
          <c:extLst>
            <c:ext xmlns:c16="http://schemas.microsoft.com/office/drawing/2014/chart" uri="{C3380CC4-5D6E-409C-BE32-E72D297353CC}">
              <c16:uniqueId val="{00000000-E867-4423-B9A6-A8E0BA8C26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212</c:v>
                </c:pt>
                <c:pt idx="1">
                  <c:v>782</c:v>
                </c:pt>
                <c:pt idx="2">
                  <c:v>752</c:v>
                </c:pt>
              </c:numCache>
            </c:numRef>
          </c:val>
          <c:extLst>
            <c:ext xmlns:c16="http://schemas.microsoft.com/office/drawing/2014/chart" uri="{C3380CC4-5D6E-409C-BE32-E72D297353CC}">
              <c16:uniqueId val="{00000001-E867-4423-B9A6-A8E0BA8C26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3734</c:v>
                </c:pt>
                <c:pt idx="1">
                  <c:v>5190</c:v>
                </c:pt>
                <c:pt idx="2">
                  <c:v>6202</c:v>
                </c:pt>
              </c:numCache>
            </c:numRef>
          </c:val>
          <c:extLst>
            <c:ext xmlns:c16="http://schemas.microsoft.com/office/drawing/2014/chart" uri="{C3380CC4-5D6E-409C-BE32-E72D297353CC}">
              <c16:uniqueId val="{00000002-E867-4423-B9A6-A8E0BA8C26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返済額が大きい地方債の元金償還が開始したことに伴い、元利償還金が増加した。</a:t>
          </a:r>
        </a:p>
        <a:p>
          <a:r>
            <a:rPr kumimoji="1" lang="ja-JP" altLang="en-US" sz="1400">
              <a:latin typeface="ＭＳ ゴシック" pitchFamily="49" charset="-128"/>
              <a:ea typeface="ＭＳ ゴシック" pitchFamily="49" charset="-128"/>
            </a:rPr>
            <a:t>　引き続き、財政収支を見据えつつ、地方債の繰り上げ償還や発行抑制等により公債費負担の適正化に努める。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前年度決算剰余金等による一般財源を財政調整基金に約</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億円積み立てたことに加え、「まちづくり整備基金」等の今後事業費の増大が予想される事業の特定目的基金に積み立てたことにより、充当可能基金が増加している。</a:t>
          </a:r>
        </a:p>
        <a:p>
          <a:r>
            <a:rPr kumimoji="1" lang="ja-JP" altLang="en-US" sz="1400">
              <a:latin typeface="ＭＳ ゴシック" pitchFamily="49" charset="-128"/>
              <a:ea typeface="ＭＳ ゴシック" pitchFamily="49" charset="-128"/>
            </a:rPr>
            <a:t>　従前は、決算における財政調整基金の繰り入れが常態化しており、年々基金残高が減少していたが、事務事業の見直しによる収支改善により一定積み立てるに至っている。</a:t>
          </a:r>
        </a:p>
        <a:p>
          <a:r>
            <a:rPr kumimoji="1" lang="ja-JP" altLang="en-US" sz="1400">
              <a:latin typeface="ＭＳ ゴシック" pitchFamily="49" charset="-128"/>
              <a:ea typeface="ＭＳ ゴシック" pitchFamily="49" charset="-128"/>
            </a:rPr>
            <a:t>　事務事業の見直しに加え、高利率の地方債の繰り上げ償還や借換え、新規発行額の抑制等により将来負担の適正化に努める。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大阪府門真市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過去に借り入れた金利の高い市債の一部を繰上償還するため減債基金約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億円を取り崩した一方、前年度決算剰余金を財政調整基金に約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億円積み立てたことに加え、「まちづくり整備基金」等の今後事業費の増大が予想される事業の特定目的基金に積み立てたこと等により、基金全体としては約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災害等の不測の事態への備えるため、また「まちの成長」に向けた投資や公共施設の老朽化対策など、今後の財政需要に対応していけるように基金残高の確保に努める。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まちづくり整備基金：良好なまちづくりの推進並びにまちづくりの構築に必要な公共施設（市が管理する水路、道路及び公園を除く。）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の建設、修繕及び改良に要する費用に充てるため。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　　　：木材利用の促進、普及啓発等に要する費用に充てるため。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：職員の退職手当の支払資金に充てるため。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文化芸術振興基金　：文化芸術のための公共施設の建設、修繕及び改良並びに文化芸術の振興に要する費用に充てるため。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福祉推進基金　　　：地域福祉のための公共施設の建設、修繕及び改良並びに福祉事業推進に要する費用に充てるため。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　　　：環境保全及び環境活動の推進に要する費用に充てるため。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　　　：開発行為に係る開発区域周辺の公共施設の維持及び整備並びに市が管理する水路、道路及び公園の設置、維持及び</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整備に要する費用に充てるため。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市営住宅建設基金　：市営住宅又はその共同施設の建設、修繕及び改良に要する費用に充てるため。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：教育の振興に要する費用に充てるため。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市営住宅建設基金、環境保全基金、文化芸術振興基金は基金条例にて制定している設置目的に合致する事業実施のため約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億円を取り崩した一方、まちづくり整備基金に約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億円、市営住宅建設基金に約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億円、文化芸術振興基金に約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億円積み立てたことにより、その他特定目的基金全体としては約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その他特定目的基金については、基金条例にて制定している設置目的に合致する事業に、必要に応じて充当していく。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前年度決算剰余金等による一般財源を財政調整基金に積み立てたことにより、約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災害への備え等のため、「門真市健全な財政に関する条例」及び関係規則において、財政調整基金の残高は標準財政規模の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過去に借り入れた金利の高い市債の一部を繰上償還するため取り崩しを行い、約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市債の償還財源を確保するとともに、適正な管理を行う。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117,937
114,443
12.30
64,721,588
64,438,586
135,198
28,100,290
52,075,705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概ね例年と同水準の値となっており、類似団体平均を下回っている。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市税収入の確保に努め、「まちの成長」と「財政の健全化」の両立を図る。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469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扶助費及び公債費の増加により類似団体平均を上回っている。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扶助費については、資格審査等の適正化を図っているものの、依然として高い水準にあり、今後も増加が見込まれる。　</a:t>
          </a:r>
        </a:p>
        <a:p>
          <a:r>
            <a:rPr kumimoji="1" lang="ja-JP" altLang="en-US" sz="1300">
              <a:latin typeface="ＭＳ Ｐゴシック" panose="020B0600070205080204" pitchFamily="50" charset="-128"/>
              <a:ea typeface="ＭＳ Ｐゴシック" panose="020B0600070205080204" pitchFamily="50" charset="-128"/>
            </a:rPr>
            <a:t>　定員管理の適正化や、高利率の地方債の繰り上げ償還や借換え、新規発行額の抑制等により義務的経費の圧縮に努める。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47413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93978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66</xdr:row>
      <xdr:rowOff>82550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93978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34290</xdr:rowOff>
    </xdr:from>
    <xdr:to>
      <xdr:col>15</xdr:col>
      <xdr:colOff>82550</xdr:colOff>
      <xdr:row>66</xdr:row>
      <xdr:rowOff>82550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34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66</xdr:row>
      <xdr:rowOff>146896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34999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157056</xdr:rowOff>
    </xdr:from>
    <xdr:to>
      <xdr:col>11</xdr:col>
      <xdr:colOff>82550</xdr:colOff>
      <xdr:row>62</xdr:row>
      <xdr:rowOff>87206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96096</xdr:rowOff>
    </xdr:from>
    <xdr:to>
      <xdr:col>7</xdr:col>
      <xdr:colOff>31750</xdr:colOff>
      <xdr:row>67</xdr:row>
      <xdr:rowOff>26246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11023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新型コロナウイルスワクチン接種に係る事業費の影響等により増加したものであるが、定員管理の適正化（令和６年度までに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人減）や、ごみ処理事業の広域化などの検討を進め、コストの低減を図っていく方針である。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105172</xdr:rowOff>
    </xdr:from>
    <xdr:to>
      <xdr:col>23</xdr:col>
      <xdr:colOff>133350</xdr:colOff>
      <xdr:row>84</xdr:row>
      <xdr:rowOff>93275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35522"/>
          <a:ext cx="838200" cy="1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153318</xdr:rowOff>
    </xdr:from>
    <xdr:to>
      <xdr:col>19</xdr:col>
      <xdr:colOff>133350</xdr:colOff>
      <xdr:row>83</xdr:row>
      <xdr:rowOff>105172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12218"/>
          <a:ext cx="889000" cy="1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141004</xdr:rowOff>
    </xdr:from>
    <xdr:to>
      <xdr:col>15</xdr:col>
      <xdr:colOff>82550</xdr:colOff>
      <xdr:row>82</xdr:row>
      <xdr:rowOff>153318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28454"/>
          <a:ext cx="889000" cy="18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119870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2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81645</xdr:rowOff>
    </xdr:from>
    <xdr:to>
      <xdr:col>11</xdr:col>
      <xdr:colOff>31750</xdr:colOff>
      <xdr:row>81</xdr:row>
      <xdr:rowOff>141004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9095"/>
          <a:ext cx="8890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32454</xdr:rowOff>
    </xdr:from>
    <xdr:to>
      <xdr:col>11</xdr:col>
      <xdr:colOff>82550</xdr:colOff>
      <xdr:row>83</xdr:row>
      <xdr:rowOff>134054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118831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4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149758</xdr:rowOff>
    </xdr:from>
    <xdr:to>
      <xdr:col>7</xdr:col>
      <xdr:colOff>31750</xdr:colOff>
      <xdr:row>83</xdr:row>
      <xdr:rowOff>79908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64685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42475</xdr:rowOff>
    </xdr:from>
    <xdr:to>
      <xdr:col>23</xdr:col>
      <xdr:colOff>184150</xdr:colOff>
      <xdr:row>84</xdr:row>
      <xdr:rowOff>144075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4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14552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1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54372</xdr:rowOff>
    </xdr:from>
    <xdr:to>
      <xdr:col>19</xdr:col>
      <xdr:colOff>184150</xdr:colOff>
      <xdr:row>83</xdr:row>
      <xdr:rowOff>155972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140749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71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102518</xdr:rowOff>
    </xdr:from>
    <xdr:to>
      <xdr:col>15</xdr:col>
      <xdr:colOff>133350</xdr:colOff>
      <xdr:row>83</xdr:row>
      <xdr:rowOff>32668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42845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3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90204</xdr:rowOff>
    </xdr:from>
    <xdr:to>
      <xdr:col>11</xdr:col>
      <xdr:colOff>82550</xdr:colOff>
      <xdr:row>82</xdr:row>
      <xdr:rowOff>20354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30531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30845</xdr:rowOff>
    </xdr:from>
    <xdr:to>
      <xdr:col>7</xdr:col>
      <xdr:colOff>31750</xdr:colOff>
      <xdr:row>81</xdr:row>
      <xdr:rowOff>132445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142622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職員の採用及び退職、年齢構成などに変動するものであるが、今後も、国家公務員の給与改定やそれに対応する各地方公共団体の動向に注視しながら、人件費の適正化に努める。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98879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947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48079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3637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65314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4498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100891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100891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委託化による職員数の削減や、退職者の補充の抑制などを行ってきているが、引き続き、定員管理の適正化（令和６年度までに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人減）を進め、より適切な定員管理に努める。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23813</xdr:rowOff>
    </xdr:from>
    <xdr:to>
      <xdr:col>81</xdr:col>
      <xdr:colOff>44450</xdr:colOff>
      <xdr:row>63</xdr:row>
      <xdr:rowOff>45931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25163"/>
          <a:ext cx="8382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9737</xdr:rowOff>
    </xdr:from>
    <xdr:to>
      <xdr:col>77</xdr:col>
      <xdr:colOff>44450</xdr:colOff>
      <xdr:row>63</xdr:row>
      <xdr:rowOff>23813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1108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171132</xdr:rowOff>
    </xdr:from>
    <xdr:to>
      <xdr:col>72</xdr:col>
      <xdr:colOff>203200</xdr:colOff>
      <xdr:row>63</xdr:row>
      <xdr:rowOff>9737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0103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10689</xdr:rowOff>
    </xdr:from>
    <xdr:to>
      <xdr:col>73</xdr:col>
      <xdr:colOff>44450</xdr:colOff>
      <xdr:row>64</xdr:row>
      <xdr:rowOff>112289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97066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10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171132</xdr:rowOff>
    </xdr:from>
    <xdr:to>
      <xdr:col>68</xdr:col>
      <xdr:colOff>152400</xdr:colOff>
      <xdr:row>63</xdr:row>
      <xdr:rowOff>5715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8010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12700</xdr:rowOff>
    </xdr:from>
    <xdr:to>
      <xdr:col>68</xdr:col>
      <xdr:colOff>203200</xdr:colOff>
      <xdr:row>64</xdr:row>
      <xdr:rowOff>114300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99077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91033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166581</xdr:rowOff>
    </xdr:from>
    <xdr:to>
      <xdr:col>81</xdr:col>
      <xdr:colOff>95250</xdr:colOff>
      <xdr:row>63</xdr:row>
      <xdr:rowOff>96731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138658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6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144463</xdr:rowOff>
    </xdr:from>
    <xdr:to>
      <xdr:col>77</xdr:col>
      <xdr:colOff>95250</xdr:colOff>
      <xdr:row>63</xdr:row>
      <xdr:rowOff>74613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59390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6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130387</xdr:rowOff>
    </xdr:from>
    <xdr:to>
      <xdr:col>73</xdr:col>
      <xdr:colOff>44450</xdr:colOff>
      <xdr:row>63</xdr:row>
      <xdr:rowOff>60537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70714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120332</xdr:rowOff>
    </xdr:from>
    <xdr:to>
      <xdr:col>68</xdr:col>
      <xdr:colOff>203200</xdr:colOff>
      <xdr:row>63</xdr:row>
      <xdr:rowOff>50482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60659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66692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元利償還金（繰上償還額を除く）の増加により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ポイント悪化している。引き続き、財政収支を見据えつつ、地方債の繰り上げ償還や発行抑制等により公債費負担の適正化に努める。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58057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8930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40</xdr:row>
      <xdr:rowOff>104019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89307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104019</xdr:rowOff>
    </xdr:from>
    <xdr:to>
      <xdr:col>72</xdr:col>
      <xdr:colOff>203200</xdr:colOff>
      <xdr:row>40</xdr:row>
      <xdr:rowOff>127000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9620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35983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89505</xdr:rowOff>
    </xdr:from>
    <xdr:to>
      <xdr:col>68</xdr:col>
      <xdr:colOff>203200</xdr:colOff>
      <xdr:row>43</xdr:row>
      <xdr:rowOff>19655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4432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96053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53219</xdr:rowOff>
    </xdr:from>
    <xdr:to>
      <xdr:col>73</xdr:col>
      <xdr:colOff>44450</xdr:colOff>
      <xdr:row>40</xdr:row>
      <xdr:rowOff>154819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全国平均水準を上回ることになったものの、前年度と比較して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従前は、決算における財政調整基金の繰り入れが常態化しており、年々基金残高が減少していたが、事務事業の見直しによる収支改善により一定積み立てるに至っている。事務事業の見直しに加え、高利率の地方債の繰り上げ償還や借換え、新規発行額の抑制等により将来負担の適正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143873</xdr:rowOff>
    </xdr:from>
    <xdr:to>
      <xdr:col>81</xdr:col>
      <xdr:colOff>44450</xdr:colOff>
      <xdr:row>15</xdr:row>
      <xdr:rowOff>3447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54417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3447</xdr:rowOff>
    </xdr:from>
    <xdr:to>
      <xdr:col>77</xdr:col>
      <xdr:colOff>44450</xdr:colOff>
      <xdr:row>17</xdr:row>
      <xdr:rowOff>17326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575197"/>
          <a:ext cx="889000" cy="35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17326</xdr:rowOff>
    </xdr:from>
    <xdr:to>
      <xdr:col>72</xdr:col>
      <xdr:colOff>203200</xdr:colOff>
      <xdr:row>17</xdr:row>
      <xdr:rowOff>70757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931976"/>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156119</xdr:rowOff>
    </xdr:from>
    <xdr:to>
      <xdr:col>73</xdr:col>
      <xdr:colOff>44450</xdr:colOff>
      <xdr:row>18</xdr:row>
      <xdr:rowOff>86269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71046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1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70757</xdr:rowOff>
    </xdr:from>
    <xdr:to>
      <xdr:col>68</xdr:col>
      <xdr:colOff>152400</xdr:colOff>
      <xdr:row>17</xdr:row>
      <xdr:rowOff>160383</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98540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29482</xdr:rowOff>
    </xdr:from>
    <xdr:to>
      <xdr:col>68</xdr:col>
      <xdr:colOff>203200</xdr:colOff>
      <xdr:row>18</xdr:row>
      <xdr:rowOff>131082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115859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93073</xdr:rowOff>
    </xdr:from>
    <xdr:to>
      <xdr:col>81</xdr:col>
      <xdr:colOff>95250</xdr:colOff>
      <xdr:row>15</xdr:row>
      <xdr:rowOff>23223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65150</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46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124097</xdr:rowOff>
    </xdr:from>
    <xdr:to>
      <xdr:col>77</xdr:col>
      <xdr:colOff>95250</xdr:colOff>
      <xdr:row>15</xdr:row>
      <xdr:rowOff>54247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39024</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61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137976</xdr:rowOff>
    </xdr:from>
    <xdr:to>
      <xdr:col>73</xdr:col>
      <xdr:colOff>44450</xdr:colOff>
      <xdr:row>17</xdr:row>
      <xdr:rowOff>68126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8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78303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6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19957</xdr:rowOff>
    </xdr:from>
    <xdr:to>
      <xdr:col>68</xdr:col>
      <xdr:colOff>203200</xdr:colOff>
      <xdr:row>17</xdr:row>
      <xdr:rowOff>121557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9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131734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70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109583</xdr:rowOff>
    </xdr:from>
    <xdr:to>
      <xdr:col>64</xdr:col>
      <xdr:colOff>152400</xdr:colOff>
      <xdr:row>18</xdr:row>
      <xdr:rowOff>39733</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49910</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7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117,937
114,443
12.30
64,721,588
64,438,586
135,198
28,100,290
52,075,705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概ね横ばいであり、類似団体平均を下回っている。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引き続き、定員管理の適正化（令和６年度までに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人減）や、ごみ処理事業の広域化などの検討を進め、より適切な定員管理に努める。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94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60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77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677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121683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103395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14241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事務事業の見直しによる収支改善により減少傾向にある。</a:t>
          </a:r>
        </a:p>
        <a:p>
          <a:r>
            <a:rPr kumimoji="1" lang="ja-JP" altLang="en-US" sz="1300">
              <a:latin typeface="ＭＳ Ｐゴシック" panose="020B0600070205080204" pitchFamily="50" charset="-128"/>
              <a:ea typeface="ＭＳ Ｐゴシック" panose="020B0600070205080204" pitchFamily="50" charset="-128"/>
            </a:rPr>
            <a:t>　今後は、ごみ処理事業の委託化により、増加が想定される。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15</xdr:row>
      <xdr:rowOff>151493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688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78014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23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132443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3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48986</xdr:rowOff>
    </xdr:from>
    <xdr:to>
      <xdr:col>69</xdr:col>
      <xdr:colOff>142875</xdr:colOff>
      <xdr:row>16</xdr:row>
      <xdr:rowOff>150586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135363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資格審査等の適正化を図っているものの、類似団体平均と比べると、扶助費に係る経常収支比率が依然として高い水準にある。</a:t>
          </a:r>
        </a:p>
        <a:p>
          <a:r>
            <a:rPr kumimoji="1" lang="ja-JP" altLang="en-US" sz="1300">
              <a:latin typeface="ＭＳ Ｐゴシック" panose="020B0600070205080204" pitchFamily="50" charset="-128"/>
              <a:ea typeface="ＭＳ Ｐゴシック" panose="020B0600070205080204" pitchFamily="50" charset="-128"/>
            </a:rPr>
            <a:t>　近年では、障がい者自立支援給付費の増加も経常収支比率を押し上げる要因となっている。診療報酬明細書点検等充実事業や後発医薬品の利用促進などの取組みにより、引き続き、扶助費の適正化に努める。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39370</xdr:rowOff>
    </xdr:from>
    <xdr:to>
      <xdr:col>24</xdr:col>
      <xdr:colOff>25400</xdr:colOff>
      <xdr:row>59</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54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39370</xdr:rowOff>
    </xdr:from>
    <xdr:to>
      <xdr:col>19</xdr:col>
      <xdr:colOff>187325</xdr:colOff>
      <xdr:row>59</xdr:row>
      <xdr:rowOff>77470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54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77470</xdr:rowOff>
    </xdr:from>
    <xdr:to>
      <xdr:col>15</xdr:col>
      <xdr:colOff>98425</xdr:colOff>
      <xdr:row>60</xdr:row>
      <xdr:rowOff>27940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93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27940</xdr:rowOff>
    </xdr:from>
    <xdr:to>
      <xdr:col>11</xdr:col>
      <xdr:colOff>9525</xdr:colOff>
      <xdr:row>60</xdr:row>
      <xdr:rowOff>43180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1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160020</xdr:rowOff>
    </xdr:from>
    <xdr:to>
      <xdr:col>20</xdr:col>
      <xdr:colOff>38100</xdr:colOff>
      <xdr:row>59</xdr:row>
      <xdr:rowOff>90170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74947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26670</xdr:rowOff>
    </xdr:from>
    <xdr:to>
      <xdr:col>15</xdr:col>
      <xdr:colOff>149225</xdr:colOff>
      <xdr:row>59</xdr:row>
      <xdr:rowOff>128270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113047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148590</xdr:rowOff>
    </xdr:from>
    <xdr:to>
      <xdr:col>11</xdr:col>
      <xdr:colOff>60325</xdr:colOff>
      <xdr:row>60</xdr:row>
      <xdr:rowOff>78740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63517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163830</xdr:rowOff>
    </xdr:from>
    <xdr:to>
      <xdr:col>6</xdr:col>
      <xdr:colOff>171450</xdr:colOff>
      <xdr:row>60</xdr:row>
      <xdr:rowOff>93980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78757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概ね類似団体水準と同水準であり、横ばいで推移している。</a:t>
          </a:r>
        </a:p>
        <a:p>
          <a:r>
            <a:rPr kumimoji="1" lang="ja-JP" altLang="en-US" sz="1200">
              <a:latin typeface="ＭＳ Ｐゴシック" panose="020B0600070205080204" pitchFamily="50" charset="-128"/>
              <a:ea typeface="ＭＳ Ｐゴシック" panose="020B0600070205080204" pitchFamily="50" charset="-128"/>
            </a:rPr>
            <a:t>　その他に係る経常収支比率の中では、繰出金が多くの割合を占めている。今後、広域連合の解散に伴い、特別会計で介護保険事業を実施するが、各事業の必要性等、様々な面から検証・検討を行い、廃止を含めた見直しにより、整理合理化を推進す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48078</xdr:rowOff>
    </xdr:from>
    <xdr:to>
      <xdr:col>82</xdr:col>
      <xdr:colOff>107950</xdr:colOff>
      <xdr:row>57</xdr:row>
      <xdr:rowOff>124278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207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48078</xdr:rowOff>
    </xdr:from>
    <xdr:to>
      <xdr:col>78</xdr:col>
      <xdr:colOff>69850</xdr:colOff>
      <xdr:row>57</xdr:row>
      <xdr:rowOff>167822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207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53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80735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09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168728</xdr:rowOff>
    </xdr:from>
    <xdr:to>
      <xdr:col>78</xdr:col>
      <xdr:colOff>120650</xdr:colOff>
      <xdr:row>57</xdr:row>
      <xdr:rowOff>98878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83655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29935</xdr:rowOff>
    </xdr:from>
    <xdr:to>
      <xdr:col>69</xdr:col>
      <xdr:colOff>142875</xdr:colOff>
      <xdr:row>57</xdr:row>
      <xdr:rowOff>131535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116312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公共下水道普及向上を図るため、公共下水道事業会計への補助を行っていること、常備消防を一部組合により行っていること等により、類似団体より高い水準にある。</a:t>
          </a:r>
        </a:p>
        <a:p>
          <a:r>
            <a:rPr kumimoji="1" lang="ja-JP" altLang="en-US" sz="1300">
              <a:latin typeface="ＭＳ Ｐゴシック" panose="020B0600070205080204" pitchFamily="50" charset="-128"/>
              <a:ea typeface="ＭＳ Ｐゴシック" panose="020B0600070205080204" pitchFamily="50" charset="-128"/>
            </a:rPr>
            <a:t>　今後は、補助金等の事業内容、市民ニーズ、また、公益性の度合いなど、様々な面から検証・検討を行い、廃止を含めた見直しにより、整理合理化を推進する。 </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578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5780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154432</xdr:rowOff>
    </xdr:from>
    <xdr:to>
      <xdr:col>73</xdr:col>
      <xdr:colOff>180975</xdr:colOff>
      <xdr:row>39</xdr:row>
      <xdr:rowOff>19558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669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145288</xdr:rowOff>
    </xdr:from>
    <xdr:to>
      <xdr:col>69</xdr:col>
      <xdr:colOff>92075</xdr:colOff>
      <xdr:row>39</xdr:row>
      <xdr:rowOff>19558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6603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103632</xdr:rowOff>
    </xdr:from>
    <xdr:to>
      <xdr:col>74</xdr:col>
      <xdr:colOff>31750</xdr:colOff>
      <xdr:row>39</xdr:row>
      <xdr:rowOff>33782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18559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140208</xdr:rowOff>
    </xdr:from>
    <xdr:to>
      <xdr:col>69</xdr:col>
      <xdr:colOff>142875</xdr:colOff>
      <xdr:row>39</xdr:row>
      <xdr:rowOff>70358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55135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まちづくりへの投資により、地方債現在高が増加している傾向にある。引き続き、大規模な建設事業が控えているため、財政収支を見据えつつ、地方債の繰り上げ償還や発行抑制等により公債費負担の適正化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39370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800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77470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800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77470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181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46989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資格審査等の適正化を図っているものの、扶助費に係る経常収支比率が依然として高い水準にある。</a:t>
          </a:r>
        </a:p>
        <a:p>
          <a:r>
            <a:rPr kumimoji="1" lang="ja-JP" altLang="en-US" sz="1300">
              <a:latin typeface="ＭＳ Ｐゴシック" panose="020B0600070205080204" pitchFamily="50" charset="-128"/>
              <a:ea typeface="ＭＳ Ｐゴシック" panose="020B0600070205080204" pitchFamily="50" charset="-128"/>
            </a:rPr>
            <a:t>　引き続き、様々な面から事務事業の見直し等を行い、適正な水準となるよう努める。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78</xdr:row>
      <xdr:rowOff>142239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500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80</xdr:row>
      <xdr:rowOff>119380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5001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119380</xdr:rowOff>
    </xdr:from>
    <xdr:to>
      <xdr:col>73</xdr:col>
      <xdr:colOff>180975</xdr:colOff>
      <xdr:row>80</xdr:row>
      <xdr:rowOff>134620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83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134620</xdr:rowOff>
    </xdr:from>
    <xdr:to>
      <xdr:col>69</xdr:col>
      <xdr:colOff>92075</xdr:colOff>
      <xdr:row>81</xdr:row>
      <xdr:rowOff>39370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85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69867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68580</xdr:rowOff>
    </xdr:from>
    <xdr:to>
      <xdr:col>74</xdr:col>
      <xdr:colOff>31750</xdr:colOff>
      <xdr:row>80</xdr:row>
      <xdr:rowOff>170180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154957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83820</xdr:rowOff>
    </xdr:from>
    <xdr:to>
      <xdr:col>69</xdr:col>
      <xdr:colOff>142875</xdr:colOff>
      <xdr:row>81</xdr:row>
      <xdr:rowOff>13970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170197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160020</xdr:rowOff>
    </xdr:from>
    <xdr:to>
      <xdr:col>65</xdr:col>
      <xdr:colOff>53975</xdr:colOff>
      <xdr:row>81</xdr:row>
      <xdr:rowOff>90170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74947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63137</xdr:rowOff>
    </xdr:from>
    <xdr:to>
      <xdr:col>29</xdr:col>
      <xdr:colOff>127000</xdr:colOff>
      <xdr:row>15</xdr:row>
      <xdr:rowOff>91552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82512"/>
          <a:ext cx="647700" cy="28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91552</xdr:rowOff>
    </xdr:from>
    <xdr:to>
      <xdr:col>26</xdr:col>
      <xdr:colOff>50800</xdr:colOff>
      <xdr:row>15</xdr:row>
      <xdr:rowOff>129454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10927"/>
          <a:ext cx="698500" cy="37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129454</xdr:rowOff>
    </xdr:from>
    <xdr:to>
      <xdr:col>22</xdr:col>
      <xdr:colOff>114300</xdr:colOff>
      <xdr:row>15</xdr:row>
      <xdr:rowOff>149250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48829"/>
          <a:ext cx="698500" cy="19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151851</xdr:rowOff>
    </xdr:from>
    <xdr:to>
      <xdr:col>22</xdr:col>
      <xdr:colOff>165100</xdr:colOff>
      <xdr:row>15</xdr:row>
      <xdr:rowOff>82001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99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149250</xdr:rowOff>
    </xdr:from>
    <xdr:to>
      <xdr:col>18</xdr:col>
      <xdr:colOff>177800</xdr:colOff>
      <xdr:row>15</xdr:row>
      <xdr:rowOff>168864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68625"/>
          <a:ext cx="6985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167579</xdr:rowOff>
    </xdr:from>
    <xdr:to>
      <xdr:col>19</xdr:col>
      <xdr:colOff>38100</xdr:colOff>
      <xdr:row>15</xdr:row>
      <xdr:rowOff>97729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61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107906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32225</xdr:rowOff>
    </xdr:from>
    <xdr:to>
      <xdr:col>15</xdr:col>
      <xdr:colOff>101600</xdr:colOff>
      <xdr:row>15</xdr:row>
      <xdr:rowOff>133825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651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144002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4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12337</xdr:rowOff>
    </xdr:from>
    <xdr:to>
      <xdr:col>29</xdr:col>
      <xdr:colOff>177800</xdr:colOff>
      <xdr:row>15</xdr:row>
      <xdr:rowOff>113937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3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28864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7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40752</xdr:rowOff>
    </xdr:from>
    <xdr:to>
      <xdr:col>26</xdr:col>
      <xdr:colOff>101600</xdr:colOff>
      <xdr:row>15</xdr:row>
      <xdr:rowOff>142352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6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152529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29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78654</xdr:rowOff>
    </xdr:from>
    <xdr:to>
      <xdr:col>22</xdr:col>
      <xdr:colOff>165100</xdr:colOff>
      <xdr:row>16</xdr:row>
      <xdr:rowOff>8804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98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165031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8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98450</xdr:rowOff>
    </xdr:from>
    <xdr:to>
      <xdr:col>19</xdr:col>
      <xdr:colOff>38100</xdr:colOff>
      <xdr:row>16</xdr:row>
      <xdr:rowOff>28600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1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13377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0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118064</xdr:rowOff>
    </xdr:from>
    <xdr:to>
      <xdr:col>15</xdr:col>
      <xdr:colOff>101600</xdr:colOff>
      <xdr:row>16</xdr:row>
      <xdr:rowOff>48214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37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32991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2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227394</xdr:rowOff>
    </xdr:from>
    <xdr:to>
      <xdr:col>29</xdr:col>
      <xdr:colOff>127000</xdr:colOff>
      <xdr:row>35</xdr:row>
      <xdr:rowOff>314033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37744"/>
          <a:ext cx="647700" cy="86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219926</xdr:rowOff>
    </xdr:from>
    <xdr:to>
      <xdr:col>26</xdr:col>
      <xdr:colOff>50800</xdr:colOff>
      <xdr:row>35</xdr:row>
      <xdr:rowOff>314033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30276"/>
          <a:ext cx="698500" cy="9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219926</xdr:rowOff>
    </xdr:from>
    <xdr:to>
      <xdr:col>22</xdr:col>
      <xdr:colOff>114300</xdr:colOff>
      <xdr:row>35</xdr:row>
      <xdr:rowOff>282334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30276"/>
          <a:ext cx="6985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273024</xdr:rowOff>
    </xdr:from>
    <xdr:to>
      <xdr:col>22</xdr:col>
      <xdr:colOff>165100</xdr:colOff>
      <xdr:row>35</xdr:row>
      <xdr:rowOff>31724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41901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0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216459</xdr:rowOff>
    </xdr:from>
    <xdr:to>
      <xdr:col>18</xdr:col>
      <xdr:colOff>177800</xdr:colOff>
      <xdr:row>35</xdr:row>
      <xdr:rowOff>282334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26809"/>
          <a:ext cx="698500" cy="65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245973</xdr:rowOff>
    </xdr:from>
    <xdr:to>
      <xdr:col>19</xdr:col>
      <xdr:colOff>38100</xdr:colOff>
      <xdr:row>35</xdr:row>
      <xdr:rowOff>4673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248107</xdr:rowOff>
    </xdr:from>
    <xdr:to>
      <xdr:col>15</xdr:col>
      <xdr:colOff>101600</xdr:colOff>
      <xdr:row>35</xdr:row>
      <xdr:rowOff>6807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16984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176594</xdr:rowOff>
    </xdr:from>
    <xdr:to>
      <xdr:col>29</xdr:col>
      <xdr:colOff>177800</xdr:colOff>
      <xdr:row>35</xdr:row>
      <xdr:rowOff>278194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8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148671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263233</xdr:rowOff>
    </xdr:from>
    <xdr:to>
      <xdr:col>26</xdr:col>
      <xdr:colOff>101600</xdr:colOff>
      <xdr:row>36</xdr:row>
      <xdr:rowOff>21933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7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6710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5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169126</xdr:rowOff>
    </xdr:from>
    <xdr:to>
      <xdr:col>22</xdr:col>
      <xdr:colOff>165100</xdr:colOff>
      <xdr:row>35</xdr:row>
      <xdr:rowOff>270726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7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255503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6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231534</xdr:rowOff>
    </xdr:from>
    <xdr:to>
      <xdr:col>19</xdr:col>
      <xdr:colOff>38100</xdr:colOff>
      <xdr:row>35</xdr:row>
      <xdr:rowOff>333134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4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317911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2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165659</xdr:rowOff>
    </xdr:from>
    <xdr:to>
      <xdr:col>15</xdr:col>
      <xdr:colOff>101600</xdr:colOff>
      <xdr:row>35</xdr:row>
      <xdr:rowOff>267259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7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252036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6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117,937
114,443
12.30
64,721,588
64,438,586
135,198
28,100,290
52,075,705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152067</xdr:rowOff>
    </xdr:from>
    <xdr:to>
      <xdr:col>24</xdr:col>
      <xdr:colOff>63500</xdr:colOff>
      <xdr:row>36</xdr:row>
      <xdr:rowOff>23480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152817"/>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152067</xdr:rowOff>
    </xdr:from>
    <xdr:to>
      <xdr:col>19</xdr:col>
      <xdr:colOff>177800</xdr:colOff>
      <xdr:row>36</xdr:row>
      <xdr:rowOff>32646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52817"/>
          <a:ext cx="889000" cy="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32646</xdr:rowOff>
    </xdr:from>
    <xdr:to>
      <xdr:col>15</xdr:col>
      <xdr:colOff>50800</xdr:colOff>
      <xdr:row>36</xdr:row>
      <xdr:rowOff>113617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04846"/>
          <a:ext cx="889000" cy="8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107919</xdr:rowOff>
    </xdr:from>
    <xdr:to>
      <xdr:col>15</xdr:col>
      <xdr:colOff>101600</xdr:colOff>
      <xdr:row>35</xdr:row>
      <xdr:rowOff>38069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54596</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101524</xdr:rowOff>
    </xdr:from>
    <xdr:to>
      <xdr:col>10</xdr:col>
      <xdr:colOff>114300</xdr:colOff>
      <xdr:row>36</xdr:row>
      <xdr:rowOff>113617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73724"/>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58268</xdr:rowOff>
    </xdr:from>
    <xdr:to>
      <xdr:col>10</xdr:col>
      <xdr:colOff>165100</xdr:colOff>
      <xdr:row>35</xdr:row>
      <xdr:rowOff>159868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4945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69721</xdr:rowOff>
    </xdr:from>
    <xdr:to>
      <xdr:col>6</xdr:col>
      <xdr:colOff>38100</xdr:colOff>
      <xdr:row>35</xdr:row>
      <xdr:rowOff>171321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144130</xdr:rowOff>
    </xdr:from>
    <xdr:to>
      <xdr:col>24</xdr:col>
      <xdr:colOff>114300</xdr:colOff>
      <xdr:row>36</xdr:row>
      <xdr:rowOff>74280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122557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2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101267</xdr:rowOff>
    </xdr:from>
    <xdr:to>
      <xdr:col>20</xdr:col>
      <xdr:colOff>38100</xdr:colOff>
      <xdr:row>36</xdr:row>
      <xdr:rowOff>31417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0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22544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19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153296</xdr:rowOff>
    </xdr:from>
    <xdr:to>
      <xdr:col>15</xdr:col>
      <xdr:colOff>101600</xdr:colOff>
      <xdr:row>36</xdr:row>
      <xdr:rowOff>83446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74573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62817</xdr:rowOff>
    </xdr:from>
    <xdr:to>
      <xdr:col>10</xdr:col>
      <xdr:colOff>165100</xdr:colOff>
      <xdr:row>36</xdr:row>
      <xdr:rowOff>164417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155544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50724</xdr:rowOff>
    </xdr:from>
    <xdr:to>
      <xdr:col>6</xdr:col>
      <xdr:colOff>38100</xdr:colOff>
      <xdr:row>36</xdr:row>
      <xdr:rowOff>152324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143451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126409</xdr:rowOff>
    </xdr:from>
    <xdr:to>
      <xdr:col>24</xdr:col>
      <xdr:colOff>63500</xdr:colOff>
      <xdr:row>56</xdr:row>
      <xdr:rowOff>140892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56159"/>
          <a:ext cx="838200" cy="18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140892</xdr:rowOff>
    </xdr:from>
    <xdr:to>
      <xdr:col>19</xdr:col>
      <xdr:colOff>177800</xdr:colOff>
      <xdr:row>57</xdr:row>
      <xdr:rowOff>110945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2092"/>
          <a:ext cx="889000" cy="1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110945</xdr:rowOff>
    </xdr:from>
    <xdr:to>
      <xdr:col>15</xdr:col>
      <xdr:colOff>50800</xdr:colOff>
      <xdr:row>58</xdr:row>
      <xdr:rowOff>116791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3595"/>
          <a:ext cx="889000" cy="17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108576</xdr:rowOff>
    </xdr:from>
    <xdr:to>
      <xdr:col>15</xdr:col>
      <xdr:colOff>101600</xdr:colOff>
      <xdr:row>57</xdr:row>
      <xdr:rowOff>38726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55253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116791</xdr:rowOff>
    </xdr:from>
    <xdr:to>
      <xdr:col>10</xdr:col>
      <xdr:colOff>114300</xdr:colOff>
      <xdr:row>59</xdr:row>
      <xdr:rowOff>1397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60891"/>
          <a:ext cx="889000" cy="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21153</xdr:rowOff>
    </xdr:from>
    <xdr:to>
      <xdr:col>10</xdr:col>
      <xdr:colOff>165100</xdr:colOff>
      <xdr:row>57</xdr:row>
      <xdr:rowOff>122753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139280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79266</xdr:rowOff>
    </xdr:from>
    <xdr:to>
      <xdr:col>6</xdr:col>
      <xdr:colOff>38100</xdr:colOff>
      <xdr:row>58</xdr:row>
      <xdr:rowOff>9416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25943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75609</xdr:rowOff>
    </xdr:from>
    <xdr:to>
      <xdr:col>24</xdr:col>
      <xdr:colOff>114300</xdr:colOff>
      <xdr:row>56</xdr:row>
      <xdr:rowOff>5759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98486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90092</xdr:rowOff>
    </xdr:from>
    <xdr:to>
      <xdr:col>20</xdr:col>
      <xdr:colOff>38100</xdr:colOff>
      <xdr:row>57</xdr:row>
      <xdr:rowOff>20242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36769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60145</xdr:rowOff>
    </xdr:from>
    <xdr:to>
      <xdr:col>15</xdr:col>
      <xdr:colOff>101600</xdr:colOff>
      <xdr:row>57</xdr:row>
      <xdr:rowOff>161745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152872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65991</xdr:rowOff>
    </xdr:from>
    <xdr:to>
      <xdr:col>10</xdr:col>
      <xdr:colOff>165100</xdr:colOff>
      <xdr:row>58</xdr:row>
      <xdr:rowOff>167591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158718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122047</xdr:rowOff>
    </xdr:from>
    <xdr:to>
      <xdr:col>6</xdr:col>
      <xdr:colOff>38100</xdr:colOff>
      <xdr:row>59</xdr:row>
      <xdr:rowOff>52197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43324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62708</xdr:rowOff>
    </xdr:from>
    <xdr:to>
      <xdr:col>24</xdr:col>
      <xdr:colOff>63500</xdr:colOff>
      <xdr:row>78</xdr:row>
      <xdr:rowOff>70296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35808"/>
          <a:ext cx="838200" cy="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47848</xdr:rowOff>
    </xdr:from>
    <xdr:to>
      <xdr:col>19</xdr:col>
      <xdr:colOff>177800</xdr:colOff>
      <xdr:row>78</xdr:row>
      <xdr:rowOff>70296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20948"/>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34499</xdr:rowOff>
    </xdr:from>
    <xdr:to>
      <xdr:col>15</xdr:col>
      <xdr:colOff>50800</xdr:colOff>
      <xdr:row>78</xdr:row>
      <xdr:rowOff>47848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07599"/>
          <a:ext cx="8890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34499</xdr:rowOff>
    </xdr:from>
    <xdr:to>
      <xdr:col>10</xdr:col>
      <xdr:colOff>114300</xdr:colOff>
      <xdr:row>78</xdr:row>
      <xdr:rowOff>54111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7599"/>
          <a:ext cx="889000" cy="1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11908</xdr:rowOff>
    </xdr:from>
    <xdr:to>
      <xdr:col>24</xdr:col>
      <xdr:colOff>114300</xdr:colOff>
      <xdr:row>78</xdr:row>
      <xdr:rowOff>113508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98285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19496</xdr:rowOff>
    </xdr:from>
    <xdr:to>
      <xdr:col>20</xdr:col>
      <xdr:colOff>38100</xdr:colOff>
      <xdr:row>78</xdr:row>
      <xdr:rowOff>121096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112223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8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168498</xdr:rowOff>
    </xdr:from>
    <xdr:to>
      <xdr:col>15</xdr:col>
      <xdr:colOff>101600</xdr:colOff>
      <xdr:row>78</xdr:row>
      <xdr:rowOff>98648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89775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155149</xdr:rowOff>
    </xdr:from>
    <xdr:to>
      <xdr:col>10</xdr:col>
      <xdr:colOff>165100</xdr:colOff>
      <xdr:row>78</xdr:row>
      <xdr:rowOff>85299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76426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4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3311</xdr:rowOff>
    </xdr:from>
    <xdr:to>
      <xdr:col>6</xdr:col>
      <xdr:colOff>38100</xdr:colOff>
      <xdr:row>78</xdr:row>
      <xdr:rowOff>104911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96038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4468</xdr:rowOff>
    </xdr:from>
    <xdr:to>
      <xdr:col>24</xdr:col>
      <xdr:colOff>63500</xdr:colOff>
      <xdr:row>93</xdr:row>
      <xdr:rowOff>27023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949318"/>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27023</xdr:rowOff>
    </xdr:from>
    <xdr:to>
      <xdr:col>19</xdr:col>
      <xdr:colOff>177800</xdr:colOff>
      <xdr:row>93</xdr:row>
      <xdr:rowOff>120765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971873"/>
          <a:ext cx="889000" cy="9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120765</xdr:rowOff>
    </xdr:from>
    <xdr:to>
      <xdr:col>15</xdr:col>
      <xdr:colOff>50800</xdr:colOff>
      <xdr:row>93</xdr:row>
      <xdr:rowOff>135700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065615"/>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113102</xdr:rowOff>
    </xdr:from>
    <xdr:to>
      <xdr:col>15</xdr:col>
      <xdr:colOff>101600</xdr:colOff>
      <xdr:row>96</xdr:row>
      <xdr:rowOff>43252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34379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49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135700</xdr:rowOff>
    </xdr:from>
    <xdr:to>
      <xdr:col>10</xdr:col>
      <xdr:colOff>114300</xdr:colOff>
      <xdr:row>94</xdr:row>
      <xdr:rowOff>871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080550"/>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168025</xdr:rowOff>
    </xdr:from>
    <xdr:to>
      <xdr:col>10</xdr:col>
      <xdr:colOff>165100</xdr:colOff>
      <xdr:row>96</xdr:row>
      <xdr:rowOff>98175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89302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5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40689</xdr:rowOff>
    </xdr:from>
    <xdr:to>
      <xdr:col>6</xdr:col>
      <xdr:colOff>38100</xdr:colOff>
      <xdr:row>96</xdr:row>
      <xdr:rowOff>142289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133416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59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125118</xdr:rowOff>
    </xdr:from>
    <xdr:to>
      <xdr:col>24</xdr:col>
      <xdr:colOff>114300</xdr:colOff>
      <xdr:row>93</xdr:row>
      <xdr:rowOff>55268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89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147995</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74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147673</xdr:rowOff>
    </xdr:from>
    <xdr:to>
      <xdr:col>20</xdr:col>
      <xdr:colOff>38100</xdr:colOff>
      <xdr:row>93</xdr:row>
      <xdr:rowOff>77823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9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94350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69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69965</xdr:rowOff>
    </xdr:from>
    <xdr:to>
      <xdr:col>15</xdr:col>
      <xdr:colOff>101600</xdr:colOff>
      <xdr:row>94</xdr:row>
      <xdr:rowOff>115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0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16642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79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84900</xdr:rowOff>
    </xdr:from>
    <xdr:to>
      <xdr:col>10</xdr:col>
      <xdr:colOff>165100</xdr:colOff>
      <xdr:row>94</xdr:row>
      <xdr:rowOff>15050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0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31577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80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121521</xdr:rowOff>
    </xdr:from>
    <xdr:to>
      <xdr:col>6</xdr:col>
      <xdr:colOff>38100</xdr:colOff>
      <xdr:row>94</xdr:row>
      <xdr:rowOff>51671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06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68198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84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71587</xdr:rowOff>
    </xdr:from>
    <xdr:to>
      <xdr:col>54</xdr:col>
      <xdr:colOff>189865</xdr:colOff>
      <xdr:row>38</xdr:row>
      <xdr:rowOff>119097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57987"/>
          <a:ext cx="1270" cy="107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122924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119097</xdr:rowOff>
    </xdr:from>
    <xdr:to>
      <xdr:col>55</xdr:col>
      <xdr:colOff>88900</xdr:colOff>
      <xdr:row>38</xdr:row>
      <xdr:rowOff>119097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4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18264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3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71587</xdr:rowOff>
    </xdr:from>
    <xdr:to>
      <xdr:col>55</xdr:col>
      <xdr:colOff>88900</xdr:colOff>
      <xdr:row>32</xdr:row>
      <xdr:rowOff>71587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57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63309</xdr:rowOff>
    </xdr:from>
    <xdr:to>
      <xdr:col>55</xdr:col>
      <xdr:colOff>0</xdr:colOff>
      <xdr:row>36</xdr:row>
      <xdr:rowOff>163227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235509"/>
          <a:ext cx="838200" cy="9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120714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92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142287</xdr:rowOff>
    </xdr:from>
    <xdr:to>
      <xdr:col>55</xdr:col>
      <xdr:colOff>50800</xdr:colOff>
      <xdr:row>37</xdr:row>
      <xdr:rowOff>72437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119278</xdr:rowOff>
    </xdr:from>
    <xdr:to>
      <xdr:col>50</xdr:col>
      <xdr:colOff>114300</xdr:colOff>
      <xdr:row>36</xdr:row>
      <xdr:rowOff>63309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34228"/>
          <a:ext cx="889000" cy="80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4175</xdr:rowOff>
    </xdr:from>
    <xdr:to>
      <xdr:col>50</xdr:col>
      <xdr:colOff>165100</xdr:colOff>
      <xdr:row>37</xdr:row>
      <xdr:rowOff>105775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96902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119278</xdr:rowOff>
    </xdr:from>
    <xdr:to>
      <xdr:col>45</xdr:col>
      <xdr:colOff>177800</xdr:colOff>
      <xdr:row>37</xdr:row>
      <xdr:rowOff>52699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34228"/>
          <a:ext cx="889000" cy="96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74927</xdr:rowOff>
    </xdr:from>
    <xdr:to>
      <xdr:col>46</xdr:col>
      <xdr:colOff>38100</xdr:colOff>
      <xdr:row>31</xdr:row>
      <xdr:rowOff>5077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21604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52699</xdr:rowOff>
    </xdr:from>
    <xdr:to>
      <xdr:col>41</xdr:col>
      <xdr:colOff>50800</xdr:colOff>
      <xdr:row>37</xdr:row>
      <xdr:rowOff>111611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96349"/>
          <a:ext cx="889000" cy="5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112294</xdr:rowOff>
    </xdr:from>
    <xdr:to>
      <xdr:col>41</xdr:col>
      <xdr:colOff>101600</xdr:colOff>
      <xdr:row>37</xdr:row>
      <xdr:rowOff>42444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58971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141192</xdr:rowOff>
    </xdr:from>
    <xdr:to>
      <xdr:col>36</xdr:col>
      <xdr:colOff>165100</xdr:colOff>
      <xdr:row>37</xdr:row>
      <xdr:rowOff>71342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87869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112427</xdr:rowOff>
    </xdr:from>
    <xdr:to>
      <xdr:col>55</xdr:col>
      <xdr:colOff>50800</xdr:colOff>
      <xdr:row>37</xdr:row>
      <xdr:rowOff>42577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135304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12509</xdr:rowOff>
    </xdr:from>
    <xdr:to>
      <xdr:col>50</xdr:col>
      <xdr:colOff>165100</xdr:colOff>
      <xdr:row>36</xdr:row>
      <xdr:rowOff>114109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18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130636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9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68478</xdr:rowOff>
    </xdr:from>
    <xdr:to>
      <xdr:col>46</xdr:col>
      <xdr:colOff>38100</xdr:colOff>
      <xdr:row>31</xdr:row>
      <xdr:rowOff>170078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161205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47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1899</xdr:rowOff>
    </xdr:from>
    <xdr:to>
      <xdr:col>41</xdr:col>
      <xdr:colOff>101600</xdr:colOff>
      <xdr:row>37</xdr:row>
      <xdr:rowOff>103499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94626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3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60811</xdr:rowOff>
    </xdr:from>
    <xdr:to>
      <xdr:col>36</xdr:col>
      <xdr:colOff>165100</xdr:colOff>
      <xdr:row>37</xdr:row>
      <xdr:rowOff>162410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04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153538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115189</xdr:rowOff>
    </xdr:from>
    <xdr:to>
      <xdr:col>55</xdr:col>
      <xdr:colOff>0</xdr:colOff>
      <xdr:row>56</xdr:row>
      <xdr:rowOff>105448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373489"/>
          <a:ext cx="838200" cy="3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134518</xdr:rowOff>
    </xdr:from>
    <xdr:to>
      <xdr:col>50</xdr:col>
      <xdr:colOff>114300</xdr:colOff>
      <xdr:row>56</xdr:row>
      <xdr:rowOff>105448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392818"/>
          <a:ext cx="889000" cy="3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134518</xdr:rowOff>
    </xdr:from>
    <xdr:to>
      <xdr:col>45</xdr:col>
      <xdr:colOff>177800</xdr:colOff>
      <xdr:row>55</xdr:row>
      <xdr:rowOff>113691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392818"/>
          <a:ext cx="889000" cy="15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98349</xdr:rowOff>
    </xdr:from>
    <xdr:to>
      <xdr:col>46</xdr:col>
      <xdr:colOff>38100</xdr:colOff>
      <xdr:row>54</xdr:row>
      <xdr:rowOff>28499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45026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96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113691</xdr:rowOff>
    </xdr:from>
    <xdr:to>
      <xdr:col>41</xdr:col>
      <xdr:colOff>50800</xdr:colOff>
      <xdr:row>57</xdr:row>
      <xdr:rowOff>28473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43441"/>
          <a:ext cx="889000" cy="25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107302</xdr:rowOff>
    </xdr:from>
    <xdr:to>
      <xdr:col>41</xdr:col>
      <xdr:colOff>101600</xdr:colOff>
      <xdr:row>54</xdr:row>
      <xdr:rowOff>37452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19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53979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89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1740</xdr:rowOff>
    </xdr:from>
    <xdr:to>
      <xdr:col>36</xdr:col>
      <xdr:colOff>165100</xdr:colOff>
      <xdr:row>54</xdr:row>
      <xdr:rowOff>103340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119867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0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64389</xdr:rowOff>
    </xdr:from>
    <xdr:to>
      <xdr:col>55</xdr:col>
      <xdr:colOff>50800</xdr:colOff>
      <xdr:row>54</xdr:row>
      <xdr:rowOff>165989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32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87266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54648</xdr:rowOff>
    </xdr:from>
    <xdr:to>
      <xdr:col>50</xdr:col>
      <xdr:colOff>165100</xdr:colOff>
      <xdr:row>56</xdr:row>
      <xdr:rowOff>156248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147375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83718</xdr:rowOff>
    </xdr:from>
    <xdr:to>
      <xdr:col>46</xdr:col>
      <xdr:colOff>38100</xdr:colOff>
      <xdr:row>55</xdr:row>
      <xdr:rowOff>13868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4995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62891</xdr:rowOff>
    </xdr:from>
    <xdr:to>
      <xdr:col>41</xdr:col>
      <xdr:colOff>101600</xdr:colOff>
      <xdr:row>55</xdr:row>
      <xdr:rowOff>164491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155618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5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149123</xdr:rowOff>
    </xdr:from>
    <xdr:to>
      <xdr:col>36</xdr:col>
      <xdr:colOff>165100</xdr:colOff>
      <xdr:row>57</xdr:row>
      <xdr:rowOff>79273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70400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4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17422</xdr:rowOff>
    </xdr:from>
    <xdr:to>
      <xdr:col>55</xdr:col>
      <xdr:colOff>0</xdr:colOff>
      <xdr:row>76</xdr:row>
      <xdr:rowOff>103649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047622"/>
          <a:ext cx="838200" cy="8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21286</xdr:rowOff>
    </xdr:from>
    <xdr:to>
      <xdr:col>50</xdr:col>
      <xdr:colOff>114300</xdr:colOff>
      <xdr:row>76</xdr:row>
      <xdr:rowOff>103649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708586"/>
          <a:ext cx="889000" cy="42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21286</xdr:rowOff>
    </xdr:from>
    <xdr:to>
      <xdr:col>45</xdr:col>
      <xdr:colOff>177800</xdr:colOff>
      <xdr:row>77</xdr:row>
      <xdr:rowOff>25355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708586"/>
          <a:ext cx="889000" cy="5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83878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1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25355</xdr:rowOff>
    </xdr:from>
    <xdr:to>
      <xdr:col>41</xdr:col>
      <xdr:colOff>50800</xdr:colOff>
      <xdr:row>78</xdr:row>
      <xdr:rowOff>114691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227005"/>
          <a:ext cx="889000" cy="26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100933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138072</xdr:rowOff>
    </xdr:from>
    <xdr:to>
      <xdr:col>55</xdr:col>
      <xdr:colOff>50800</xdr:colOff>
      <xdr:row>76</xdr:row>
      <xdr:rowOff>68222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9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160949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4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52849</xdr:rowOff>
    </xdr:from>
    <xdr:to>
      <xdr:col>50</xdr:col>
      <xdr:colOff>165100</xdr:colOff>
      <xdr:row>76</xdr:row>
      <xdr:rowOff>154449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170976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85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141936</xdr:rowOff>
    </xdr:from>
    <xdr:to>
      <xdr:col>46</xdr:col>
      <xdr:colOff>38100</xdr:colOff>
      <xdr:row>74</xdr:row>
      <xdr:rowOff>72086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6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88613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4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146005</xdr:rowOff>
    </xdr:from>
    <xdr:to>
      <xdr:col>41</xdr:col>
      <xdr:colOff>101600</xdr:colOff>
      <xdr:row>77</xdr:row>
      <xdr:rowOff>76155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67282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26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63891</xdr:rowOff>
    </xdr:from>
    <xdr:to>
      <xdr:col>36</xdr:col>
      <xdr:colOff>165100</xdr:colOff>
      <xdr:row>78</xdr:row>
      <xdr:rowOff>165491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156618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2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125527</xdr:rowOff>
    </xdr:from>
    <xdr:to>
      <xdr:col>55</xdr:col>
      <xdr:colOff>0</xdr:colOff>
      <xdr:row>97</xdr:row>
      <xdr:rowOff>129778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756177"/>
          <a:ext cx="8382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58066</xdr:rowOff>
    </xdr:from>
    <xdr:to>
      <xdr:col>50</xdr:col>
      <xdr:colOff>114300</xdr:colOff>
      <xdr:row>97</xdr:row>
      <xdr:rowOff>125527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688716"/>
          <a:ext cx="889000" cy="6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70732</xdr:rowOff>
    </xdr:from>
    <xdr:to>
      <xdr:col>45</xdr:col>
      <xdr:colOff>177800</xdr:colOff>
      <xdr:row>97</xdr:row>
      <xdr:rowOff>58066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358482"/>
          <a:ext cx="889000" cy="3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72417</xdr:rowOff>
    </xdr:from>
    <xdr:to>
      <xdr:col>46</xdr:col>
      <xdr:colOff>38100</xdr:colOff>
      <xdr:row>94</xdr:row>
      <xdr:rowOff>2567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19094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70732</xdr:rowOff>
    </xdr:from>
    <xdr:to>
      <xdr:col>41</xdr:col>
      <xdr:colOff>50800</xdr:colOff>
      <xdr:row>97</xdr:row>
      <xdr:rowOff>96403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58482"/>
          <a:ext cx="889000" cy="36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113635</xdr:rowOff>
    </xdr:from>
    <xdr:to>
      <xdr:col>41</xdr:col>
      <xdr:colOff>101600</xdr:colOff>
      <xdr:row>93</xdr:row>
      <xdr:rowOff>43785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60312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59410</xdr:rowOff>
    </xdr:from>
    <xdr:to>
      <xdr:col>36</xdr:col>
      <xdr:colOff>165100</xdr:colOff>
      <xdr:row>93</xdr:row>
      <xdr:rowOff>161010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6087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78978</xdr:rowOff>
    </xdr:from>
    <xdr:to>
      <xdr:col>55</xdr:col>
      <xdr:colOff>50800</xdr:colOff>
      <xdr:row>98</xdr:row>
      <xdr:rowOff>9128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165355</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2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74727</xdr:rowOff>
    </xdr:from>
    <xdr:to>
      <xdr:col>50</xdr:col>
      <xdr:colOff>165100</xdr:colOff>
      <xdr:row>98</xdr:row>
      <xdr:rowOff>4877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167454</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79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7266</xdr:rowOff>
    </xdr:from>
    <xdr:to>
      <xdr:col>46</xdr:col>
      <xdr:colOff>38100</xdr:colOff>
      <xdr:row>97</xdr:row>
      <xdr:rowOff>108866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99993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19932</xdr:rowOff>
    </xdr:from>
    <xdr:to>
      <xdr:col>41</xdr:col>
      <xdr:colOff>101600</xdr:colOff>
      <xdr:row>95</xdr:row>
      <xdr:rowOff>121532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112659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40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45603</xdr:rowOff>
    </xdr:from>
    <xdr:to>
      <xdr:col>36</xdr:col>
      <xdr:colOff>165100</xdr:colOff>
      <xdr:row>97</xdr:row>
      <xdr:rowOff>147203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138330</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76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42545</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25781</xdr:rowOff>
    </xdr:from>
    <xdr:to>
      <xdr:col>76</xdr:col>
      <xdr:colOff>114300</xdr:colOff>
      <xdr:row>39</xdr:row>
      <xdr:rowOff>42545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1233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130302</xdr:rowOff>
    </xdr:from>
    <xdr:to>
      <xdr:col>76</xdr:col>
      <xdr:colOff>165100</xdr:colOff>
      <xdr:row>36</xdr:row>
      <xdr:rowOff>60452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76979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12573</xdr:rowOff>
    </xdr:from>
    <xdr:to>
      <xdr:col>71</xdr:col>
      <xdr:colOff>177800</xdr:colOff>
      <xdr:row>39</xdr:row>
      <xdr:rowOff>25781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99123"/>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141622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52959</xdr:rowOff>
    </xdr:from>
    <xdr:to>
      <xdr:col>67</xdr:col>
      <xdr:colOff>101600</xdr:colOff>
      <xdr:row>37</xdr:row>
      <xdr:rowOff>154559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171086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163195</xdr:rowOff>
    </xdr:from>
    <xdr:to>
      <xdr:col>76</xdr:col>
      <xdr:colOff>165100</xdr:colOff>
      <xdr:row>39</xdr:row>
      <xdr:rowOff>93345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84472</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35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146431</xdr:rowOff>
    </xdr:from>
    <xdr:to>
      <xdr:col>72</xdr:col>
      <xdr:colOff>38100</xdr:colOff>
      <xdr:row>39</xdr:row>
      <xdr:rowOff>76581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67708</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5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133223</xdr:rowOff>
    </xdr:from>
    <xdr:to>
      <xdr:col>67</xdr:col>
      <xdr:colOff>101600</xdr:colOff>
      <xdr:row>39</xdr:row>
      <xdr:rowOff>63373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54500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31591</xdr:rowOff>
    </xdr:from>
    <xdr:to>
      <xdr:col>85</xdr:col>
      <xdr:colOff>127000</xdr:colOff>
      <xdr:row>75</xdr:row>
      <xdr:rowOff>64415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890341"/>
          <a:ext cx="838200" cy="3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61461</xdr:rowOff>
    </xdr:from>
    <xdr:to>
      <xdr:col>81</xdr:col>
      <xdr:colOff>50800</xdr:colOff>
      <xdr:row>75</xdr:row>
      <xdr:rowOff>64415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2920211"/>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61461</xdr:rowOff>
    </xdr:from>
    <xdr:to>
      <xdr:col>76</xdr:col>
      <xdr:colOff>114300</xdr:colOff>
      <xdr:row>75</xdr:row>
      <xdr:rowOff>74073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920211"/>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110005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74073</xdr:rowOff>
    </xdr:from>
    <xdr:to>
      <xdr:col>71</xdr:col>
      <xdr:colOff>177800</xdr:colOff>
      <xdr:row>75</xdr:row>
      <xdr:rowOff>86551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932823"/>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96518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79716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152241</xdr:rowOff>
    </xdr:from>
    <xdr:to>
      <xdr:col>85</xdr:col>
      <xdr:colOff>177800</xdr:colOff>
      <xdr:row>75</xdr:row>
      <xdr:rowOff>82391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8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3668</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6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13615</xdr:rowOff>
    </xdr:from>
    <xdr:to>
      <xdr:col>81</xdr:col>
      <xdr:colOff>101600</xdr:colOff>
      <xdr:row>75</xdr:row>
      <xdr:rowOff>115215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8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131742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6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10661</xdr:rowOff>
    </xdr:from>
    <xdr:to>
      <xdr:col>76</xdr:col>
      <xdr:colOff>165100</xdr:colOff>
      <xdr:row>75</xdr:row>
      <xdr:rowOff>112261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8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103388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96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23273</xdr:rowOff>
    </xdr:from>
    <xdr:to>
      <xdr:col>72</xdr:col>
      <xdr:colOff>38100</xdr:colOff>
      <xdr:row>75</xdr:row>
      <xdr:rowOff>124873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8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116000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35751</xdr:rowOff>
    </xdr:from>
    <xdr:to>
      <xdr:col>67</xdr:col>
      <xdr:colOff>101600</xdr:colOff>
      <xdr:row>75</xdr:row>
      <xdr:rowOff>137351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8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128477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9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8603</xdr:rowOff>
    </xdr:from>
    <xdr:to>
      <xdr:col>85</xdr:col>
      <xdr:colOff>127000</xdr:colOff>
      <xdr:row>98</xdr:row>
      <xdr:rowOff>106857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810703"/>
          <a:ext cx="838200" cy="9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8603</xdr:rowOff>
    </xdr:from>
    <xdr:to>
      <xdr:col>81</xdr:col>
      <xdr:colOff>50800</xdr:colOff>
      <xdr:row>99</xdr:row>
      <xdr:rowOff>19097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10703"/>
          <a:ext cx="889000" cy="18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19097</xdr:rowOff>
    </xdr:from>
    <xdr:to>
      <xdr:col>76</xdr:col>
      <xdr:colOff>114300</xdr:colOff>
      <xdr:row>99</xdr:row>
      <xdr:rowOff>83246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92647"/>
          <a:ext cx="889000" cy="6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45619</xdr:rowOff>
    </xdr:from>
    <xdr:to>
      <xdr:col>76</xdr:col>
      <xdr:colOff>165100</xdr:colOff>
      <xdr:row>98</xdr:row>
      <xdr:rowOff>147219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4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163746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83246</xdr:rowOff>
    </xdr:from>
    <xdr:to>
      <xdr:col>71</xdr:col>
      <xdr:colOff>177800</xdr:colOff>
      <xdr:row>99</xdr:row>
      <xdr:rowOff>97388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7056796"/>
          <a:ext cx="889000"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94952</xdr:rowOff>
    </xdr:from>
    <xdr:to>
      <xdr:col>72</xdr:col>
      <xdr:colOff>38100</xdr:colOff>
      <xdr:row>99</xdr:row>
      <xdr:rowOff>25102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41629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70613</xdr:rowOff>
    </xdr:from>
    <xdr:to>
      <xdr:col>67</xdr:col>
      <xdr:colOff>101600</xdr:colOff>
      <xdr:row>99</xdr:row>
      <xdr:rowOff>763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7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17290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56057</xdr:rowOff>
    </xdr:from>
    <xdr:to>
      <xdr:col>85</xdr:col>
      <xdr:colOff>177800</xdr:colOff>
      <xdr:row>98</xdr:row>
      <xdr:rowOff>157657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34484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129253</xdr:rowOff>
    </xdr:from>
    <xdr:to>
      <xdr:col>81</xdr:col>
      <xdr:colOff>101600</xdr:colOff>
      <xdr:row>98</xdr:row>
      <xdr:rowOff>59403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75930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3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139747</xdr:rowOff>
    </xdr:from>
    <xdr:to>
      <xdr:col>76</xdr:col>
      <xdr:colOff>165100</xdr:colOff>
      <xdr:row>99</xdr:row>
      <xdr:rowOff>69897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61024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32446</xdr:rowOff>
    </xdr:from>
    <xdr:to>
      <xdr:col>72</xdr:col>
      <xdr:colOff>38100</xdr:colOff>
      <xdr:row>99</xdr:row>
      <xdr:rowOff>134046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70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125173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9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46588</xdr:rowOff>
    </xdr:from>
    <xdr:to>
      <xdr:col>67</xdr:col>
      <xdr:colOff>101600</xdr:colOff>
      <xdr:row>99</xdr:row>
      <xdr:rowOff>148188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70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139315</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5017" y="17112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58991</xdr:rowOff>
    </xdr:from>
    <xdr:to>
      <xdr:col>107</xdr:col>
      <xdr:colOff>101600</xdr:colOff>
      <xdr:row>36</xdr:row>
      <xdr:rowOff>160591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157226</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500876"/>
          <a:ext cx="889000" cy="2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41656</xdr:rowOff>
    </xdr:from>
    <xdr:to>
      <xdr:col>102</xdr:col>
      <xdr:colOff>165100</xdr:colOff>
      <xdr:row>37</xdr:row>
      <xdr:rowOff>143256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159783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47371</xdr:rowOff>
    </xdr:from>
    <xdr:to>
      <xdr:col>98</xdr:col>
      <xdr:colOff>38100</xdr:colOff>
      <xdr:row>37</xdr:row>
      <xdr:rowOff>148971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165498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106426</xdr:rowOff>
    </xdr:from>
    <xdr:to>
      <xdr:col>98</xdr:col>
      <xdr:colOff>38100</xdr:colOff>
      <xdr:row>38</xdr:row>
      <xdr:rowOff>36576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27703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43650</xdr:rowOff>
    </xdr:from>
    <xdr:to>
      <xdr:col>116</xdr:col>
      <xdr:colOff>63500</xdr:colOff>
      <xdr:row>59</xdr:row>
      <xdr:rowOff>43650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5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43650</xdr:rowOff>
    </xdr:from>
    <xdr:to>
      <xdr:col>111</xdr:col>
      <xdr:colOff>177800</xdr:colOff>
      <xdr:row>59</xdr:row>
      <xdr:rowOff>43669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159200"/>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43669</xdr:rowOff>
    </xdr:from>
    <xdr:to>
      <xdr:col>107</xdr:col>
      <xdr:colOff>50800</xdr:colOff>
      <xdr:row>59</xdr:row>
      <xdr:rowOff>43669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592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49276</xdr:rowOff>
    </xdr:from>
    <xdr:to>
      <xdr:col>107</xdr:col>
      <xdr:colOff>101600</xdr:colOff>
      <xdr:row>58</xdr:row>
      <xdr:rowOff>150876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167403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43669</xdr:rowOff>
    </xdr:from>
    <xdr:to>
      <xdr:col>102</xdr:col>
      <xdr:colOff>114300</xdr:colOff>
      <xdr:row>59</xdr:row>
      <xdr:rowOff>43669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592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57868</xdr:rowOff>
    </xdr:from>
    <xdr:to>
      <xdr:col>102</xdr:col>
      <xdr:colOff>165100</xdr:colOff>
      <xdr:row>58</xdr:row>
      <xdr:rowOff>159468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4545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53581</xdr:rowOff>
    </xdr:from>
    <xdr:to>
      <xdr:col>98</xdr:col>
      <xdr:colOff>38100</xdr:colOff>
      <xdr:row>58</xdr:row>
      <xdr:rowOff>155181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164300</xdr:rowOff>
    </xdr:from>
    <xdr:to>
      <xdr:col>116</xdr:col>
      <xdr:colOff>114300</xdr:colOff>
      <xdr:row>59</xdr:row>
      <xdr:rowOff>94450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79227</xdr:rowOff>
    </xdr:from>
    <xdr:ext cx="313932"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164300</xdr:rowOff>
    </xdr:from>
    <xdr:to>
      <xdr:col>112</xdr:col>
      <xdr:colOff>38100</xdr:colOff>
      <xdr:row>59</xdr:row>
      <xdr:rowOff>94450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85577</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66333" y="10201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164319</xdr:rowOff>
    </xdr:from>
    <xdr:to>
      <xdr:col>107</xdr:col>
      <xdr:colOff>101600</xdr:colOff>
      <xdr:row>59</xdr:row>
      <xdr:rowOff>94469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85596</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164319</xdr:rowOff>
    </xdr:from>
    <xdr:to>
      <xdr:col>102</xdr:col>
      <xdr:colOff>165100</xdr:colOff>
      <xdr:row>59</xdr:row>
      <xdr:rowOff>94469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85596</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164319</xdr:rowOff>
    </xdr:from>
    <xdr:to>
      <xdr:col>98</xdr:col>
      <xdr:colOff>38100</xdr:colOff>
      <xdr:row>59</xdr:row>
      <xdr:rowOff>94469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85596</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145072</xdr:rowOff>
    </xdr:from>
    <xdr:to>
      <xdr:col>116</xdr:col>
      <xdr:colOff>63500</xdr:colOff>
      <xdr:row>73</xdr:row>
      <xdr:rowOff>36982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489472"/>
          <a:ext cx="8382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36982</xdr:rowOff>
    </xdr:from>
    <xdr:to>
      <xdr:col>111</xdr:col>
      <xdr:colOff>177800</xdr:colOff>
      <xdr:row>73</xdr:row>
      <xdr:rowOff>86664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552832"/>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86664</xdr:rowOff>
    </xdr:from>
    <xdr:to>
      <xdr:col>107</xdr:col>
      <xdr:colOff>50800</xdr:colOff>
      <xdr:row>73</xdr:row>
      <xdr:rowOff>88951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60251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143794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88951</xdr:rowOff>
    </xdr:from>
    <xdr:to>
      <xdr:col>102</xdr:col>
      <xdr:colOff>114300</xdr:colOff>
      <xdr:row>74</xdr:row>
      <xdr:rowOff>9169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604801"/>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89425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124934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94272</xdr:rowOff>
    </xdr:from>
    <xdr:to>
      <xdr:col>116</xdr:col>
      <xdr:colOff>114300</xdr:colOff>
      <xdr:row>73</xdr:row>
      <xdr:rowOff>24422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4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117149</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29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157632</xdr:rowOff>
    </xdr:from>
    <xdr:to>
      <xdr:col>112</xdr:col>
      <xdr:colOff>38100</xdr:colOff>
      <xdr:row>73</xdr:row>
      <xdr:rowOff>87782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5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104309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2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35864</xdr:rowOff>
    </xdr:from>
    <xdr:to>
      <xdr:col>107</xdr:col>
      <xdr:colOff>101600</xdr:colOff>
      <xdr:row>73</xdr:row>
      <xdr:rowOff>137464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5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153991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38151</xdr:rowOff>
    </xdr:from>
    <xdr:to>
      <xdr:col>102</xdr:col>
      <xdr:colOff>165100</xdr:colOff>
      <xdr:row>73</xdr:row>
      <xdr:rowOff>139751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55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156278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3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129819</xdr:rowOff>
    </xdr:from>
    <xdr:to>
      <xdr:col>98</xdr:col>
      <xdr:colOff>38100</xdr:colOff>
      <xdr:row>74</xdr:row>
      <xdr:rowOff>59969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76496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4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546,381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190,247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高い水準にある。生活保護費については、減少傾向にあるものの、近年では、障がい者自立支援給付費の増加もあって、全体として増加傾向にある。引き続き、資格審査等の適正化に加え、診療報酬明細書点検等充実事業や後発医薬品の利用促進などの取組みにより、扶助費の適正化に努め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61,930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円となっており、類似団体と比較して一人当たりコストは高い状況となっている。今後も大規模なまちづくり事業等により、類似団体平均を上回ることが想定される。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15,017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9,026</a:t>
          </a:r>
          <a:r>
            <a:rPr kumimoji="1" lang="ja-JP" altLang="en-US" sz="1300">
              <a:latin typeface="ＭＳ Ｐゴシック" panose="020B0600070205080204" pitchFamily="50" charset="-128"/>
              <a:ea typeface="ＭＳ Ｐゴシック" panose="020B0600070205080204" pitchFamily="50" charset="-128"/>
            </a:rPr>
            <a:t>円減少して、類似団体平均を下回った。令和３年度決算は、普通交付税のうち臨時財政対策債償還基金費相当額を減債基金に積み立てるなど、特殊な要因があったためである。引き続き、災害等の不測の事態に備えるため、また、健全で持続可能な財政状況を継続していくためにも、基金残高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117,937
114,443
12.30
64,721,588
64,438,586
135,198
28,100,290
52,075,705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56424</xdr:rowOff>
    </xdr:from>
    <xdr:to>
      <xdr:col>24</xdr:col>
      <xdr:colOff>63500</xdr:colOff>
      <xdr:row>31</xdr:row>
      <xdr:rowOff>90170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371374"/>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56424</xdr:rowOff>
    </xdr:from>
    <xdr:to>
      <xdr:col>19</xdr:col>
      <xdr:colOff>177800</xdr:colOff>
      <xdr:row>32</xdr:row>
      <xdr:rowOff>19957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371374"/>
          <a:ext cx="889000" cy="1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70576</xdr:rowOff>
    </xdr:from>
    <xdr:to>
      <xdr:col>15</xdr:col>
      <xdr:colOff>50800</xdr:colOff>
      <xdr:row>32</xdr:row>
      <xdr:rowOff>19957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85526"/>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74204</xdr:rowOff>
    </xdr:from>
    <xdr:to>
      <xdr:col>15</xdr:col>
      <xdr:colOff>101600</xdr:colOff>
      <xdr:row>34</xdr:row>
      <xdr:rowOff>4354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166931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107043</xdr:rowOff>
    </xdr:from>
    <xdr:to>
      <xdr:col>10</xdr:col>
      <xdr:colOff>114300</xdr:colOff>
      <xdr:row>31</xdr:row>
      <xdr:rowOff>70576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250543"/>
          <a:ext cx="889000" cy="1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135708</xdr:rowOff>
    </xdr:from>
    <xdr:to>
      <xdr:col>10</xdr:col>
      <xdr:colOff>165100</xdr:colOff>
      <xdr:row>33</xdr:row>
      <xdr:rowOff>65858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56985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156392</xdr:rowOff>
    </xdr:from>
    <xdr:to>
      <xdr:col>6</xdr:col>
      <xdr:colOff>38100</xdr:colOff>
      <xdr:row>33</xdr:row>
      <xdr:rowOff>86542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77669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39370</xdr:rowOff>
    </xdr:from>
    <xdr:to>
      <xdr:col>24</xdr:col>
      <xdr:colOff>114300</xdr:colOff>
      <xdr:row>31</xdr:row>
      <xdr:rowOff>140970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62247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5624</xdr:rowOff>
    </xdr:from>
    <xdr:to>
      <xdr:col>20</xdr:col>
      <xdr:colOff>38100</xdr:colOff>
      <xdr:row>31</xdr:row>
      <xdr:rowOff>107224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123751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0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140607</xdr:rowOff>
    </xdr:from>
    <xdr:to>
      <xdr:col>15</xdr:col>
      <xdr:colOff>101600</xdr:colOff>
      <xdr:row>32</xdr:row>
      <xdr:rowOff>70757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87284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19776</xdr:rowOff>
    </xdr:from>
    <xdr:to>
      <xdr:col>10</xdr:col>
      <xdr:colOff>165100</xdr:colOff>
      <xdr:row>31</xdr:row>
      <xdr:rowOff>121376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137903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56243</xdr:rowOff>
    </xdr:from>
    <xdr:to>
      <xdr:col>6</xdr:col>
      <xdr:colOff>38100</xdr:colOff>
      <xdr:row>30</xdr:row>
      <xdr:rowOff>157843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1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2920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49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79135</xdr:rowOff>
    </xdr:from>
    <xdr:to>
      <xdr:col>24</xdr:col>
      <xdr:colOff>63500</xdr:colOff>
      <xdr:row>57</xdr:row>
      <xdr:rowOff>94483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51785"/>
          <a:ext cx="8382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33465</xdr:rowOff>
    </xdr:from>
    <xdr:to>
      <xdr:col>19</xdr:col>
      <xdr:colOff>177800</xdr:colOff>
      <xdr:row>57</xdr:row>
      <xdr:rowOff>94483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63215"/>
          <a:ext cx="889000" cy="40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33465</xdr:rowOff>
    </xdr:from>
    <xdr:to>
      <xdr:col>15</xdr:col>
      <xdr:colOff>50800</xdr:colOff>
      <xdr:row>57</xdr:row>
      <xdr:rowOff>111994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63215"/>
          <a:ext cx="889000" cy="42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20585</xdr:rowOff>
    </xdr:from>
    <xdr:to>
      <xdr:col>15</xdr:col>
      <xdr:colOff>101600</xdr:colOff>
      <xdr:row>54</xdr:row>
      <xdr:rowOff>122185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138712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111994</xdr:rowOff>
    </xdr:from>
    <xdr:to>
      <xdr:col>10</xdr:col>
      <xdr:colOff>114300</xdr:colOff>
      <xdr:row>58</xdr:row>
      <xdr:rowOff>10436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84644"/>
          <a:ext cx="889000" cy="6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158290</xdr:rowOff>
    </xdr:from>
    <xdr:to>
      <xdr:col>10</xdr:col>
      <xdr:colOff>165100</xdr:colOff>
      <xdr:row>57</xdr:row>
      <xdr:rowOff>88440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104967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169349</xdr:rowOff>
    </xdr:from>
    <xdr:to>
      <xdr:col>6</xdr:col>
      <xdr:colOff>38100</xdr:colOff>
      <xdr:row>57</xdr:row>
      <xdr:rowOff>99499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116026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28335</xdr:rowOff>
    </xdr:from>
    <xdr:to>
      <xdr:col>24</xdr:col>
      <xdr:colOff>114300</xdr:colOff>
      <xdr:row>57</xdr:row>
      <xdr:rowOff>129935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43683</xdr:rowOff>
    </xdr:from>
    <xdr:to>
      <xdr:col>20</xdr:col>
      <xdr:colOff>38100</xdr:colOff>
      <xdr:row>57</xdr:row>
      <xdr:rowOff>145283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136410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154115</xdr:rowOff>
    </xdr:from>
    <xdr:to>
      <xdr:col>15</xdr:col>
      <xdr:colOff>101600</xdr:colOff>
      <xdr:row>55</xdr:row>
      <xdr:rowOff>84265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75392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0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61194</xdr:rowOff>
    </xdr:from>
    <xdr:to>
      <xdr:col>10</xdr:col>
      <xdr:colOff>165100</xdr:colOff>
      <xdr:row>57</xdr:row>
      <xdr:rowOff>162794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153921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2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131086</xdr:rowOff>
    </xdr:from>
    <xdr:to>
      <xdr:col>6</xdr:col>
      <xdr:colOff>38100</xdr:colOff>
      <xdr:row>58</xdr:row>
      <xdr:rowOff>61236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52363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69017</xdr:rowOff>
    </xdr:from>
    <xdr:to>
      <xdr:col>24</xdr:col>
      <xdr:colOff>63500</xdr:colOff>
      <xdr:row>71</xdr:row>
      <xdr:rowOff>138839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241967"/>
          <a:ext cx="838200" cy="6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69017</xdr:rowOff>
    </xdr:from>
    <xdr:to>
      <xdr:col>19</xdr:col>
      <xdr:colOff>177800</xdr:colOff>
      <xdr:row>72</xdr:row>
      <xdr:rowOff>132385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241967"/>
          <a:ext cx="889000" cy="23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132385</xdr:rowOff>
    </xdr:from>
    <xdr:to>
      <xdr:col>15</xdr:col>
      <xdr:colOff>50800</xdr:colOff>
      <xdr:row>72</xdr:row>
      <xdr:rowOff>145240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476785"/>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167638</xdr:rowOff>
    </xdr:from>
    <xdr:to>
      <xdr:col>15</xdr:col>
      <xdr:colOff>101600</xdr:colOff>
      <xdr:row>75</xdr:row>
      <xdr:rowOff>97788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5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88915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4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145240</xdr:rowOff>
    </xdr:from>
    <xdr:to>
      <xdr:col>10</xdr:col>
      <xdr:colOff>114300</xdr:colOff>
      <xdr:row>72</xdr:row>
      <xdr:rowOff>159032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489640"/>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75450</xdr:rowOff>
    </xdr:from>
    <xdr:to>
      <xdr:col>10</xdr:col>
      <xdr:colOff>165100</xdr:colOff>
      <xdr:row>76</xdr:row>
      <xdr:rowOff>5600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125476</xdr:rowOff>
    </xdr:from>
    <xdr:to>
      <xdr:col>6</xdr:col>
      <xdr:colOff>38100</xdr:colOff>
      <xdr:row>76</xdr:row>
      <xdr:rowOff>55626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8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46753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88039</xdr:rowOff>
    </xdr:from>
    <xdr:to>
      <xdr:col>24</xdr:col>
      <xdr:colOff>114300</xdr:colOff>
      <xdr:row>72</xdr:row>
      <xdr:rowOff>18189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2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110916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1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18217</xdr:rowOff>
    </xdr:from>
    <xdr:to>
      <xdr:col>20</xdr:col>
      <xdr:colOff>38100</xdr:colOff>
      <xdr:row>71</xdr:row>
      <xdr:rowOff>119817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1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136344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9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81585</xdr:rowOff>
    </xdr:from>
    <xdr:to>
      <xdr:col>15</xdr:col>
      <xdr:colOff>101600</xdr:colOff>
      <xdr:row>73</xdr:row>
      <xdr:rowOff>11735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28262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0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94440</xdr:rowOff>
    </xdr:from>
    <xdr:to>
      <xdr:col>10</xdr:col>
      <xdr:colOff>165100</xdr:colOff>
      <xdr:row>73</xdr:row>
      <xdr:rowOff>24590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4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41117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21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108232</xdr:rowOff>
    </xdr:from>
    <xdr:to>
      <xdr:col>6</xdr:col>
      <xdr:colOff>38100</xdr:colOff>
      <xdr:row>73</xdr:row>
      <xdr:rowOff>38382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45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54909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22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90643</xdr:rowOff>
    </xdr:from>
    <xdr:to>
      <xdr:col>24</xdr:col>
      <xdr:colOff>63500</xdr:colOff>
      <xdr:row>96</xdr:row>
      <xdr:rowOff>16348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378393"/>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16348</xdr:rowOff>
    </xdr:from>
    <xdr:to>
      <xdr:col>19</xdr:col>
      <xdr:colOff>177800</xdr:colOff>
      <xdr:row>97</xdr:row>
      <xdr:rowOff>42842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75548"/>
          <a:ext cx="889000" cy="19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42842</xdr:rowOff>
    </xdr:from>
    <xdr:to>
      <xdr:col>15</xdr:col>
      <xdr:colOff>50800</xdr:colOff>
      <xdr:row>97</xdr:row>
      <xdr:rowOff>46408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73492"/>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46408</xdr:rowOff>
    </xdr:from>
    <xdr:to>
      <xdr:col>10</xdr:col>
      <xdr:colOff>114300</xdr:colOff>
      <xdr:row>97</xdr:row>
      <xdr:rowOff>94712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77058"/>
          <a:ext cx="889000" cy="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112318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167983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39843</xdr:rowOff>
    </xdr:from>
    <xdr:to>
      <xdr:col>24</xdr:col>
      <xdr:colOff>114300</xdr:colOff>
      <xdr:row>95</xdr:row>
      <xdr:rowOff>141443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62720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136998</xdr:rowOff>
    </xdr:from>
    <xdr:to>
      <xdr:col>20</xdr:col>
      <xdr:colOff>38100</xdr:colOff>
      <xdr:row>96</xdr:row>
      <xdr:rowOff>67148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58275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51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163492</xdr:rowOff>
    </xdr:from>
    <xdr:to>
      <xdr:col>15</xdr:col>
      <xdr:colOff>101600</xdr:colOff>
      <xdr:row>97</xdr:row>
      <xdr:rowOff>93642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2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84769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167058</xdr:rowOff>
    </xdr:from>
    <xdr:to>
      <xdr:col>10</xdr:col>
      <xdr:colOff>165100</xdr:colOff>
      <xdr:row>97</xdr:row>
      <xdr:rowOff>97208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88335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1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43912</xdr:rowOff>
    </xdr:from>
    <xdr:to>
      <xdr:col>6</xdr:col>
      <xdr:colOff>38100</xdr:colOff>
      <xdr:row>97</xdr:row>
      <xdr:rowOff>145512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136639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124460</xdr:rowOff>
    </xdr:from>
    <xdr:to>
      <xdr:col>55</xdr:col>
      <xdr:colOff>0</xdr:colOff>
      <xdr:row>35</xdr:row>
      <xdr:rowOff>151892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12521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92456</xdr:rowOff>
    </xdr:from>
    <xdr:to>
      <xdr:col>50</xdr:col>
      <xdr:colOff>114300</xdr:colOff>
      <xdr:row>35</xdr:row>
      <xdr:rowOff>124460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09320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92456</xdr:rowOff>
    </xdr:from>
    <xdr:to>
      <xdr:col>45</xdr:col>
      <xdr:colOff>177800</xdr:colOff>
      <xdr:row>36</xdr:row>
      <xdr:rowOff>8636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093206"/>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155956</xdr:rowOff>
    </xdr:from>
    <xdr:to>
      <xdr:col>46</xdr:col>
      <xdr:colOff>38100</xdr:colOff>
      <xdr:row>36</xdr:row>
      <xdr:rowOff>86106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77233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8636</xdr:rowOff>
    </xdr:from>
    <xdr:to>
      <xdr:col>41</xdr:col>
      <xdr:colOff>50800</xdr:colOff>
      <xdr:row>36</xdr:row>
      <xdr:rowOff>17780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1808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125476</xdr:rowOff>
    </xdr:from>
    <xdr:to>
      <xdr:col>41</xdr:col>
      <xdr:colOff>101600</xdr:colOff>
      <xdr:row>36</xdr:row>
      <xdr:rowOff>55626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72153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126619</xdr:rowOff>
    </xdr:from>
    <xdr:to>
      <xdr:col>36</xdr:col>
      <xdr:colOff>165100</xdr:colOff>
      <xdr:row>36</xdr:row>
      <xdr:rowOff>56769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73296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9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101092</xdr:rowOff>
    </xdr:from>
    <xdr:to>
      <xdr:col>55</xdr:col>
      <xdr:colOff>50800</xdr:colOff>
      <xdr:row>36</xdr:row>
      <xdr:rowOff>31242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123969</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95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73660</xdr:rowOff>
    </xdr:from>
    <xdr:to>
      <xdr:col>50</xdr:col>
      <xdr:colOff>165100</xdr:colOff>
      <xdr:row>36</xdr:row>
      <xdr:rowOff>3810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20337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41656</xdr:rowOff>
    </xdr:from>
    <xdr:to>
      <xdr:col>46</xdr:col>
      <xdr:colOff>38100</xdr:colOff>
      <xdr:row>35</xdr:row>
      <xdr:rowOff>143256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159783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8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129286</xdr:rowOff>
    </xdr:from>
    <xdr:to>
      <xdr:col>41</xdr:col>
      <xdr:colOff>101600</xdr:colOff>
      <xdr:row>36</xdr:row>
      <xdr:rowOff>59436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50563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138430</xdr:rowOff>
    </xdr:from>
    <xdr:to>
      <xdr:col>36</xdr:col>
      <xdr:colOff>165100</xdr:colOff>
      <xdr:row>36</xdr:row>
      <xdr:rowOff>68580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59707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128590</xdr:rowOff>
    </xdr:from>
    <xdr:to>
      <xdr:col>55</xdr:col>
      <xdr:colOff>0</xdr:colOff>
      <xdr:row>58</xdr:row>
      <xdr:rowOff>130373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72690"/>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130373</xdr:rowOff>
    </xdr:from>
    <xdr:to>
      <xdr:col>50</xdr:col>
      <xdr:colOff>114300</xdr:colOff>
      <xdr:row>58</xdr:row>
      <xdr:rowOff>130830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744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129550</xdr:rowOff>
    </xdr:from>
    <xdr:to>
      <xdr:col>45</xdr:col>
      <xdr:colOff>177800</xdr:colOff>
      <xdr:row>58</xdr:row>
      <xdr:rowOff>130830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73650"/>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126847</xdr:rowOff>
    </xdr:from>
    <xdr:to>
      <xdr:col>46</xdr:col>
      <xdr:colOff>38100</xdr:colOff>
      <xdr:row>54</xdr:row>
      <xdr:rowOff>56997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73524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129322</xdr:rowOff>
    </xdr:from>
    <xdr:to>
      <xdr:col>41</xdr:col>
      <xdr:colOff>50800</xdr:colOff>
      <xdr:row>58</xdr:row>
      <xdr:rowOff>129550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7342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81448</xdr:rowOff>
    </xdr:from>
    <xdr:to>
      <xdr:col>41</xdr:col>
      <xdr:colOff>101600</xdr:colOff>
      <xdr:row>54</xdr:row>
      <xdr:rowOff>11598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28125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68966</xdr:rowOff>
    </xdr:from>
    <xdr:to>
      <xdr:col>36</xdr:col>
      <xdr:colOff>165100</xdr:colOff>
      <xdr:row>53</xdr:row>
      <xdr:rowOff>170566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15643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77790</xdr:rowOff>
    </xdr:from>
    <xdr:to>
      <xdr:col>55</xdr:col>
      <xdr:colOff>50800</xdr:colOff>
      <xdr:row>59</xdr:row>
      <xdr:rowOff>7940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164167</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36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79573</xdr:rowOff>
    </xdr:from>
    <xdr:to>
      <xdr:col>50</xdr:col>
      <xdr:colOff>165100</xdr:colOff>
      <xdr:row>59</xdr:row>
      <xdr:rowOff>9723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850</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11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80030</xdr:rowOff>
    </xdr:from>
    <xdr:to>
      <xdr:col>46</xdr:col>
      <xdr:colOff>38100</xdr:colOff>
      <xdr:row>59</xdr:row>
      <xdr:rowOff>10180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1307</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116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78750</xdr:rowOff>
    </xdr:from>
    <xdr:to>
      <xdr:col>41</xdr:col>
      <xdr:colOff>101600</xdr:colOff>
      <xdr:row>59</xdr:row>
      <xdr:rowOff>8900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27</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78522</xdr:rowOff>
    </xdr:from>
    <xdr:to>
      <xdr:col>36</xdr:col>
      <xdr:colOff>165100</xdr:colOff>
      <xdr:row>59</xdr:row>
      <xdr:rowOff>8672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171249</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115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12860</xdr:rowOff>
    </xdr:from>
    <xdr:to>
      <xdr:col>55</xdr:col>
      <xdr:colOff>0</xdr:colOff>
      <xdr:row>79</xdr:row>
      <xdr:rowOff>49256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57410"/>
          <a:ext cx="838200" cy="3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43067</xdr:rowOff>
    </xdr:from>
    <xdr:to>
      <xdr:col>50</xdr:col>
      <xdr:colOff>114300</xdr:colOff>
      <xdr:row>79</xdr:row>
      <xdr:rowOff>49256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87617"/>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43067</xdr:rowOff>
    </xdr:from>
    <xdr:to>
      <xdr:col>45</xdr:col>
      <xdr:colOff>177800</xdr:colOff>
      <xdr:row>79</xdr:row>
      <xdr:rowOff>60001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87617"/>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166346</xdr:rowOff>
    </xdr:from>
    <xdr:to>
      <xdr:col>46</xdr:col>
      <xdr:colOff>38100</xdr:colOff>
      <xdr:row>77</xdr:row>
      <xdr:rowOff>96496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113023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60001</xdr:rowOff>
    </xdr:from>
    <xdr:to>
      <xdr:col>41</xdr:col>
      <xdr:colOff>50800</xdr:colOff>
      <xdr:row>79</xdr:row>
      <xdr:rowOff>79448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04551"/>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145560</xdr:rowOff>
    </xdr:from>
    <xdr:to>
      <xdr:col>41</xdr:col>
      <xdr:colOff>101600</xdr:colOff>
      <xdr:row>78</xdr:row>
      <xdr:rowOff>75710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92237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10523</xdr:rowOff>
    </xdr:from>
    <xdr:to>
      <xdr:col>36</xdr:col>
      <xdr:colOff>165100</xdr:colOff>
      <xdr:row>78</xdr:row>
      <xdr:rowOff>112123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128650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133510</xdr:rowOff>
    </xdr:from>
    <xdr:to>
      <xdr:col>55</xdr:col>
      <xdr:colOff>50800</xdr:colOff>
      <xdr:row>79</xdr:row>
      <xdr:rowOff>63660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48437</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2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169906</xdr:rowOff>
    </xdr:from>
    <xdr:to>
      <xdr:col>50</xdr:col>
      <xdr:colOff>165100</xdr:colOff>
      <xdr:row>79</xdr:row>
      <xdr:rowOff>100056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91183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3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163717</xdr:rowOff>
    </xdr:from>
    <xdr:to>
      <xdr:col>46</xdr:col>
      <xdr:colOff>38100</xdr:colOff>
      <xdr:row>79</xdr:row>
      <xdr:rowOff>93867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84994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9201</xdr:rowOff>
    </xdr:from>
    <xdr:to>
      <xdr:col>41</xdr:col>
      <xdr:colOff>101600</xdr:colOff>
      <xdr:row>79</xdr:row>
      <xdr:rowOff>110801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101928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28648</xdr:rowOff>
    </xdr:from>
    <xdr:to>
      <xdr:col>36</xdr:col>
      <xdr:colOff>165100</xdr:colOff>
      <xdr:row>79</xdr:row>
      <xdr:rowOff>130248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121375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6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67055</xdr:rowOff>
    </xdr:from>
    <xdr:to>
      <xdr:col>55</xdr:col>
      <xdr:colOff>0</xdr:colOff>
      <xdr:row>95</xdr:row>
      <xdr:rowOff>100854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011905"/>
          <a:ext cx="838200" cy="37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45892</xdr:rowOff>
    </xdr:from>
    <xdr:to>
      <xdr:col>50</xdr:col>
      <xdr:colOff>114300</xdr:colOff>
      <xdr:row>95</xdr:row>
      <xdr:rowOff>100854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162192"/>
          <a:ext cx="889000" cy="2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45892</xdr:rowOff>
    </xdr:from>
    <xdr:to>
      <xdr:col>45</xdr:col>
      <xdr:colOff>177800</xdr:colOff>
      <xdr:row>96</xdr:row>
      <xdr:rowOff>122326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162192"/>
          <a:ext cx="889000" cy="4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118390</xdr:rowOff>
    </xdr:from>
    <xdr:to>
      <xdr:col>46</xdr:col>
      <xdr:colOff>38100</xdr:colOff>
      <xdr:row>97</xdr:row>
      <xdr:rowOff>48540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39667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122326</xdr:rowOff>
    </xdr:from>
    <xdr:to>
      <xdr:col>41</xdr:col>
      <xdr:colOff>50800</xdr:colOff>
      <xdr:row>98</xdr:row>
      <xdr:rowOff>9480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81526"/>
          <a:ext cx="889000" cy="23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150197</xdr:rowOff>
    </xdr:from>
    <xdr:to>
      <xdr:col>41</xdr:col>
      <xdr:colOff>101600</xdr:colOff>
      <xdr:row>97</xdr:row>
      <xdr:rowOff>80347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71474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116070</xdr:rowOff>
    </xdr:from>
    <xdr:to>
      <xdr:col>36</xdr:col>
      <xdr:colOff>165100</xdr:colOff>
      <xdr:row>97</xdr:row>
      <xdr:rowOff>46220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62747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16255</xdr:rowOff>
    </xdr:from>
    <xdr:to>
      <xdr:col>55</xdr:col>
      <xdr:colOff>50800</xdr:colOff>
      <xdr:row>93</xdr:row>
      <xdr:rowOff>117855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9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39132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8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50054</xdr:rowOff>
    </xdr:from>
    <xdr:to>
      <xdr:col>50</xdr:col>
      <xdr:colOff>165100</xdr:colOff>
      <xdr:row>95</xdr:row>
      <xdr:rowOff>151654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3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168181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1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166542</xdr:rowOff>
    </xdr:from>
    <xdr:to>
      <xdr:col>46</xdr:col>
      <xdr:colOff>38100</xdr:colOff>
      <xdr:row>94</xdr:row>
      <xdr:rowOff>96692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1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113219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58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71526</xdr:rowOff>
    </xdr:from>
    <xdr:to>
      <xdr:col>41</xdr:col>
      <xdr:colOff>101600</xdr:colOff>
      <xdr:row>97</xdr:row>
      <xdr:rowOff>1676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130130</xdr:rowOff>
    </xdr:from>
    <xdr:to>
      <xdr:col>36</xdr:col>
      <xdr:colOff>165100</xdr:colOff>
      <xdr:row>98</xdr:row>
      <xdr:rowOff>60280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51407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45212</xdr:rowOff>
    </xdr:from>
    <xdr:to>
      <xdr:col>85</xdr:col>
      <xdr:colOff>127000</xdr:colOff>
      <xdr:row>35</xdr:row>
      <xdr:rowOff>53880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874512"/>
          <a:ext cx="838200" cy="1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7969</xdr:rowOff>
    </xdr:from>
    <xdr:to>
      <xdr:col>81</xdr:col>
      <xdr:colOff>50800</xdr:colOff>
      <xdr:row>35</xdr:row>
      <xdr:rowOff>53880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008719"/>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7969</xdr:rowOff>
    </xdr:from>
    <xdr:to>
      <xdr:col>76</xdr:col>
      <xdr:colOff>114300</xdr:colOff>
      <xdr:row>35</xdr:row>
      <xdr:rowOff>11874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008719"/>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62247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5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11874</xdr:rowOff>
    </xdr:from>
    <xdr:to>
      <xdr:col>71</xdr:col>
      <xdr:colOff>177800</xdr:colOff>
      <xdr:row>35</xdr:row>
      <xdr:rowOff>30163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012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92727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141192</xdr:rowOff>
    </xdr:from>
    <xdr:to>
      <xdr:col>67</xdr:col>
      <xdr:colOff>101600</xdr:colOff>
      <xdr:row>34</xdr:row>
      <xdr:rowOff>71342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57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87869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5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165862</xdr:rowOff>
    </xdr:from>
    <xdr:to>
      <xdr:col>85</xdr:col>
      <xdr:colOff>177800</xdr:colOff>
      <xdr:row>34</xdr:row>
      <xdr:rowOff>96012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8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17289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6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3080</xdr:rowOff>
    </xdr:from>
    <xdr:to>
      <xdr:col>81</xdr:col>
      <xdr:colOff>101600</xdr:colOff>
      <xdr:row>35</xdr:row>
      <xdr:rowOff>104680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0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121207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7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128619</xdr:rowOff>
    </xdr:from>
    <xdr:to>
      <xdr:col>76</xdr:col>
      <xdr:colOff>165100</xdr:colOff>
      <xdr:row>35</xdr:row>
      <xdr:rowOff>58769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95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49896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0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132524</xdr:rowOff>
    </xdr:from>
    <xdr:to>
      <xdr:col>72</xdr:col>
      <xdr:colOff>38100</xdr:colOff>
      <xdr:row>35</xdr:row>
      <xdr:rowOff>62674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9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53801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0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150813</xdr:rowOff>
    </xdr:from>
    <xdr:to>
      <xdr:col>67</xdr:col>
      <xdr:colOff>101600</xdr:colOff>
      <xdr:row>35</xdr:row>
      <xdr:rowOff>80963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98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72090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07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20462</xdr:rowOff>
    </xdr:from>
    <xdr:to>
      <xdr:col>85</xdr:col>
      <xdr:colOff>127000</xdr:colOff>
      <xdr:row>56</xdr:row>
      <xdr:rowOff>124544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21662"/>
          <a:ext cx="838200" cy="10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88677</xdr:rowOff>
    </xdr:from>
    <xdr:to>
      <xdr:col>81</xdr:col>
      <xdr:colOff>50800</xdr:colOff>
      <xdr:row>56</xdr:row>
      <xdr:rowOff>20462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18427"/>
          <a:ext cx="889000" cy="10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88677</xdr:rowOff>
    </xdr:from>
    <xdr:to>
      <xdr:col>76</xdr:col>
      <xdr:colOff>114300</xdr:colOff>
      <xdr:row>57</xdr:row>
      <xdr:rowOff>66319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18427"/>
          <a:ext cx="889000" cy="3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70292</xdr:rowOff>
    </xdr:from>
    <xdr:to>
      <xdr:col>76</xdr:col>
      <xdr:colOff>165100</xdr:colOff>
      <xdr:row>54</xdr:row>
      <xdr:rowOff>442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1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16969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89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66319</xdr:rowOff>
    </xdr:from>
    <xdr:to>
      <xdr:col>71</xdr:col>
      <xdr:colOff>177800</xdr:colOff>
      <xdr:row>57</xdr:row>
      <xdr:rowOff>124384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38969"/>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145776</xdr:rowOff>
    </xdr:from>
    <xdr:to>
      <xdr:col>72</xdr:col>
      <xdr:colOff>38100</xdr:colOff>
      <xdr:row>54</xdr:row>
      <xdr:rowOff>75926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23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92453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0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80625</xdr:rowOff>
    </xdr:from>
    <xdr:to>
      <xdr:col>67</xdr:col>
      <xdr:colOff>101600</xdr:colOff>
      <xdr:row>55</xdr:row>
      <xdr:rowOff>10775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3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27302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1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73744</xdr:rowOff>
    </xdr:from>
    <xdr:to>
      <xdr:col>85</xdr:col>
      <xdr:colOff>177800</xdr:colOff>
      <xdr:row>57</xdr:row>
      <xdr:rowOff>3894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52171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141112</xdr:rowOff>
    </xdr:from>
    <xdr:to>
      <xdr:col>81</xdr:col>
      <xdr:colOff>101600</xdr:colOff>
      <xdr:row>56</xdr:row>
      <xdr:rowOff>71262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62389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66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37877</xdr:rowOff>
    </xdr:from>
    <xdr:to>
      <xdr:col>76</xdr:col>
      <xdr:colOff>165100</xdr:colOff>
      <xdr:row>55</xdr:row>
      <xdr:rowOff>139477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130604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56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15519</xdr:rowOff>
    </xdr:from>
    <xdr:to>
      <xdr:col>72</xdr:col>
      <xdr:colOff>38100</xdr:colOff>
      <xdr:row>57</xdr:row>
      <xdr:rowOff>117119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108246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73584</xdr:rowOff>
    </xdr:from>
    <xdr:to>
      <xdr:col>67</xdr:col>
      <xdr:colOff>101600</xdr:colOff>
      <xdr:row>58</xdr:row>
      <xdr:rowOff>3734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166311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42545</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7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25781</xdr:rowOff>
    </xdr:from>
    <xdr:to>
      <xdr:col>76</xdr:col>
      <xdr:colOff>114300</xdr:colOff>
      <xdr:row>79</xdr:row>
      <xdr:rowOff>42545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033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130302</xdr:rowOff>
    </xdr:from>
    <xdr:to>
      <xdr:col>76</xdr:col>
      <xdr:colOff>165100</xdr:colOff>
      <xdr:row>76</xdr:row>
      <xdr:rowOff>60452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76979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12573</xdr:rowOff>
    </xdr:from>
    <xdr:to>
      <xdr:col>71</xdr:col>
      <xdr:colOff>177800</xdr:colOff>
      <xdr:row>79</xdr:row>
      <xdr:rowOff>25781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57123"/>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23495</xdr:rowOff>
    </xdr:from>
    <xdr:to>
      <xdr:col>72</xdr:col>
      <xdr:colOff>38100</xdr:colOff>
      <xdr:row>76</xdr:row>
      <xdr:rowOff>125095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141622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52960</xdr:rowOff>
    </xdr:from>
    <xdr:to>
      <xdr:col>67</xdr:col>
      <xdr:colOff>101600</xdr:colOff>
      <xdr:row>77</xdr:row>
      <xdr:rowOff>154560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171087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163195</xdr:rowOff>
    </xdr:from>
    <xdr:to>
      <xdr:col>76</xdr:col>
      <xdr:colOff>165100</xdr:colOff>
      <xdr:row>79</xdr:row>
      <xdr:rowOff>93345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84472</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29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146431</xdr:rowOff>
    </xdr:from>
    <xdr:to>
      <xdr:col>72</xdr:col>
      <xdr:colOff>38100</xdr:colOff>
      <xdr:row>79</xdr:row>
      <xdr:rowOff>76581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67708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12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133223</xdr:rowOff>
    </xdr:from>
    <xdr:to>
      <xdr:col>67</xdr:col>
      <xdr:colOff>101600</xdr:colOff>
      <xdr:row>79</xdr:row>
      <xdr:rowOff>63373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54500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9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31592</xdr:rowOff>
    </xdr:from>
    <xdr:to>
      <xdr:col>85</xdr:col>
      <xdr:colOff>127000</xdr:colOff>
      <xdr:row>95</xdr:row>
      <xdr:rowOff>64415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19342"/>
          <a:ext cx="8382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61461</xdr:rowOff>
    </xdr:from>
    <xdr:to>
      <xdr:col>81</xdr:col>
      <xdr:colOff>50800</xdr:colOff>
      <xdr:row>95</xdr:row>
      <xdr:rowOff>64415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349211"/>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61461</xdr:rowOff>
    </xdr:from>
    <xdr:to>
      <xdr:col>76</xdr:col>
      <xdr:colOff>114300</xdr:colOff>
      <xdr:row>95</xdr:row>
      <xdr:rowOff>74073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349211"/>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109986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74073</xdr:rowOff>
    </xdr:from>
    <xdr:to>
      <xdr:col>71</xdr:col>
      <xdr:colOff>177800</xdr:colOff>
      <xdr:row>95</xdr:row>
      <xdr:rowOff>86550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361823"/>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96499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79715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152242</xdr:rowOff>
    </xdr:from>
    <xdr:to>
      <xdr:col>85</xdr:col>
      <xdr:colOff>177800</xdr:colOff>
      <xdr:row>95</xdr:row>
      <xdr:rowOff>82392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3669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1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13615</xdr:rowOff>
    </xdr:from>
    <xdr:to>
      <xdr:col>81</xdr:col>
      <xdr:colOff>101600</xdr:colOff>
      <xdr:row>95</xdr:row>
      <xdr:rowOff>115215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131742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0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10661</xdr:rowOff>
    </xdr:from>
    <xdr:to>
      <xdr:col>76</xdr:col>
      <xdr:colOff>165100</xdr:colOff>
      <xdr:row>95</xdr:row>
      <xdr:rowOff>112261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103388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39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23273</xdr:rowOff>
    </xdr:from>
    <xdr:to>
      <xdr:col>72</xdr:col>
      <xdr:colOff>38100</xdr:colOff>
      <xdr:row>95</xdr:row>
      <xdr:rowOff>124873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116000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0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35750</xdr:rowOff>
    </xdr:from>
    <xdr:to>
      <xdr:col>67</xdr:col>
      <xdr:colOff>101600</xdr:colOff>
      <xdr:row>95</xdr:row>
      <xdr:rowOff>137350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128477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xdr:rowOff>
    </xdr:from>
    <xdr:to>
      <xdr:col>107</xdr:col>
      <xdr:colOff>101600</xdr:colOff>
      <xdr:row>38</xdr:row>
      <xdr:rowOff>118491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135018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xdr:rowOff>
    </xdr:from>
    <xdr:to>
      <xdr:col>102</xdr:col>
      <xdr:colOff>165100</xdr:colOff>
      <xdr:row>38</xdr:row>
      <xdr:rowOff>101803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118330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267,613</a:t>
          </a:r>
          <a:r>
            <a:rPr kumimoji="1" lang="ja-JP" altLang="en-US" sz="1300">
              <a:latin typeface="ＭＳ Ｐゴシック" panose="020B0600070205080204" pitchFamily="50" charset="-128"/>
              <a:ea typeface="ＭＳ Ｐゴシック" panose="020B0600070205080204" pitchFamily="50" charset="-128"/>
            </a:rPr>
            <a:t>円となっている。決算額全体でみても、最も高い割合を占めている。類似団体平均を大きく上回っているため、資格審査等の適正化に加え、診療報酬明細書点検等充実事業や後発医薬品の利用促進などの取組みにより、引き続き適正化に努め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84,949</a:t>
          </a:r>
          <a:r>
            <a:rPr kumimoji="1" lang="ja-JP" altLang="en-US" sz="1300">
              <a:latin typeface="ＭＳ Ｐゴシック" panose="020B0600070205080204" pitchFamily="50" charset="-128"/>
              <a:ea typeface="ＭＳ Ｐゴシック" panose="020B0600070205080204" pitchFamily="50" charset="-128"/>
            </a:rPr>
            <a:t>円となっている。令和元年度以降、順次、公営住宅の移管・建て替えを行っているため、類似団体平均を上回っている。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36,675</a:t>
          </a:r>
          <a:r>
            <a:rPr kumimoji="1" lang="ja-JP" altLang="en-US" sz="1300">
              <a:latin typeface="ＭＳ Ｐゴシック" panose="020B0600070205080204" pitchFamily="50" charset="-128"/>
              <a:ea typeface="ＭＳ Ｐゴシック" panose="020B0600070205080204" pitchFamily="50" charset="-128"/>
            </a:rPr>
            <a:t>円となっている。公営住宅の建て替えや、密集市街地の解消に向けたまちづくりなど、大規模な建設事業に係る公債費の増額が見込まれるため、財政収支を見据えつつ、地方債の繰り上げ償還や発行抑制等により公債費負担の適正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財政調整基金残高については、前年度決算剰余金等による一般財源を積み立てたことにより、約</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億円増加した。</a:t>
          </a:r>
        </a:p>
        <a:p>
          <a:r>
            <a:rPr kumimoji="1" lang="ja-JP" altLang="en-US" sz="1200">
              <a:latin typeface="ＭＳ ゴシック" pitchFamily="49" charset="-128"/>
              <a:ea typeface="ＭＳ ゴシック" pitchFamily="49" charset="-128"/>
            </a:rPr>
            <a:t>　また、まちづくりへの積極的な投資などにより歳出の増加につながり、実質収支額は</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億円であったものの、前年度と比較すると約</a:t>
          </a:r>
          <a:r>
            <a:rPr kumimoji="1" lang="en-US" altLang="ja-JP" sz="1200">
              <a:latin typeface="ＭＳ ゴシック" pitchFamily="49" charset="-128"/>
              <a:ea typeface="ＭＳ ゴシック" pitchFamily="49" charset="-128"/>
            </a:rPr>
            <a:t>3.5</a:t>
          </a:r>
          <a:r>
            <a:rPr kumimoji="1" lang="ja-JP" altLang="en-US" sz="1200">
              <a:latin typeface="ＭＳ ゴシック" pitchFamily="49" charset="-128"/>
              <a:ea typeface="ＭＳ ゴシック" pitchFamily="49" charset="-128"/>
            </a:rPr>
            <a:t>億円の減、標準財政規模に占める割合では</a:t>
          </a:r>
          <a:r>
            <a:rPr kumimoji="1" lang="en-US" altLang="ja-JP" sz="1200">
              <a:latin typeface="ＭＳ ゴシック" pitchFamily="49" charset="-128"/>
              <a:ea typeface="ＭＳ ゴシック" pitchFamily="49" charset="-128"/>
            </a:rPr>
            <a:t>1.22</a:t>
          </a:r>
          <a:r>
            <a:rPr kumimoji="1" lang="ja-JP" altLang="en-US" sz="1200">
              <a:latin typeface="ＭＳ ゴシック" pitchFamily="49" charset="-128"/>
              <a:ea typeface="ＭＳ ゴシック" pitchFamily="49" charset="-128"/>
            </a:rPr>
            <a:t>ポイントの減となった。実質単年度収支も標準財政規模に占める割合では</a:t>
          </a:r>
          <a:r>
            <a:rPr kumimoji="1" lang="en-US" altLang="ja-JP" sz="1200">
              <a:latin typeface="ＭＳ ゴシック" pitchFamily="49" charset="-128"/>
              <a:ea typeface="ＭＳ ゴシック" pitchFamily="49" charset="-128"/>
            </a:rPr>
            <a:t>1.79</a:t>
          </a:r>
          <a:r>
            <a:rPr kumimoji="1" lang="ja-JP" altLang="en-US" sz="1200">
              <a:latin typeface="ＭＳ ゴシック" pitchFamily="49" charset="-128"/>
              <a:ea typeface="ＭＳ ゴシック" pitchFamily="49" charset="-128"/>
            </a:rPr>
            <a:t>ポイントの減となっている。</a:t>
          </a:r>
        </a:p>
        <a:p>
          <a:r>
            <a:rPr kumimoji="1" lang="ja-JP" altLang="en-US" sz="1200">
              <a:latin typeface="ＭＳ ゴシック" pitchFamily="49" charset="-128"/>
              <a:ea typeface="ＭＳ ゴシック" pitchFamily="49" charset="-128"/>
            </a:rPr>
            <a:t>　今後も、行財政改善基本方針に基づく取組み等により、健全な行財政運営に努めていく。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決算は、水道事業において、使用水量減少に伴う有収水量の減少に伴い給水収益減少となったこと等により黒字額が減少、公共下水道事業において、有収水量の減少に伴う下水道使用料の減少等により黒字額が減少した。</a:t>
          </a:r>
        </a:p>
        <a:p>
          <a:r>
            <a:rPr kumimoji="1" lang="ja-JP" altLang="en-US" sz="1400">
              <a:latin typeface="ＭＳ ゴシック" pitchFamily="49" charset="-128"/>
              <a:ea typeface="ＭＳ ゴシック" pitchFamily="49" charset="-128"/>
            </a:rPr>
            <a:t>　国民健康保険事業においては、保険料収納率が</a:t>
          </a:r>
          <a:r>
            <a:rPr kumimoji="1" lang="en-US" altLang="ja-JP" sz="1400">
              <a:latin typeface="ＭＳ ゴシック" pitchFamily="49" charset="-128"/>
              <a:ea typeface="ＭＳ ゴシック" pitchFamily="49" charset="-128"/>
            </a:rPr>
            <a:t>91.05</a:t>
          </a:r>
          <a:r>
            <a:rPr kumimoji="1" lang="ja-JP" altLang="en-US" sz="1400">
              <a:latin typeface="ＭＳ ゴシック" pitchFamily="49" charset="-128"/>
              <a:ea typeface="ＭＳ ゴシック" pitchFamily="49" charset="-128"/>
            </a:rPr>
            <a:t>％となり、対前年度比で</a:t>
          </a:r>
          <a:r>
            <a:rPr kumimoji="1" lang="en-US" altLang="ja-JP" sz="1400">
              <a:latin typeface="ＭＳ ゴシック" pitchFamily="49" charset="-128"/>
              <a:ea typeface="ＭＳ ゴシック" pitchFamily="49" charset="-128"/>
            </a:rPr>
            <a:t>0.84</a:t>
          </a:r>
          <a:r>
            <a:rPr kumimoji="1" lang="ja-JP" altLang="en-US" sz="1400">
              <a:latin typeface="ＭＳ ゴシック" pitchFamily="49" charset="-128"/>
              <a:ea typeface="ＭＳ ゴシック" pitchFamily="49" charset="-128"/>
            </a:rPr>
            <a:t>ポイント減少したことなどにより、黒字が減少した。</a:t>
          </a:r>
        </a:p>
        <a:p>
          <a:r>
            <a:rPr kumimoji="1" lang="ja-JP" altLang="en-US" sz="1400">
              <a:latin typeface="ＭＳ ゴシック" pitchFamily="49" charset="-128"/>
              <a:ea typeface="ＭＳ ゴシック" pitchFamily="49" charset="-128"/>
            </a:rPr>
            <a:t>　今後、公共下水道事業費の増加等を見込んでおり、各会計において引き続き、より一層持続可能で効率的な行財政運営を行う必要がある。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64721588</v>
      </c>
      <c r="BO4" s="449"/>
      <c r="BP4" s="449"/>
      <c r="BQ4" s="449"/>
      <c r="BR4" s="449"/>
      <c r="BS4" s="449"/>
      <c r="BT4" s="449"/>
      <c r="BU4" s="450"/>
      <c r="BV4" s="448">
        <v>63129487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0.5</v>
      </c>
      <c r="CU4" s="589"/>
      <c r="CV4" s="589"/>
      <c r="CW4" s="589"/>
      <c r="CX4" s="589"/>
      <c r="CY4" s="589"/>
      <c r="CZ4" s="589"/>
      <c r="DA4" s="590"/>
      <c r="DB4" s="588">
        <v>1.7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64438586</v>
      </c>
      <c r="BO5" s="420"/>
      <c r="BP5" s="420"/>
      <c r="BQ5" s="420"/>
      <c r="BR5" s="420"/>
      <c r="BS5" s="420"/>
      <c r="BT5" s="420"/>
      <c r="BU5" s="421"/>
      <c r="BV5" s="419">
        <v>62397626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97.8</v>
      </c>
      <c r="CU5" s="417"/>
      <c r="CV5" s="417"/>
      <c r="CW5" s="417"/>
      <c r="CX5" s="417"/>
      <c r="CY5" s="417"/>
      <c r="CZ5" s="417"/>
      <c r="DA5" s="418"/>
      <c r="DB5" s="416">
        <v>96.8</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283002</v>
      </c>
      <c r="BO6" s="420"/>
      <c r="BP6" s="420"/>
      <c r="BQ6" s="420"/>
      <c r="BR6" s="420"/>
      <c r="BS6" s="420"/>
      <c r="BT6" s="420"/>
      <c r="BU6" s="421"/>
      <c r="BV6" s="419">
        <v>731861</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100</v>
      </c>
      <c r="CU6" s="563"/>
      <c r="CV6" s="563"/>
      <c r="CW6" s="563"/>
      <c r="CX6" s="563"/>
      <c r="CY6" s="563"/>
      <c r="CZ6" s="563"/>
      <c r="DA6" s="564"/>
      <c r="DB6" s="562">
        <v>104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147804</v>
      </c>
      <c r="BO7" s="420"/>
      <c r="BP7" s="420"/>
      <c r="BQ7" s="420"/>
      <c r="BR7" s="420"/>
      <c r="BS7" s="420"/>
      <c r="BT7" s="420"/>
      <c r="BU7" s="421"/>
      <c r="BV7" s="419">
        <v>242766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28100290</v>
      </c>
      <c r="CU7" s="420"/>
      <c r="CV7" s="420"/>
      <c r="CW7" s="420"/>
      <c r="CX7" s="420"/>
      <c r="CY7" s="420"/>
      <c r="CZ7" s="420"/>
      <c r="DA7" s="421"/>
      <c r="DB7" s="419">
        <v>28846148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135198</v>
      </c>
      <c r="BO8" s="420"/>
      <c r="BP8" s="420"/>
      <c r="BQ8" s="420"/>
      <c r="BR8" s="420"/>
      <c r="BS8" s="420"/>
      <c r="BT8" s="420"/>
      <c r="BU8" s="421"/>
      <c r="BV8" s="419">
        <v>489095</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0.68</v>
      </c>
      <c r="CU8" s="523"/>
      <c r="CV8" s="523"/>
      <c r="CW8" s="523"/>
      <c r="CX8" s="523"/>
      <c r="CY8" s="523"/>
      <c r="CZ8" s="523"/>
      <c r="DA8" s="524"/>
      <c r="DB8" s="522">
        <v>0.69</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119764</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-353897</v>
      </c>
      <c r="BO9" s="420"/>
      <c r="BP9" s="420"/>
      <c r="BQ9" s="420"/>
      <c r="BR9" s="420"/>
      <c r="BS9" s="420"/>
      <c r="BT9" s="420"/>
      <c r="BU9" s="421"/>
      <c r="BV9" s="419">
        <v>138886</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12.5</v>
      </c>
      <c r="CU9" s="417"/>
      <c r="CV9" s="417"/>
      <c r="CW9" s="417"/>
      <c r="CX9" s="417"/>
      <c r="CY9" s="417"/>
      <c r="CZ9" s="417"/>
      <c r="DA9" s="418"/>
      <c r="DB9" s="416">
        <v>11.8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123576</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119</v>
      </c>
      <c r="AV10" s="478"/>
      <c r="AW10" s="478"/>
      <c r="AX10" s="478"/>
      <c r="AY10" s="433" t="s">
        <v>124</v>
      </c>
      <c r="AZ10" s="434"/>
      <c r="BA10" s="434"/>
      <c r="BB10" s="434"/>
      <c r="BC10" s="434"/>
      <c r="BD10" s="434"/>
      <c r="BE10" s="434"/>
      <c r="BF10" s="434"/>
      <c r="BG10" s="434"/>
      <c r="BH10" s="434"/>
      <c r="BI10" s="434"/>
      <c r="BJ10" s="434"/>
      <c r="BK10" s="434"/>
      <c r="BL10" s="434"/>
      <c r="BM10" s="435"/>
      <c r="BN10" s="419">
        <v>489719</v>
      </c>
      <c r="BO10" s="420"/>
      <c r="BP10" s="420"/>
      <c r="BQ10" s="420"/>
      <c r="BR10" s="420"/>
      <c r="BS10" s="420"/>
      <c r="BT10" s="420"/>
      <c r="BU10" s="421"/>
      <c r="BV10" s="419">
        <v>547327</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30168</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117937</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114443</v>
      </c>
      <c r="S13" s="507"/>
      <c r="T13" s="507"/>
      <c r="U13" s="507"/>
      <c r="V13" s="508"/>
      <c r="W13" s="509" t="s">
        <v>143</v>
      </c>
      <c r="X13" s="405"/>
      <c r="Y13" s="405"/>
      <c r="Z13" s="405"/>
      <c r="AA13" s="405"/>
      <c r="AB13" s="406"/>
      <c r="AC13" s="372">
        <v>143</v>
      </c>
      <c r="AD13" s="373"/>
      <c r="AE13" s="373"/>
      <c r="AF13" s="373"/>
      <c r="AG13" s="374"/>
      <c r="AH13" s="372">
        <v>155</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165990</v>
      </c>
      <c r="BO13" s="420"/>
      <c r="BP13" s="420"/>
      <c r="BQ13" s="420"/>
      <c r="BR13" s="420"/>
      <c r="BS13" s="420"/>
      <c r="BT13" s="420"/>
      <c r="BU13" s="421"/>
      <c r="BV13" s="419">
        <v>686213</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3.9</v>
      </c>
      <c r="CU13" s="417"/>
      <c r="CV13" s="417"/>
      <c r="CW13" s="417"/>
      <c r="CX13" s="417"/>
      <c r="CY13" s="417"/>
      <c r="CZ13" s="417"/>
      <c r="DA13" s="418"/>
      <c r="DB13" s="416">
        <v>3.7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119161</v>
      </c>
      <c r="S14" s="507"/>
      <c r="T14" s="507"/>
      <c r="U14" s="507"/>
      <c r="V14" s="508"/>
      <c r="W14" s="510"/>
      <c r="X14" s="408"/>
      <c r="Y14" s="408"/>
      <c r="Z14" s="408"/>
      <c r="AA14" s="408"/>
      <c r="AB14" s="409"/>
      <c r="AC14" s="499">
        <v>0.3</v>
      </c>
      <c r="AD14" s="500"/>
      <c r="AE14" s="500"/>
      <c r="AF14" s="500"/>
      <c r="AG14" s="501"/>
      <c r="AH14" s="499">
        <v>0.3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13.4</v>
      </c>
      <c r="CU14" s="517"/>
      <c r="CV14" s="517"/>
      <c r="CW14" s="517"/>
      <c r="CX14" s="517"/>
      <c r="CY14" s="517"/>
      <c r="CZ14" s="517"/>
      <c r="DA14" s="518"/>
      <c r="DB14" s="516">
        <v>15.2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115859</v>
      </c>
      <c r="S15" s="507"/>
      <c r="T15" s="507"/>
      <c r="U15" s="507"/>
      <c r="V15" s="508"/>
      <c r="W15" s="509" t="s">
        <v>150</v>
      </c>
      <c r="X15" s="405"/>
      <c r="Y15" s="405"/>
      <c r="Z15" s="405"/>
      <c r="AA15" s="405"/>
      <c r="AB15" s="406"/>
      <c r="AC15" s="372">
        <v>13825</v>
      </c>
      <c r="AD15" s="373"/>
      <c r="AE15" s="373"/>
      <c r="AF15" s="373"/>
      <c r="AG15" s="374"/>
      <c r="AH15" s="372">
        <v>15121</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15453136</v>
      </c>
      <c r="BO15" s="449"/>
      <c r="BP15" s="449"/>
      <c r="BQ15" s="449"/>
      <c r="BR15" s="449"/>
      <c r="BS15" s="449"/>
      <c r="BT15" s="449"/>
      <c r="BU15" s="450"/>
      <c r="BV15" s="448">
        <v>14953545</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29.2</v>
      </c>
      <c r="AD16" s="500"/>
      <c r="AE16" s="500"/>
      <c r="AF16" s="500"/>
      <c r="AG16" s="501"/>
      <c r="AH16" s="499">
        <v>31.1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23390640</v>
      </c>
      <c r="BO16" s="420"/>
      <c r="BP16" s="420"/>
      <c r="BQ16" s="420"/>
      <c r="BR16" s="420"/>
      <c r="BS16" s="420"/>
      <c r="BT16" s="420"/>
      <c r="BU16" s="421"/>
      <c r="BV16" s="419">
        <v>22710966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33326</v>
      </c>
      <c r="AD17" s="373"/>
      <c r="AE17" s="373"/>
      <c r="AF17" s="373"/>
      <c r="AG17" s="374"/>
      <c r="AH17" s="372">
        <v>33280</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19652142</v>
      </c>
      <c r="BO17" s="420"/>
      <c r="BP17" s="420"/>
      <c r="BQ17" s="420"/>
      <c r="BR17" s="420"/>
      <c r="BS17" s="420"/>
      <c r="BT17" s="420"/>
      <c r="BU17" s="421"/>
      <c r="BV17" s="419">
        <v>19016636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12.3</v>
      </c>
      <c r="M18" s="472"/>
      <c r="N18" s="472"/>
      <c r="O18" s="472"/>
      <c r="P18" s="472"/>
      <c r="Q18" s="472"/>
      <c r="R18" s="473"/>
      <c r="S18" s="473"/>
      <c r="T18" s="473"/>
      <c r="U18" s="473"/>
      <c r="V18" s="474"/>
      <c r="W18" s="490"/>
      <c r="X18" s="491"/>
      <c r="Y18" s="491"/>
      <c r="Z18" s="491"/>
      <c r="AA18" s="491"/>
      <c r="AB18" s="515"/>
      <c r="AC18" s="389">
        <v>70.5</v>
      </c>
      <c r="AD18" s="390"/>
      <c r="AE18" s="390"/>
      <c r="AF18" s="390"/>
      <c r="AG18" s="475"/>
      <c r="AH18" s="389">
        <v>68.5</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28737389</v>
      </c>
      <c r="BO18" s="420"/>
      <c r="BP18" s="420"/>
      <c r="BQ18" s="420"/>
      <c r="BR18" s="420"/>
      <c r="BS18" s="420"/>
      <c r="BT18" s="420"/>
      <c r="BU18" s="421"/>
      <c r="BV18" s="419">
        <v>29140124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9737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34728846</v>
      </c>
      <c r="BO19" s="420"/>
      <c r="BP19" s="420"/>
      <c r="BQ19" s="420"/>
      <c r="BR19" s="420"/>
      <c r="BS19" s="420"/>
      <c r="BT19" s="420"/>
      <c r="BU19" s="421"/>
      <c r="BV19" s="419">
        <v>35327036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57379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52075705</v>
      </c>
      <c r="BO22" s="449"/>
      <c r="BP22" s="449"/>
      <c r="BQ22" s="449"/>
      <c r="BR22" s="449"/>
      <c r="BS22" s="449"/>
      <c r="BT22" s="449"/>
      <c r="BU22" s="450"/>
      <c r="BV22" s="448">
        <v>52126033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37565110</v>
      </c>
      <c r="BO23" s="420"/>
      <c r="BP23" s="420"/>
      <c r="BQ23" s="420"/>
      <c r="BR23" s="420"/>
      <c r="BS23" s="420"/>
      <c r="BT23" s="420"/>
      <c r="BU23" s="421"/>
      <c r="BV23" s="419">
        <v>36842410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7200</v>
      </c>
      <c r="R24" s="373"/>
      <c r="S24" s="373"/>
      <c r="T24" s="373"/>
      <c r="U24" s="373"/>
      <c r="V24" s="374"/>
      <c r="W24" s="462"/>
      <c r="X24" s="399"/>
      <c r="Y24" s="400"/>
      <c r="Z24" s="375" t="s">
        <v>175</v>
      </c>
      <c r="AA24" s="376"/>
      <c r="AB24" s="376"/>
      <c r="AC24" s="376"/>
      <c r="AD24" s="376"/>
      <c r="AE24" s="376"/>
      <c r="AF24" s="376"/>
      <c r="AG24" s="377"/>
      <c r="AH24" s="372">
        <v>708</v>
      </c>
      <c r="AI24" s="373"/>
      <c r="AJ24" s="373"/>
      <c r="AK24" s="373"/>
      <c r="AL24" s="374"/>
      <c r="AM24" s="372">
        <v>2203296</v>
      </c>
      <c r="AN24" s="373"/>
      <c r="AO24" s="373"/>
      <c r="AP24" s="373"/>
      <c r="AQ24" s="373"/>
      <c r="AR24" s="374"/>
      <c r="AS24" s="372">
        <v>3112</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30317062</v>
      </c>
      <c r="BO24" s="420"/>
      <c r="BP24" s="420"/>
      <c r="BQ24" s="420"/>
      <c r="BR24" s="420"/>
      <c r="BS24" s="420"/>
      <c r="BT24" s="420"/>
      <c r="BU24" s="421"/>
      <c r="BV24" s="419">
        <v>29008155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2</v>
      </c>
      <c r="M25" s="373"/>
      <c r="N25" s="373"/>
      <c r="O25" s="373"/>
      <c r="P25" s="374"/>
      <c r="Q25" s="372">
        <v>6800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180</v>
      </c>
      <c r="AN25" s="373"/>
      <c r="AO25" s="373"/>
      <c r="AP25" s="373"/>
      <c r="AQ25" s="373"/>
      <c r="AR25" s="374"/>
      <c r="AS25" s="372" t="s">
        <v>179</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30696254</v>
      </c>
      <c r="BO25" s="449"/>
      <c r="BP25" s="449"/>
      <c r="BQ25" s="449"/>
      <c r="BR25" s="449"/>
      <c r="BS25" s="449"/>
      <c r="BT25" s="449"/>
      <c r="BU25" s="450"/>
      <c r="BV25" s="448">
        <v>10665886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6375</v>
      </c>
      <c r="R26" s="373"/>
      <c r="S26" s="373"/>
      <c r="T26" s="373"/>
      <c r="U26" s="373"/>
      <c r="V26" s="374"/>
      <c r="W26" s="462"/>
      <c r="X26" s="399"/>
      <c r="Y26" s="400"/>
      <c r="Z26" s="375" t="s">
        <v>183</v>
      </c>
      <c r="AA26" s="430"/>
      <c r="AB26" s="430"/>
      <c r="AC26" s="430"/>
      <c r="AD26" s="430"/>
      <c r="AE26" s="430"/>
      <c r="AF26" s="430"/>
      <c r="AG26" s="431"/>
      <c r="AH26" s="372">
        <v>119</v>
      </c>
      <c r="AI26" s="373"/>
      <c r="AJ26" s="373"/>
      <c r="AK26" s="373"/>
      <c r="AL26" s="374"/>
      <c r="AM26" s="372">
        <v>413763</v>
      </c>
      <c r="AN26" s="373"/>
      <c r="AO26" s="373"/>
      <c r="AP26" s="373"/>
      <c r="AQ26" s="373"/>
      <c r="AR26" s="374"/>
      <c r="AS26" s="372">
        <v>3477</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6660</v>
      </c>
      <c r="R27" s="373"/>
      <c r="S27" s="373"/>
      <c r="T27" s="373"/>
      <c r="U27" s="373"/>
      <c r="V27" s="374"/>
      <c r="W27" s="462"/>
      <c r="X27" s="399"/>
      <c r="Y27" s="400"/>
      <c r="Z27" s="375" t="s">
        <v>186</v>
      </c>
      <c r="AA27" s="376"/>
      <c r="AB27" s="376"/>
      <c r="AC27" s="376"/>
      <c r="AD27" s="376"/>
      <c r="AE27" s="376"/>
      <c r="AF27" s="376"/>
      <c r="AG27" s="377"/>
      <c r="AH27" s="372">
        <v>30</v>
      </c>
      <c r="AI27" s="373"/>
      <c r="AJ27" s="373"/>
      <c r="AK27" s="373"/>
      <c r="AL27" s="374"/>
      <c r="AM27" s="372">
        <v>98472</v>
      </c>
      <c r="AN27" s="373"/>
      <c r="AO27" s="373"/>
      <c r="AP27" s="373"/>
      <c r="AQ27" s="373"/>
      <c r="AR27" s="374"/>
      <c r="AS27" s="372">
        <v>3282</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179</v>
      </c>
      <c r="BO27" s="454"/>
      <c r="BP27" s="454"/>
      <c r="BQ27" s="454"/>
      <c r="BR27" s="454"/>
      <c r="BS27" s="454"/>
      <c r="BT27" s="454"/>
      <c r="BU27" s="455"/>
      <c r="BV27" s="453" t="s">
        <v>179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6345</v>
      </c>
      <c r="R28" s="373"/>
      <c r="S28" s="373"/>
      <c r="T28" s="373"/>
      <c r="U28" s="373"/>
      <c r="V28" s="374"/>
      <c r="W28" s="462"/>
      <c r="X28" s="399"/>
      <c r="Y28" s="400"/>
      <c r="Z28" s="375" t="s">
        <v>189</v>
      </c>
      <c r="AA28" s="376"/>
      <c r="AB28" s="376"/>
      <c r="AC28" s="376"/>
      <c r="AD28" s="376"/>
      <c r="AE28" s="376"/>
      <c r="AF28" s="376"/>
      <c r="AG28" s="377"/>
      <c r="AH28" s="372" t="s">
        <v>179</v>
      </c>
      <c r="AI28" s="373"/>
      <c r="AJ28" s="373"/>
      <c r="AK28" s="373"/>
      <c r="AL28" s="374"/>
      <c r="AM28" s="372" t="s">
        <v>180</v>
      </c>
      <c r="AN28" s="373"/>
      <c r="AO28" s="373"/>
      <c r="AP28" s="373"/>
      <c r="AQ28" s="373"/>
      <c r="AR28" s="374"/>
      <c r="AS28" s="372" t="s">
        <v>180</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2784858</v>
      </c>
      <c r="BO28" s="449"/>
      <c r="BP28" s="449"/>
      <c r="BQ28" s="449"/>
      <c r="BR28" s="449"/>
      <c r="BS28" s="449"/>
      <c r="BT28" s="449"/>
      <c r="BU28" s="450"/>
      <c r="BV28" s="448">
        <v>2295139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18</v>
      </c>
      <c r="M29" s="373"/>
      <c r="N29" s="373"/>
      <c r="O29" s="373"/>
      <c r="P29" s="374"/>
      <c r="Q29" s="372">
        <v>5940</v>
      </c>
      <c r="R29" s="373"/>
      <c r="S29" s="373"/>
      <c r="T29" s="373"/>
      <c r="U29" s="373"/>
      <c r="V29" s="374"/>
      <c r="W29" s="463"/>
      <c r="X29" s="464"/>
      <c r="Y29" s="465"/>
      <c r="Z29" s="375" t="s">
        <v>192</v>
      </c>
      <c r="AA29" s="376"/>
      <c r="AB29" s="376"/>
      <c r="AC29" s="376"/>
      <c r="AD29" s="376"/>
      <c r="AE29" s="376"/>
      <c r="AF29" s="376"/>
      <c r="AG29" s="377"/>
      <c r="AH29" s="372">
        <v>738</v>
      </c>
      <c r="AI29" s="373"/>
      <c r="AJ29" s="373"/>
      <c r="AK29" s="373"/>
      <c r="AL29" s="374"/>
      <c r="AM29" s="372">
        <v>2301768</v>
      </c>
      <c r="AN29" s="373"/>
      <c r="AO29" s="373"/>
      <c r="AP29" s="373"/>
      <c r="AQ29" s="373"/>
      <c r="AR29" s="374"/>
      <c r="AS29" s="372">
        <v>3119</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751902</v>
      </c>
      <c r="BO29" s="420"/>
      <c r="BP29" s="420"/>
      <c r="BQ29" s="420"/>
      <c r="BR29" s="420"/>
      <c r="BS29" s="420"/>
      <c r="BT29" s="420"/>
      <c r="BU29" s="421"/>
      <c r="BV29" s="419">
        <v>781920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97.4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6201573</v>
      </c>
      <c r="BO30" s="454"/>
      <c r="BP30" s="454"/>
      <c r="BQ30" s="454"/>
      <c r="BR30" s="454"/>
      <c r="BS30" s="454"/>
      <c r="BT30" s="454"/>
      <c r="BU30" s="455"/>
      <c r="BV30" s="453">
        <v>5190086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202</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204</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守口市門真市消防組合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門真市都市開発ビル</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都市開発資金特別会計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飯盛霊園組合（一般会計）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飯盛霊園組合（霊園事業特別会計）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淀川左岸水防事務組合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くすのき広域連合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大阪府後期高齢者医療広域連合（一般会計）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大阪府後期高齢者医療広域連合（後期高齢者医療特別会計）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大阪広域水道企業団（水道事業会計）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大阪広域水道企業団（工業用水道事業会計）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h6Hpn4R9Y6YLRywh7KaZyDu16Ohy/6yQUBZc8N+Ztw1dMq3aLJQdDHu2qkvmJBXmbkW0PJcxVuHHwxKt4P+WnA==" saltValue="oSJ7xPLAJfur0OkYhHQE+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571</v>
      </c>
      <c r="D34" s="1151"/>
      <c r="E34" s="1152"/>
      <c r="F34" s="32">
        <v>13.41</v>
      </c>
      <c r="G34" s="33">
        <v>13.51</v>
      </c>
      <c r="H34" s="33">
        <v>13.52</v>
      </c>
      <c r="I34" s="33">
        <v>11.49</v>
      </c>
      <c r="J34" s="34">
        <v>10.11</v>
      </c>
      <c r="K34" s="22"/>
      <c r="L34" s="22"/>
      <c r="M34" s="22"/>
      <c r="N34" s="22"/>
      <c r="O34" s="22"/>
      <c r="P34" s="22"/>
    </row>
    <row r="35" spans="1:16" ht="39" customHeight="1" x14ac:dyDescent="0.2">
      <c r="A35" s="22"/>
      <c r="B35" s="35"/>
      <c r="C35" s="1145" t="s">
        <v>572</v>
      </c>
      <c r="D35" s="1146"/>
      <c r="E35" s="1147"/>
      <c r="F35" s="36">
        <v>1.88</v>
      </c>
      <c r="G35" s="37">
        <v>1.71</v>
      </c>
      <c r="H35" s="37">
        <v>0.68</v>
      </c>
      <c r="I35" s="37">
        <v>1.68</v>
      </c>
      <c r="J35" s="38">
        <v>1.57</v>
      </c>
      <c r="K35" s="22"/>
      <c r="L35" s="22"/>
      <c r="M35" s="22"/>
      <c r="N35" s="22"/>
      <c r="O35" s="22"/>
      <c r="P35" s="22"/>
    </row>
    <row r="36" spans="1:16" ht="39" customHeight="1" x14ac:dyDescent="0.2">
      <c r="A36" s="22"/>
      <c r="B36" s="35"/>
      <c r="C36" s="1145" t="s">
        <v>573</v>
      </c>
      <c r="D36" s="1146"/>
      <c r="E36" s="1147"/>
      <c r="F36" s="36">
        <v>0</v>
      </c>
      <c r="G36" s="37">
        <v>0.66</v>
      </c>
      <c r="H36" s="37">
        <v>1.25</v>
      </c>
      <c r="I36" s="37">
        <v>1.69</v>
      </c>
      <c r="J36" s="38">
        <v>0.48</v>
      </c>
      <c r="K36" s="22"/>
      <c r="L36" s="22"/>
      <c r="M36" s="22"/>
      <c r="N36" s="22"/>
      <c r="O36" s="22"/>
      <c r="P36" s="22"/>
    </row>
    <row r="37" spans="1:16" ht="39" customHeight="1" x14ac:dyDescent="0.2">
      <c r="A37" s="22"/>
      <c r="B37" s="35"/>
      <c r="C37" s="1145" t="s">
        <v>574</v>
      </c>
      <c r="D37" s="1146"/>
      <c r="E37" s="1147"/>
      <c r="F37" s="36" t="s">
        <v>575</v>
      </c>
      <c r="G37" s="37" t="s">
        <v>576</v>
      </c>
      <c r="H37" s="37">
        <v>0.03</v>
      </c>
      <c r="I37" s="37">
        <v>0.64</v>
      </c>
      <c r="J37" s="38">
        <v>0.39</v>
      </c>
      <c r="K37" s="22"/>
      <c r="L37" s="22"/>
      <c r="M37" s="22"/>
      <c r="N37" s="22"/>
      <c r="O37" s="22"/>
      <c r="P37" s="22"/>
    </row>
    <row r="38" spans="1:16" ht="39" customHeight="1" x14ac:dyDescent="0.2">
      <c r="A38" s="22"/>
      <c r="B38" s="35"/>
      <c r="C38" s="1145" t="s">
        <v>577</v>
      </c>
      <c r="D38" s="1146"/>
      <c r="E38" s="1147"/>
      <c r="F38" s="36">
        <v>0.31</v>
      </c>
      <c r="G38" s="37">
        <v>0.32</v>
      </c>
      <c r="H38" s="37">
        <v>0.32</v>
      </c>
      <c r="I38" s="37">
        <v>0.32</v>
      </c>
      <c r="J38" s="38">
        <v>0.36</v>
      </c>
      <c r="K38" s="22"/>
      <c r="L38" s="22"/>
      <c r="M38" s="22"/>
      <c r="N38" s="22"/>
      <c r="O38" s="22"/>
      <c r="P38" s="22"/>
    </row>
    <row r="39" spans="1:16" ht="39" customHeight="1" x14ac:dyDescent="0.2">
      <c r="A39" s="22"/>
      <c r="B39" s="35"/>
      <c r="C39" s="1145" t="s">
        <v>578</v>
      </c>
      <c r="D39" s="1146"/>
      <c r="E39" s="1147"/>
      <c r="F39" s="36">
        <v>0</v>
      </c>
      <c r="G39" s="37">
        <v>0</v>
      </c>
      <c r="H39" s="37">
        <v>0</v>
      </c>
      <c r="I39" s="37">
        <v>0</v>
      </c>
      <c r="J39" s="38">
        <v>0</v>
      </c>
      <c r="K39" s="22"/>
      <c r="L39" s="22"/>
      <c r="M39" s="22"/>
      <c r="N39" s="22"/>
      <c r="O39" s="22"/>
      <c r="P39" s="22"/>
    </row>
    <row r="40" spans="1:16" ht="39" customHeight="1" x14ac:dyDescent="0.2">
      <c r="A40" s="22"/>
      <c r="B40" s="35"/>
      <c r="C40" s="1145" t="s">
        <v>579</v>
      </c>
      <c r="D40" s="1146"/>
      <c r="E40" s="1147"/>
      <c r="F40" s="36" t="s">
        <v>524</v>
      </c>
      <c r="G40" s="37" t="s">
        <v>524</v>
      </c>
      <c r="H40" s="37" t="s">
        <v>524</v>
      </c>
      <c r="I40" s="37" t="s">
        <v>524</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580</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581</v>
      </c>
      <c r="D43" s="1149"/>
      <c r="E43" s="1150"/>
      <c r="F43" s="41">
        <v>0</v>
      </c>
      <c r="G43" s="42">
        <v>0</v>
      </c>
      <c r="H43" s="42">
        <v>0</v>
      </c>
      <c r="I43" s="42">
        <v>0</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1HYzW+KOtl4F8uOmtKYyK6Bm3Rabz5WqLUvg6KlkdxSzr9FkJeZoojdxPgoYUXVVwb06DJycxnE04UPpK1Tjg==" saltValue="iGMy/2U4QWb6+PS/GUUg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4145</v>
      </c>
      <c r="L45" s="60">
        <v>4066</v>
      </c>
      <c r="M45" s="60">
        <v>4155</v>
      </c>
      <c r="N45" s="60">
        <v>4136</v>
      </c>
      <c r="O45" s="61">
        <v>4295</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2">
      <c r="A48" s="48"/>
      <c r="B48" s="1178"/>
      <c r="C48" s="1179"/>
      <c r="D48" s="62"/>
      <c r="E48" s="1155" t="s">
        <v>15</v>
      </c>
      <c r="F48" s="1155"/>
      <c r="G48" s="1155"/>
      <c r="H48" s="1155"/>
      <c r="I48" s="1155"/>
      <c r="J48" s="1156"/>
      <c r="K48" s="63">
        <v>1491</v>
      </c>
      <c r="L48" s="64">
        <v>1469</v>
      </c>
      <c r="M48" s="64">
        <v>1418</v>
      </c>
      <c r="N48" s="64">
        <v>1406</v>
      </c>
      <c r="O48" s="65">
        <v>1384</v>
      </c>
      <c r="P48" s="48"/>
      <c r="Q48" s="48"/>
      <c r="R48" s="48"/>
      <c r="S48" s="48"/>
      <c r="T48" s="48"/>
      <c r="U48" s="48"/>
    </row>
    <row r="49" spans="1:21" ht="30.75" customHeight="1" x14ac:dyDescent="0.2">
      <c r="A49" s="48"/>
      <c r="B49" s="1178"/>
      <c r="C49" s="1179"/>
      <c r="D49" s="62"/>
      <c r="E49" s="1155" t="s">
        <v>16</v>
      </c>
      <c r="F49" s="1155"/>
      <c r="G49" s="1155"/>
      <c r="H49" s="1155"/>
      <c r="I49" s="1155"/>
      <c r="J49" s="1156"/>
      <c r="K49" s="63">
        <v>97</v>
      </c>
      <c r="L49" s="64">
        <v>99</v>
      </c>
      <c r="M49" s="64">
        <v>134</v>
      </c>
      <c r="N49" s="64">
        <v>118</v>
      </c>
      <c r="O49" s="65">
        <v>132</v>
      </c>
      <c r="P49" s="48"/>
      <c r="Q49" s="48"/>
      <c r="R49" s="48"/>
      <c r="S49" s="48"/>
      <c r="T49" s="48"/>
      <c r="U49" s="48"/>
    </row>
    <row r="50" spans="1:21" ht="30.75" customHeight="1" x14ac:dyDescent="0.2">
      <c r="A50" s="48"/>
      <c r="B50" s="1178"/>
      <c r="C50" s="1179"/>
      <c r="D50" s="62"/>
      <c r="E50" s="1155" t="s">
        <v>17</v>
      </c>
      <c r="F50" s="1155"/>
      <c r="G50" s="1155"/>
      <c r="H50" s="1155"/>
      <c r="I50" s="1155"/>
      <c r="J50" s="1156"/>
      <c r="K50" s="63">
        <v>47</v>
      </c>
      <c r="L50" s="64">
        <v>47</v>
      </c>
      <c r="M50" s="64">
        <v>47</v>
      </c>
      <c r="N50" s="64">
        <v>47</v>
      </c>
      <c r="O50" s="65">
        <v>48</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4657</v>
      </c>
      <c r="L52" s="64">
        <v>4779</v>
      </c>
      <c r="M52" s="64">
        <v>4662</v>
      </c>
      <c r="N52" s="64">
        <v>4921</v>
      </c>
      <c r="O52" s="65">
        <v>4813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1123</v>
      </c>
      <c r="L53" s="69">
        <v>902</v>
      </c>
      <c r="M53" s="69">
        <v>1092</v>
      </c>
      <c r="N53" s="69">
        <v>786</v>
      </c>
      <c r="O53" s="70">
        <v>1046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uo3PhJVT3iDXbP4Y0zMNr9Knc6DgKYlh/+hqWD2+oawLjYb5AO3HfEYUfinSQ8w/CGKPI0PLdqLftomMJgoCw==" saltValue="D2kPxQ4fi0htFUnzHzWvr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96" t="s">
        <v>32</v>
      </c>
      <c r="C41" s="1197"/>
      <c r="D41" s="105"/>
      <c r="E41" s="1198" t="s">
        <v>33</v>
      </c>
      <c r="F41" s="1198"/>
      <c r="G41" s="1198"/>
      <c r="H41" s="1199"/>
      <c r="I41" s="355">
        <v>50190</v>
      </c>
      <c r="J41" s="356">
        <v>51209</v>
      </c>
      <c r="K41" s="356">
        <v>52155</v>
      </c>
      <c r="L41" s="356">
        <v>52126</v>
      </c>
      <c r="M41" s="357">
        <v>52076</v>
      </c>
    </row>
    <row r="42" spans="2:13" ht="27.75" customHeight="1" x14ac:dyDescent="0.2">
      <c r="B42" s="1186"/>
      <c r="C42" s="1187"/>
      <c r="D42" s="106"/>
      <c r="E42" s="1190" t="s">
        <v>34</v>
      </c>
      <c r="F42" s="1190"/>
      <c r="G42" s="1190"/>
      <c r="H42" s="1191"/>
      <c r="I42" s="358">
        <v>506</v>
      </c>
      <c r="J42" s="359">
        <v>443</v>
      </c>
      <c r="K42" s="359">
        <v>443</v>
      </c>
      <c r="L42" s="359">
        <v>317</v>
      </c>
      <c r="M42" s="360">
        <v>254</v>
      </c>
    </row>
    <row r="43" spans="2:13" ht="27.75" customHeight="1" x14ac:dyDescent="0.2">
      <c r="B43" s="1186"/>
      <c r="C43" s="1187"/>
      <c r="D43" s="106"/>
      <c r="E43" s="1190" t="s">
        <v>35</v>
      </c>
      <c r="F43" s="1190"/>
      <c r="G43" s="1190"/>
      <c r="H43" s="1191"/>
      <c r="I43" s="358">
        <v>28204</v>
      </c>
      <c r="J43" s="359">
        <v>26566</v>
      </c>
      <c r="K43" s="359">
        <v>25550</v>
      </c>
      <c r="L43" s="359">
        <v>24758</v>
      </c>
      <c r="M43" s="360">
        <v>24013</v>
      </c>
    </row>
    <row r="44" spans="2:13" ht="27.75" customHeight="1" x14ac:dyDescent="0.2">
      <c r="B44" s="1186"/>
      <c r="C44" s="1187"/>
      <c r="D44" s="106"/>
      <c r="E44" s="1190" t="s">
        <v>36</v>
      </c>
      <c r="F44" s="1190"/>
      <c r="G44" s="1190"/>
      <c r="H44" s="1191"/>
      <c r="I44" s="358">
        <v>958</v>
      </c>
      <c r="J44" s="359">
        <v>1092</v>
      </c>
      <c r="K44" s="359">
        <v>1417</v>
      </c>
      <c r="L44" s="359">
        <v>1476</v>
      </c>
      <c r="M44" s="360">
        <v>1848</v>
      </c>
    </row>
    <row r="45" spans="2:13" ht="27.75" customHeight="1" x14ac:dyDescent="0.2">
      <c r="B45" s="1186"/>
      <c r="C45" s="1187"/>
      <c r="D45" s="106"/>
      <c r="E45" s="1190" t="s">
        <v>37</v>
      </c>
      <c r="F45" s="1190"/>
      <c r="G45" s="1190"/>
      <c r="H45" s="1191"/>
      <c r="I45" s="358">
        <v>4761</v>
      </c>
      <c r="J45" s="359">
        <v>4908</v>
      </c>
      <c r="K45" s="359">
        <v>4930</v>
      </c>
      <c r="L45" s="359">
        <v>4881</v>
      </c>
      <c r="M45" s="360">
        <v>4973</v>
      </c>
    </row>
    <row r="46" spans="2:13" ht="27.75" customHeight="1" x14ac:dyDescent="0.2">
      <c r="B46" s="1186"/>
      <c r="C46" s="1187"/>
      <c r="D46" s="107"/>
      <c r="E46" s="1190" t="s">
        <v>38</v>
      </c>
      <c r="F46" s="1190"/>
      <c r="G46" s="1190"/>
      <c r="H46" s="1191"/>
      <c r="I46" s="358" t="s">
        <v>524</v>
      </c>
      <c r="J46" s="359" t="s">
        <v>524</v>
      </c>
      <c r="K46" s="359" t="s">
        <v>524</v>
      </c>
      <c r="L46" s="359" t="s">
        <v>524</v>
      </c>
      <c r="M46" s="360" t="s">
        <v>524</v>
      </c>
    </row>
    <row r="47" spans="2:13" ht="27.75" customHeight="1" x14ac:dyDescent="0.2">
      <c r="B47" s="1186"/>
      <c r="C47" s="1187"/>
      <c r="D47" s="108"/>
      <c r="E47" s="1200" t="s">
        <v>39</v>
      </c>
      <c r="F47" s="1201"/>
      <c r="G47" s="1201"/>
      <c r="H47" s="1202"/>
      <c r="I47" s="358" t="s">
        <v>524</v>
      </c>
      <c r="J47" s="359" t="s">
        <v>524</v>
      </c>
      <c r="K47" s="359" t="s">
        <v>524</v>
      </c>
      <c r="L47" s="359" t="s">
        <v>524</v>
      </c>
      <c r="M47" s="360" t="s">
        <v>524</v>
      </c>
    </row>
    <row r="48" spans="2:13" ht="27.75" customHeight="1" x14ac:dyDescent="0.2">
      <c r="B48" s="1186"/>
      <c r="C48" s="1187"/>
      <c r="D48" s="106"/>
      <c r="E48" s="1190" t="s">
        <v>40</v>
      </c>
      <c r="F48" s="1190"/>
      <c r="G48" s="1190"/>
      <c r="H48" s="1191"/>
      <c r="I48" s="358" t="s">
        <v>524</v>
      </c>
      <c r="J48" s="359" t="s">
        <v>524</v>
      </c>
      <c r="K48" s="359" t="s">
        <v>524</v>
      </c>
      <c r="L48" s="359" t="s">
        <v>524</v>
      </c>
      <c r="M48" s="360" t="s">
        <v>524</v>
      </c>
    </row>
    <row r="49" spans="2:13" ht="27.75" customHeight="1" x14ac:dyDescent="0.2">
      <c r="B49" s="1188"/>
      <c r="C49" s="1189"/>
      <c r="D49" s="106"/>
      <c r="E49" s="1190" t="s">
        <v>41</v>
      </c>
      <c r="F49" s="1190"/>
      <c r="G49" s="1190"/>
      <c r="H49" s="1191"/>
      <c r="I49" s="358" t="s">
        <v>524</v>
      </c>
      <c r="J49" s="359" t="s">
        <v>524</v>
      </c>
      <c r="K49" s="359" t="s">
        <v>524</v>
      </c>
      <c r="L49" s="359" t="s">
        <v>524</v>
      </c>
      <c r="M49" s="360" t="s">
        <v>524</v>
      </c>
    </row>
    <row r="50" spans="2:13" ht="27.75" customHeight="1" x14ac:dyDescent="0.2">
      <c r="B50" s="1184" t="s">
        <v>42</v>
      </c>
      <c r="C50" s="1185"/>
      <c r="D50" s="109"/>
      <c r="E50" s="1190" t="s">
        <v>43</v>
      </c>
      <c r="F50" s="1190"/>
      <c r="G50" s="1190"/>
      <c r="H50" s="1191"/>
      <c r="I50" s="358">
        <v>5692</v>
      </c>
      <c r="J50" s="359">
        <v>5138</v>
      </c>
      <c r="K50" s="359">
        <v>5753</v>
      </c>
      <c r="L50" s="359">
        <v>8327</v>
      </c>
      <c r="M50" s="360">
        <v>9799</v>
      </c>
    </row>
    <row r="51" spans="2:13" ht="27.75" customHeight="1" x14ac:dyDescent="0.2">
      <c r="B51" s="1186"/>
      <c r="C51" s="1187"/>
      <c r="D51" s="106"/>
      <c r="E51" s="1190" t="s">
        <v>44</v>
      </c>
      <c r="F51" s="1190"/>
      <c r="G51" s="1190"/>
      <c r="H51" s="1191"/>
      <c r="I51" s="358">
        <v>20917</v>
      </c>
      <c r="J51" s="359">
        <v>22396</v>
      </c>
      <c r="K51" s="359">
        <v>22956</v>
      </c>
      <c r="L51" s="359">
        <v>24664</v>
      </c>
      <c r="M51" s="360">
        <v>24070</v>
      </c>
    </row>
    <row r="52" spans="2:13" ht="27.75" customHeight="1" x14ac:dyDescent="0.2">
      <c r="B52" s="1188"/>
      <c r="C52" s="1189"/>
      <c r="D52" s="106"/>
      <c r="E52" s="1190" t="s">
        <v>45</v>
      </c>
      <c r="F52" s="1190"/>
      <c r="G52" s="1190"/>
      <c r="H52" s="1191"/>
      <c r="I52" s="358">
        <v>47463</v>
      </c>
      <c r="J52" s="359">
        <v>47406</v>
      </c>
      <c r="K52" s="359">
        <v>46985</v>
      </c>
      <c r="L52" s="359">
        <v>46694</v>
      </c>
      <c r="M52" s="360">
        <v>45962</v>
      </c>
    </row>
    <row r="53" spans="2:13" ht="27.75" customHeight="1" thickBot="1" x14ac:dyDescent="0.25">
      <c r="B53" s="1192" t="s">
        <v>46</v>
      </c>
      <c r="C53" s="1193"/>
      <c r="D53" s="110"/>
      <c r="E53" s="1194" t="s">
        <v>47</v>
      </c>
      <c r="F53" s="1194"/>
      <c r="G53" s="1194"/>
      <c r="H53" s="1195"/>
      <c r="I53" s="361">
        <v>10546</v>
      </c>
      <c r="J53" s="362">
        <v>9278</v>
      </c>
      <c r="K53" s="362">
        <v>8800</v>
      </c>
      <c r="L53" s="362">
        <v>3872</v>
      </c>
      <c r="M53" s="363">
        <v>3332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JUCVUQCCkMlra0Y1/oeRRRutgKQdPriB8bRwWbMX/z1molfKQVLB7TMKjP9OuDi30j7uGY8oRSjfSmQLQ/JvfQ==" saltValue="AptRSVBRgvT+KS5cz2+z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11" t="s">
        <v>50</v>
      </c>
      <c r="D55" s="1211"/>
      <c r="E55" s="1212"/>
      <c r="F55" s="122">
        <v>1748</v>
      </c>
      <c r="G55" s="122">
        <v>2295</v>
      </c>
      <c r="H55" s="123">
        <v>2785</v>
      </c>
    </row>
    <row r="56" spans="2:8" ht="52.5" customHeight="1" x14ac:dyDescent="0.2">
      <c r="B56" s="124"/>
      <c r="C56" s="1213" t="s">
        <v>51</v>
      </c>
      <c r="D56" s="1213"/>
      <c r="E56" s="1214"/>
      <c r="F56" s="125">
        <v>212</v>
      </c>
      <c r="G56" s="125">
        <v>782</v>
      </c>
      <c r="H56" s="126">
        <v>752</v>
      </c>
    </row>
    <row r="57" spans="2:8" ht="53.25" customHeight="1" x14ac:dyDescent="0.2">
      <c r="B57" s="124"/>
      <c r="C57" s="1215" t="s">
        <v>52</v>
      </c>
      <c r="D57" s="1215"/>
      <c r="E57" s="1216"/>
      <c r="F57" s="127">
        <v>3734</v>
      </c>
      <c r="G57" s="127">
        <v>5190</v>
      </c>
      <c r="H57" s="128">
        <v>6202</v>
      </c>
    </row>
    <row r="58" spans="2:8" ht="45.75" customHeight="1" x14ac:dyDescent="0.2">
      <c r="B58" s="129"/>
      <c r="C58" s="1203" t="s">
        <v>599</v>
      </c>
      <c r="D58" s="1204"/>
      <c r="E58" s="1205"/>
      <c r="F58" s="130">
        <v>922</v>
      </c>
      <c r="G58" s="130">
        <v>1367</v>
      </c>
      <c r="H58" s="131">
        <v>1967</v>
      </c>
    </row>
    <row r="59" spans="2:8" ht="45.75" customHeight="1" x14ac:dyDescent="0.2">
      <c r="B59" s="129"/>
      <c r="C59" s="1203" t="s">
        <v>600</v>
      </c>
      <c r="D59" s="1204"/>
      <c r="E59" s="1205"/>
      <c r="F59" s="130">
        <v>470</v>
      </c>
      <c r="G59" s="130">
        <v>1214</v>
      </c>
      <c r="H59" s="131">
        <v>1214</v>
      </c>
    </row>
    <row r="60" spans="2:8" ht="45.75" customHeight="1" x14ac:dyDescent="0.2">
      <c r="B60" s="129"/>
      <c r="C60" s="1203" t="s">
        <v>601</v>
      </c>
      <c r="D60" s="1204"/>
      <c r="E60" s="1205"/>
      <c r="F60" s="130">
        <v>705</v>
      </c>
      <c r="G60" s="130">
        <v>1079</v>
      </c>
      <c r="H60" s="131">
        <v>1126</v>
      </c>
    </row>
    <row r="61" spans="2:8" ht="45.75" customHeight="1" x14ac:dyDescent="0.2">
      <c r="B61" s="129"/>
      <c r="C61" s="1203" t="s">
        <v>602</v>
      </c>
      <c r="D61" s="1204"/>
      <c r="E61" s="1205"/>
      <c r="F61" s="130">
        <v>938</v>
      </c>
      <c r="G61" s="130">
        <v>831</v>
      </c>
      <c r="H61" s="131">
        <v>795</v>
      </c>
    </row>
    <row r="62" spans="2:8" ht="45.75" customHeight="1" thickBot="1" x14ac:dyDescent="0.25">
      <c r="B62" s="132"/>
      <c r="C62" s="1206" t="s">
        <v>603</v>
      </c>
      <c r="D62" s="1207"/>
      <c r="E62" s="1208"/>
      <c r="F62" s="133">
        <v>417</v>
      </c>
      <c r="G62" s="133">
        <v>417</v>
      </c>
      <c r="H62" s="134">
        <v>510</v>
      </c>
    </row>
    <row r="63" spans="2:8" ht="52.5" customHeight="1" thickBot="1" x14ac:dyDescent="0.25">
      <c r="B63" s="135"/>
      <c r="C63" s="1209" t="s">
        <v>53</v>
      </c>
      <c r="D63" s="1209"/>
      <c r="E63" s="1210"/>
      <c r="F63" s="136">
        <v>5694</v>
      </c>
      <c r="G63" s="136">
        <v>8267</v>
      </c>
      <c r="H63" s="137">
        <v>9738</v>
      </c>
    </row>
    <row r="64" spans="2:8" ht="13.2" x14ac:dyDescent="0.2"/>
  </sheetData>
  <sheetProtection algorithmName="SHA-512" hashValue="niUMImBn7pEMZXG/0F9qHwevGk5D2f0KXP8mEsR9FJDTyk1MEn5ItAOrGLj0ZnaCXGuSJP/n2eIJJvOFUljZDQ==" saltValue="t433wrA2FxMioFN4XEod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562</v>
      </c>
      <c r="G2" s="151"/>
      <c r="H2" s="152"/>
    </row>
    <row r="3" spans="1:8" x14ac:dyDescent="0.2">
      <c r="A3" s="148" t="s">
        <v>555</v>
      </c>
      <c r="B3" s="153"/>
      <c r="C3" s="154"/>
      <c r="D3" s="155">
        <v>28258</v>
      </c>
      <c r="E3" s="156"/>
      <c r="F3" s="157">
        <v>66863</v>
      </c>
      <c r="G3" s="158"/>
      <c r="H3" s="159"/>
    </row>
    <row r="4" spans="1:8" x14ac:dyDescent="0.2">
      <c r="A4" s="160"/>
      <c r="B4" s="161"/>
      <c r="C4" s="162"/>
      <c r="D4" s="163">
        <v>10534</v>
      </c>
      <c r="E4" s="164"/>
      <c r="F4" s="165">
        <v>32770</v>
      </c>
      <c r="G4" s="166"/>
      <c r="H4" s="167"/>
    </row>
    <row r="5" spans="1:8" x14ac:dyDescent="0.2">
      <c r="A5" s="148" t="s">
        <v>557</v>
      </c>
      <c r="B5" s="153"/>
      <c r="C5" s="154"/>
      <c r="D5" s="155">
        <v>48548</v>
      </c>
      <c r="E5" s="156"/>
      <c r="F5" s="157">
        <v>72051</v>
      </c>
      <c r="G5" s="158"/>
      <c r="H5" s="159"/>
    </row>
    <row r="6" spans="1:8" x14ac:dyDescent="0.2">
      <c r="A6" s="160"/>
      <c r="B6" s="161"/>
      <c r="C6" s="162"/>
      <c r="D6" s="163">
        <v>25695</v>
      </c>
      <c r="E6" s="164"/>
      <c r="F6" s="165">
        <v>34140</v>
      </c>
      <c r="G6" s="166"/>
      <c r="H6" s="167"/>
    </row>
    <row r="7" spans="1:8" x14ac:dyDescent="0.2">
      <c r="A7" s="148" t="s">
        <v>558</v>
      </c>
      <c r="B7" s="153"/>
      <c r="C7" s="154"/>
      <c r="D7" s="155">
        <v>60408</v>
      </c>
      <c r="E7" s="156"/>
      <c r="F7" s="157">
        <v>72756</v>
      </c>
      <c r="G7" s="158"/>
      <c r="H7" s="159"/>
    </row>
    <row r="8" spans="1:8" x14ac:dyDescent="0.2">
      <c r="A8" s="160"/>
      <c r="B8" s="161"/>
      <c r="C8" s="162"/>
      <c r="D8" s="163">
        <v>10874</v>
      </c>
      <c r="E8" s="164"/>
      <c r="F8" s="165">
        <v>32117</v>
      </c>
      <c r="G8" s="166"/>
      <c r="H8" s="167"/>
    </row>
    <row r="9" spans="1:8" x14ac:dyDescent="0.2">
      <c r="A9" s="148" t="s">
        <v>559</v>
      </c>
      <c r="B9" s="153"/>
      <c r="C9" s="154"/>
      <c r="D9" s="155">
        <v>35697</v>
      </c>
      <c r="E9" s="156"/>
      <c r="F9" s="157">
        <v>43955</v>
      </c>
      <c r="G9" s="158"/>
      <c r="H9" s="159"/>
    </row>
    <row r="10" spans="1:8" x14ac:dyDescent="0.2">
      <c r="A10" s="160"/>
      <c r="B10" s="161"/>
      <c r="C10" s="162"/>
      <c r="D10" s="163">
        <v>8858</v>
      </c>
      <c r="E10" s="164"/>
      <c r="F10" s="165">
        <v>21318</v>
      </c>
      <c r="G10" s="166"/>
      <c r="H10" s="167"/>
    </row>
    <row r="11" spans="1:8" x14ac:dyDescent="0.2">
      <c r="A11" s="148" t="s">
        <v>560</v>
      </c>
      <c r="B11" s="153"/>
      <c r="C11" s="154"/>
      <c r="D11" s="155">
        <v>61930</v>
      </c>
      <c r="E11" s="156"/>
      <c r="F11" s="157">
        <v>41921</v>
      </c>
      <c r="G11" s="158"/>
      <c r="H11" s="159"/>
    </row>
    <row r="12" spans="1:8" x14ac:dyDescent="0.2">
      <c r="A12" s="160"/>
      <c r="B12" s="161"/>
      <c r="C12" s="168"/>
      <c r="D12" s="163">
        <v>14957</v>
      </c>
      <c r="E12" s="164"/>
      <c r="F12" s="165">
        <v>21655</v>
      </c>
      <c r="G12" s="166"/>
      <c r="H12" s="167"/>
    </row>
    <row r="13" spans="1:8" x14ac:dyDescent="0.2">
      <c r="A13" s="148"/>
      <c r="B13" s="153"/>
      <c r="C13" s="169"/>
      <c r="D13" s="170">
        <v>46968</v>
      </c>
      <c r="E13" s="171"/>
      <c r="F13" s="172">
        <v>59509</v>
      </c>
      <c r="G13" s="173"/>
      <c r="H13" s="159"/>
    </row>
    <row r="14" spans="1:8" x14ac:dyDescent="0.2">
      <c r="A14" s="160"/>
      <c r="B14" s="161"/>
      <c r="C14" s="162"/>
      <c r="D14" s="163">
        <v>14184</v>
      </c>
      <c r="E14" s="164"/>
      <c r="F14" s="165">
        <v>28400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v>
      </c>
      <c r="C19" s="174">
        <f>ROUND(VALUE(SUBSTITUTE(実質収支比率等に係る経年分析!G$48,"▲","-")),2)</f>
        <v>0.67</v>
      </c>
      <c r="D19" s="174">
        <f>ROUND(VALUE(SUBSTITUTE(実質収支比率等に係る経年分析!H$48,"▲","-")),2)</f>
        <v>1.26</v>
      </c>
      <c r="E19" s="174">
        <f>ROUND(VALUE(SUBSTITUTE(実質収支比率等に係る経年分析!I$48,"▲","-")),2)</f>
        <v>1.7</v>
      </c>
      <c r="F19" s="174">
        <f>ROUND(VALUE(SUBSTITUTE(実質収支比率等に係る経年分析!J$48,"▲","-")),2)</f>
        <v>0.48</v>
      </c>
    </row>
    <row r="20" spans="1:11" x14ac:dyDescent="0.2">
      <c r="A20" s="174" t="s">
        <v>57</v>
      </c>
      <c r="B20" s="174">
        <f>ROUND(VALUE(SUBSTITUTE(実質収支比率等に係る経年分析!F$47,"▲","-")),2)</f>
        <v>5.72</v>
      </c>
      <c r="C20" s="174">
        <f>ROUND(VALUE(SUBSTITUTE(実質収支比率等に係る経年分析!G$47,"▲","-")),2)</f>
        <v>5.77</v>
      </c>
      <c r="D20" s="174">
        <f>ROUND(VALUE(SUBSTITUTE(実質収支比率等に係る経年分析!H$47,"▲","-")),2)</f>
        <v>6.28</v>
      </c>
      <c r="E20" s="174">
        <f>ROUND(VALUE(SUBSTITUTE(実質収支比率等に係る経年分析!I$47,"▲","-")),2)</f>
        <v>7.96</v>
      </c>
      <c r="F20" s="174">
        <f>ROUND(VALUE(SUBSTITUTE(実質収支比率等に係る経年分析!J$47,"▲","-")),2)</f>
        <v>9.91</v>
      </c>
    </row>
    <row r="21" spans="1:11" x14ac:dyDescent="0.2">
      <c r="A21" s="174" t="s">
        <v>58</v>
      </c>
      <c r="B21" s="174">
        <f>IF(ISNUMBER(VALUE(SUBSTITUTE(実質収支比率等に係る経年分析!F$49,"▲","-"))),ROUND(VALUE(SUBSTITUTE(実質収支比率等に係る経年分析!F$49,"▲","-")),2),NA())</f>
        <v>-0.73</v>
      </c>
      <c r="C21" s="174">
        <f>IF(ISNUMBER(VALUE(SUBSTITUTE(実質収支比率等に係る経年分析!G$49,"▲","-"))),ROUND(VALUE(SUBSTITUTE(実質収支比率等に係る経年分析!G$49,"▲","-")),2),NA())</f>
        <v>0.7</v>
      </c>
      <c r="D21" s="174">
        <f>IF(ISNUMBER(VALUE(SUBSTITUTE(実質収支比率等に係る経年分析!H$49,"▲","-"))),ROUND(VALUE(SUBSTITUTE(実質収支比率等に係る経年分析!H$49,"▲","-")),2),NA())</f>
        <v>1.27</v>
      </c>
      <c r="E21" s="174">
        <f>IF(ISNUMBER(VALUE(SUBSTITUTE(実質収支比率等に係る経年分析!I$49,"▲","-"))),ROUND(VALUE(SUBSTITUTE(実質収支比率等に係る経年分析!I$49,"▲","-")),2),NA())</f>
        <v>2.38</v>
      </c>
      <c r="F21" s="174">
        <f>IF(ISNUMBER(VALUE(SUBSTITUTE(実質収支比率等に係る経年分析!J$49,"▲","-"))),ROUND(VALUE(SUBSTITUTE(実質収支比率等に係る経年分析!J$49,"▲","-")),2),NA())</f>
        <v>0.59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介護保険事業特別会計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都市開発資金特別会計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0.36</v>
      </c>
    </row>
    <row r="33" spans="1:16" x14ac:dyDescent="0.2">
      <c r="A33" s="175" t="str">
        <f>IF(連結実質赤字比率に係る赤字・黒字の構成分析!C$37="",NA(),連結実質赤字比率に係る赤字・黒字の構成分析!C$37)</f>
        <v>国民健康保険事業特別会計</v>
      </c>
      <c r="B33" s="175">
        <f>IF(ROUND(VALUE(SUBSTITUTE(連結実質赤字比率に係る赤字・黒字の構成分析!F$37,"▲", "-")), 2) &lt; 0, ABS(ROUND(VALUE(SUBSTITUTE(連結実質赤字比率に係る赤字・黒字の構成分析!F$37,"▲", "-")), 2)), NA())</f>
        <v>2.41</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1.1000000000000001</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0.39</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0.48</v>
      </c>
    </row>
    <row r="35" spans="1:16" x14ac:dyDescent="0.2">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1.57</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13.51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10.11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4657</v>
      </c>
      <c r="E42" s="176"/>
      <c r="F42" s="176"/>
      <c r="G42" s="176">
        <f>'実質公債費比率（分子）の構造'!L$52</f>
        <v>4779</v>
      </c>
      <c r="H42" s="176"/>
      <c r="I42" s="176"/>
      <c r="J42" s="176">
        <f>'実質公債費比率（分子）の構造'!M$52</f>
        <v>4662</v>
      </c>
      <c r="K42" s="176"/>
      <c r="L42" s="176"/>
      <c r="M42" s="176">
        <f>'実質公債費比率（分子）の構造'!N$52</f>
        <v>4921</v>
      </c>
      <c r="N42" s="176"/>
      <c r="O42" s="176"/>
      <c r="P42" s="176">
        <f>'実質公債費比率（分子）の構造'!O$52</f>
        <v>4813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47</v>
      </c>
      <c r="C44" s="176"/>
      <c r="D44" s="176"/>
      <c r="E44" s="176">
        <f>'実質公債費比率（分子）の構造'!L$50</f>
        <v>47</v>
      </c>
      <c r="F44" s="176"/>
      <c r="G44" s="176"/>
      <c r="H44" s="176">
        <f>'実質公債費比率（分子）の構造'!M$50</f>
        <v>47</v>
      </c>
      <c r="I44" s="176"/>
      <c r="J44" s="176"/>
      <c r="K44" s="176">
        <f>'実質公債費比率（分子）の構造'!N$50</f>
        <v>47</v>
      </c>
      <c r="L44" s="176"/>
      <c r="M44" s="176"/>
      <c r="N44" s="176">
        <f>'実質公債費比率（分子）の構造'!O$50</f>
        <v>48</v>
      </c>
      <c r="O44" s="176"/>
      <c r="P44" s="176"/>
    </row>
    <row r="45" spans="1:16" x14ac:dyDescent="0.2">
      <c r="A45" s="176" t="s">
        <v>68</v>
      </c>
      <c r="B45" s="176">
        <f>'実質公債費比率（分子）の構造'!K$49</f>
        <v>97</v>
      </c>
      <c r="C45" s="176"/>
      <c r="D45" s="176"/>
      <c r="E45" s="176">
        <f>'実質公債費比率（分子）の構造'!L$49</f>
        <v>99</v>
      </c>
      <c r="F45" s="176"/>
      <c r="G45" s="176"/>
      <c r="H45" s="176">
        <f>'実質公債費比率（分子）の構造'!M$49</f>
        <v>134</v>
      </c>
      <c r="I45" s="176"/>
      <c r="J45" s="176"/>
      <c r="K45" s="176">
        <f>'実質公債費比率（分子）の構造'!N$49</f>
        <v>118</v>
      </c>
      <c r="L45" s="176"/>
      <c r="M45" s="176"/>
      <c r="N45" s="176">
        <f>'実質公債費比率（分子）の構造'!O$49</f>
        <v>132</v>
      </c>
      <c r="O45" s="176"/>
      <c r="P45" s="176"/>
    </row>
    <row r="46" spans="1:16" x14ac:dyDescent="0.2">
      <c r="A46" s="176" t="s">
        <v>69</v>
      </c>
      <c r="B46" s="176">
        <f>'実質公債費比率（分子）の構造'!K$48</f>
        <v>1491</v>
      </c>
      <c r="C46" s="176"/>
      <c r="D46" s="176"/>
      <c r="E46" s="176">
        <f>'実質公債費比率（分子）の構造'!L$48</f>
        <v>1469</v>
      </c>
      <c r="F46" s="176"/>
      <c r="G46" s="176"/>
      <c r="H46" s="176">
        <f>'実質公債費比率（分子）の構造'!M$48</f>
        <v>1418</v>
      </c>
      <c r="I46" s="176"/>
      <c r="J46" s="176"/>
      <c r="K46" s="176">
        <f>'実質公債費比率（分子）の構造'!N$48</f>
        <v>1406</v>
      </c>
      <c r="L46" s="176"/>
      <c r="M46" s="176"/>
      <c r="N46" s="176">
        <f>'実質公債費比率（分子）の構造'!O$48</f>
        <v>1384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4145</v>
      </c>
      <c r="C49" s="176"/>
      <c r="D49" s="176"/>
      <c r="E49" s="176">
        <f>'実質公債費比率（分子）の構造'!L$45</f>
        <v>4066</v>
      </c>
      <c r="F49" s="176"/>
      <c r="G49" s="176"/>
      <c r="H49" s="176">
        <f>'実質公債費比率（分子）の構造'!M$45</f>
        <v>4155</v>
      </c>
      <c r="I49" s="176"/>
      <c r="J49" s="176"/>
      <c r="K49" s="176">
        <f>'実質公債費比率（分子）の構造'!N$45</f>
        <v>4136</v>
      </c>
      <c r="L49" s="176"/>
      <c r="M49" s="176"/>
      <c r="N49" s="176">
        <f>'実質公債費比率（分子）の構造'!O$45</f>
        <v>4295</v>
      </c>
      <c r="O49" s="176"/>
      <c r="P49" s="176"/>
    </row>
    <row r="50" spans="1:16" x14ac:dyDescent="0.2">
      <c r="A50" s="176" t="s">
        <v>73</v>
      </c>
      <c r="B50" s="176" t="e">
        <f>NA()</f>
        <v>#N/A</v>
      </c>
      <c r="C50" s="176">
        <f>IF(ISNUMBER('実質公債費比率（分子）の構造'!K$53),'実質公債費比率（分子）の構造'!K$53,NA())</f>
        <v>1123</v>
      </c>
      <c r="D50" s="176" t="e">
        <f>NA()</f>
        <v>#N/A</v>
      </c>
      <c r="E50" s="176" t="e">
        <f>NA()</f>
        <v>#N/A</v>
      </c>
      <c r="F50" s="176">
        <f>IF(ISNUMBER('実質公債費比率（分子）の構造'!L$53),'実質公債費比率（分子）の構造'!L$53,NA())</f>
        <v>902</v>
      </c>
      <c r="G50" s="176" t="e">
        <f>NA()</f>
        <v>#N/A</v>
      </c>
      <c r="H50" s="176" t="e">
        <f>NA()</f>
        <v>#N/A</v>
      </c>
      <c r="I50" s="176">
        <f>IF(ISNUMBER('実質公債費比率（分子）の構造'!M$53),'実質公債費比率（分子）の構造'!M$53,NA())</f>
        <v>1092</v>
      </c>
      <c r="J50" s="176" t="e">
        <f>NA()</f>
        <v>#N/A</v>
      </c>
      <c r="K50" s="176" t="e">
        <f>NA()</f>
        <v>#N/A</v>
      </c>
      <c r="L50" s="176">
        <f>IF(ISNUMBER('実質公債費比率（分子）の構造'!N$53),'実質公債費比率（分子）の構造'!N$53,NA())</f>
        <v>786</v>
      </c>
      <c r="M50" s="176" t="e">
        <f>NA()</f>
        <v>#N/A</v>
      </c>
      <c r="N50" s="176" t="e">
        <f>NA()</f>
        <v>#N/A</v>
      </c>
      <c r="O50" s="176">
        <f>IF(ISNUMBER('実質公債費比率（分子）の構造'!O$53),'実質公債費比率（分子）の構造'!O$53,NA())</f>
        <v>1046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47463</v>
      </c>
      <c r="E56" s="175"/>
      <c r="F56" s="175"/>
      <c r="G56" s="175">
        <f>'将来負担比率（分子）の構造'!J$52</f>
        <v>47406</v>
      </c>
      <c r="H56" s="175"/>
      <c r="I56" s="175"/>
      <c r="J56" s="175">
        <f>'将来負担比率（分子）の構造'!K$52</f>
        <v>46985</v>
      </c>
      <c r="K56" s="175"/>
      <c r="L56" s="175"/>
      <c r="M56" s="175">
        <f>'将来負担比率（分子）の構造'!L$52</f>
        <v>46694</v>
      </c>
      <c r="N56" s="175"/>
      <c r="O56" s="175"/>
      <c r="P56" s="175">
        <f>'将来負担比率（分子）の構造'!M$52</f>
        <v>45962</v>
      </c>
    </row>
    <row r="57" spans="1:16" x14ac:dyDescent="0.2">
      <c r="A57" s="175" t="s">
        <v>44</v>
      </c>
      <c r="B57" s="175"/>
      <c r="C57" s="175"/>
      <c r="D57" s="175">
        <f>'将来負担比率（分子）の構造'!I$51</f>
        <v>20917</v>
      </c>
      <c r="E57" s="175"/>
      <c r="F57" s="175"/>
      <c r="G57" s="175">
        <f>'将来負担比率（分子）の構造'!J$51</f>
        <v>22396</v>
      </c>
      <c r="H57" s="175"/>
      <c r="I57" s="175"/>
      <c r="J57" s="175">
        <f>'将来負担比率（分子）の構造'!K$51</f>
        <v>22956</v>
      </c>
      <c r="K57" s="175"/>
      <c r="L57" s="175"/>
      <c r="M57" s="175">
        <f>'将来負担比率（分子）の構造'!L$51</f>
        <v>24664</v>
      </c>
      <c r="N57" s="175"/>
      <c r="O57" s="175"/>
      <c r="P57" s="175">
        <f>'将来負担比率（分子）の構造'!M$51</f>
        <v>24070</v>
      </c>
    </row>
    <row r="58" spans="1:16" x14ac:dyDescent="0.2">
      <c r="A58" s="175" t="s">
        <v>43</v>
      </c>
      <c r="B58" s="175"/>
      <c r="C58" s="175"/>
      <c r="D58" s="175">
        <f>'将来負担比率（分子）の構造'!I$50</f>
        <v>5692</v>
      </c>
      <c r="E58" s="175"/>
      <c r="F58" s="175"/>
      <c r="G58" s="175">
        <f>'将来負担比率（分子）の構造'!J$50</f>
        <v>5138</v>
      </c>
      <c r="H58" s="175"/>
      <c r="I58" s="175"/>
      <c r="J58" s="175">
        <f>'将来負担比率（分子）の構造'!K$50</f>
        <v>5753</v>
      </c>
      <c r="K58" s="175"/>
      <c r="L58" s="175"/>
      <c r="M58" s="175">
        <f>'将来負担比率（分子）の構造'!L$50</f>
        <v>8327</v>
      </c>
      <c r="N58" s="175"/>
      <c r="O58" s="175"/>
      <c r="P58" s="175">
        <f>'将来負担比率（分子）の構造'!M$50</f>
        <v>9799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4761</v>
      </c>
      <c r="C62" s="175"/>
      <c r="D62" s="175"/>
      <c r="E62" s="175">
        <f>'将来負担比率（分子）の構造'!J$45</f>
        <v>4908</v>
      </c>
      <c r="F62" s="175"/>
      <c r="G62" s="175"/>
      <c r="H62" s="175">
        <f>'将来負担比率（分子）の構造'!K$45</f>
        <v>4930</v>
      </c>
      <c r="I62" s="175"/>
      <c r="J62" s="175"/>
      <c r="K62" s="175">
        <f>'将来負担比率（分子）の構造'!L$45</f>
        <v>4881</v>
      </c>
      <c r="L62" s="175"/>
      <c r="M62" s="175"/>
      <c r="N62" s="175">
        <f>'将来負担比率（分子）の構造'!M$45</f>
        <v>4973</v>
      </c>
      <c r="O62" s="175"/>
      <c r="P62" s="175"/>
    </row>
    <row r="63" spans="1:16" x14ac:dyDescent="0.2">
      <c r="A63" s="175" t="s">
        <v>36</v>
      </c>
      <c r="B63" s="175">
        <f>'将来負担比率（分子）の構造'!I$44</f>
        <v>958</v>
      </c>
      <c r="C63" s="175"/>
      <c r="D63" s="175"/>
      <c r="E63" s="175">
        <f>'将来負担比率（分子）の構造'!J$44</f>
        <v>1092</v>
      </c>
      <c r="F63" s="175"/>
      <c r="G63" s="175"/>
      <c r="H63" s="175">
        <f>'将来負担比率（分子）の構造'!K$44</f>
        <v>1417</v>
      </c>
      <c r="I63" s="175"/>
      <c r="J63" s="175"/>
      <c r="K63" s="175">
        <f>'将来負担比率（分子）の構造'!L$44</f>
        <v>1476</v>
      </c>
      <c r="L63" s="175"/>
      <c r="M63" s="175"/>
      <c r="N63" s="175">
        <f>'将来負担比率（分子）の構造'!M$44</f>
        <v>1848</v>
      </c>
      <c r="O63" s="175"/>
      <c r="P63" s="175"/>
    </row>
    <row r="64" spans="1:16" x14ac:dyDescent="0.2">
      <c r="A64" s="175" t="s">
        <v>35</v>
      </c>
      <c r="B64" s="175">
        <f>'将来負担比率（分子）の構造'!I$43</f>
        <v>28204</v>
      </c>
      <c r="C64" s="175"/>
      <c r="D64" s="175"/>
      <c r="E64" s="175">
        <f>'将来負担比率（分子）の構造'!J$43</f>
        <v>26566</v>
      </c>
      <c r="F64" s="175"/>
      <c r="G64" s="175"/>
      <c r="H64" s="175">
        <f>'将来負担比率（分子）の構造'!K$43</f>
        <v>25550</v>
      </c>
      <c r="I64" s="175"/>
      <c r="J64" s="175"/>
      <c r="K64" s="175">
        <f>'将来負担比率（分子）の構造'!L$43</f>
        <v>24758</v>
      </c>
      <c r="L64" s="175"/>
      <c r="M64" s="175"/>
      <c r="N64" s="175">
        <f>'将来負担比率（分子）の構造'!M$43</f>
        <v>24013</v>
      </c>
      <c r="O64" s="175"/>
      <c r="P64" s="175"/>
    </row>
    <row r="65" spans="1:16" x14ac:dyDescent="0.2">
      <c r="A65" s="175" t="s">
        <v>34</v>
      </c>
      <c r="B65" s="175">
        <f>'将来負担比率（分子）の構造'!I$42</f>
        <v>506</v>
      </c>
      <c r="C65" s="175"/>
      <c r="D65" s="175"/>
      <c r="E65" s="175">
        <f>'将来負担比率（分子）の構造'!J$42</f>
        <v>443</v>
      </c>
      <c r="F65" s="175"/>
      <c r="G65" s="175"/>
      <c r="H65" s="175">
        <f>'将来負担比率（分子）の構造'!K$42</f>
        <v>443</v>
      </c>
      <c r="I65" s="175"/>
      <c r="J65" s="175"/>
      <c r="K65" s="175">
        <f>'将来負担比率（分子）の構造'!L$42</f>
        <v>317</v>
      </c>
      <c r="L65" s="175"/>
      <c r="M65" s="175"/>
      <c r="N65" s="175">
        <f>'将来負担比率（分子）の構造'!M$42</f>
        <v>254</v>
      </c>
      <c r="O65" s="175"/>
      <c r="P65" s="175"/>
    </row>
    <row r="66" spans="1:16" x14ac:dyDescent="0.2">
      <c r="A66" s="175" t="s">
        <v>33</v>
      </c>
      <c r="B66" s="175">
        <f>'将来負担比率（分子）の構造'!I$41</f>
        <v>50190</v>
      </c>
      <c r="C66" s="175"/>
      <c r="D66" s="175"/>
      <c r="E66" s="175">
        <f>'将来負担比率（分子）の構造'!J$41</f>
        <v>51209</v>
      </c>
      <c r="F66" s="175"/>
      <c r="G66" s="175"/>
      <c r="H66" s="175">
        <f>'将来負担比率（分子）の構造'!K$41</f>
        <v>52155</v>
      </c>
      <c r="I66" s="175"/>
      <c r="J66" s="175"/>
      <c r="K66" s="175">
        <f>'将来負担比率（分子）の構造'!L$41</f>
        <v>52126</v>
      </c>
      <c r="L66" s="175"/>
      <c r="M66" s="175"/>
      <c r="N66" s="175">
        <f>'将来負担比率（分子）の構造'!M$41</f>
        <v>52076</v>
      </c>
      <c r="O66" s="175"/>
      <c r="P66" s="175"/>
    </row>
    <row r="67" spans="1:16" x14ac:dyDescent="0.2">
      <c r="A67" s="175" t="s">
        <v>77</v>
      </c>
      <c r="B67" s="175" t="e">
        <f>NA()</f>
        <v>#N/A</v>
      </c>
      <c r="C67" s="175">
        <f>IF(ISNUMBER('将来負担比率（分子）の構造'!I$53), IF('将来負担比率（分子）の構造'!I$53 &lt; 0, 0, '将来負担比率（分子）の構造'!I$53), NA())</f>
        <v>10546</v>
      </c>
      <c r="D67" s="175" t="e">
        <f>NA()</f>
        <v>#N/A</v>
      </c>
      <c r="E67" s="175" t="e">
        <f>NA()</f>
        <v>#N/A</v>
      </c>
      <c r="F67" s="175">
        <f>IF(ISNUMBER('将来負担比率（分子）の構造'!J$53), IF('将来負担比率（分子）の構造'!J$53 &lt; 0, 0, '将来負担比率（分子）の構造'!J$53), NA())</f>
        <v>9278</v>
      </c>
      <c r="G67" s="175" t="e">
        <f>NA()</f>
        <v>#N/A</v>
      </c>
      <c r="H67" s="175" t="e">
        <f>NA()</f>
        <v>#N/A</v>
      </c>
      <c r="I67" s="175">
        <f>IF(ISNUMBER('将来負担比率（分子）の構造'!K$53), IF('将来負担比率（分子）の構造'!K$53 &lt; 0, 0, '将来負担比率（分子）の構造'!K$53), NA())</f>
        <v>8800</v>
      </c>
      <c r="J67" s="175" t="e">
        <f>NA()</f>
        <v>#N/A</v>
      </c>
      <c r="K67" s="175" t="e">
        <f>NA()</f>
        <v>#N/A</v>
      </c>
      <c r="L67" s="175">
        <f>IF(ISNUMBER('将来負担比率（分子）の構造'!L$53), IF('将来負担比率（分子）の構造'!L$53 &lt; 0, 0, '将来負担比率（分子）の構造'!L$53), NA())</f>
        <v>3872</v>
      </c>
      <c r="M67" s="175" t="e">
        <f>NA()</f>
        <v>#N/A</v>
      </c>
      <c r="N67" s="175" t="e">
        <f>NA()</f>
        <v>#N/A</v>
      </c>
      <c r="O67" s="175">
        <f>IF(ISNUMBER('将来負担比率（分子）の構造'!M$53), IF('将来負担比率（分子）の構造'!M$53 &lt; 0, 0, '将来負担比率（分子）の構造'!M$53), NA())</f>
        <v>3332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1748</v>
      </c>
      <c r="C72" s="179">
        <f>基金残高に係る経年分析!G55</f>
        <v>2295</v>
      </c>
      <c r="D72" s="179">
        <f>基金残高に係る経年分析!H55</f>
        <v>2785</v>
      </c>
    </row>
    <row r="73" spans="1:16" x14ac:dyDescent="0.2">
      <c r="A73" s="178" t="s">
        <v>80</v>
      </c>
      <c r="B73" s="179">
        <f>基金残高に係る経年分析!F56</f>
        <v>212</v>
      </c>
      <c r="C73" s="179">
        <f>基金残高に係る経年分析!G56</f>
        <v>782</v>
      </c>
      <c r="D73" s="179">
        <f>基金残高に係る経年分析!H56</f>
        <v>752</v>
      </c>
    </row>
    <row r="74" spans="1:16" x14ac:dyDescent="0.2">
      <c r="A74" s="178" t="s">
        <v>81</v>
      </c>
      <c r="B74" s="179">
        <f>基金残高に係る経年分析!F57</f>
        <v>3734</v>
      </c>
      <c r="C74" s="179">
        <f>基金残高に係る経年分析!G57</f>
        <v>5190</v>
      </c>
      <c r="D74" s="179">
        <f>基金残高に係る経年分析!H57</f>
        <v>6202</v>
      </c>
    </row>
  </sheetData>
  <sheetProtection algorithmName="SHA-512" hashValue="VstDwrpjrCYyJXf/PaEW4bbXcjWroiROGkQCJ5b54O2D8/sl1eWcBfuNOANHb4kFA4dcCIuOfgGVo3eXqdHbPQ==" saltValue="BVagmmhaI6kzdEZ5ZFy+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18268940</v>
      </c>
      <c r="S5" s="677"/>
      <c r="T5" s="677"/>
      <c r="U5" s="677"/>
      <c r="V5" s="677"/>
      <c r="W5" s="677"/>
      <c r="X5" s="677"/>
      <c r="Y5" s="702"/>
      <c r="Z5" s="715">
        <v>28.2</v>
      </c>
      <c r="AA5" s="715"/>
      <c r="AB5" s="715"/>
      <c r="AC5" s="715"/>
      <c r="AD5" s="716">
        <v>16624031</v>
      </c>
      <c r="AE5" s="716"/>
      <c r="AF5" s="716"/>
      <c r="AG5" s="716"/>
      <c r="AH5" s="716"/>
      <c r="AI5" s="716"/>
      <c r="AJ5" s="716"/>
      <c r="AK5" s="716"/>
      <c r="AL5" s="703">
        <v>57.8</v>
      </c>
      <c r="AM5" s="685"/>
      <c r="AN5" s="685"/>
      <c r="AO5" s="704"/>
      <c r="AP5" s="679" t="s">
        <v>233</v>
      </c>
      <c r="AQ5" s="680"/>
      <c r="AR5" s="680"/>
      <c r="AS5" s="680"/>
      <c r="AT5" s="680"/>
      <c r="AU5" s="680"/>
      <c r="AV5" s="680"/>
      <c r="AW5" s="680"/>
      <c r="AX5" s="680"/>
      <c r="AY5" s="680"/>
      <c r="AZ5" s="680"/>
      <c r="BA5" s="680"/>
      <c r="BB5" s="680"/>
      <c r="BC5" s="680"/>
      <c r="BD5" s="680"/>
      <c r="BE5" s="680"/>
      <c r="BF5" s="681"/>
      <c r="BG5" s="621">
        <v>16623106</v>
      </c>
      <c r="BH5" s="622"/>
      <c r="BI5" s="622"/>
      <c r="BJ5" s="622"/>
      <c r="BK5" s="622"/>
      <c r="BL5" s="622"/>
      <c r="BM5" s="622"/>
      <c r="BN5" s="623"/>
      <c r="BO5" s="659">
        <v>91</v>
      </c>
      <c r="BP5" s="659"/>
      <c r="BQ5" s="659"/>
      <c r="BR5" s="659"/>
      <c r="BS5" s="660">
        <v>324780</v>
      </c>
      <c r="BT5" s="660"/>
      <c r="BU5" s="660"/>
      <c r="BV5" s="660"/>
      <c r="BW5" s="660"/>
      <c r="BX5" s="660"/>
      <c r="BY5" s="660"/>
      <c r="BZ5" s="660"/>
      <c r="CA5" s="660"/>
      <c r="CB5" s="695"/>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188862</v>
      </c>
      <c r="S6" s="622"/>
      <c r="T6" s="622"/>
      <c r="U6" s="622"/>
      <c r="V6" s="622"/>
      <c r="W6" s="622"/>
      <c r="X6" s="622"/>
      <c r="Y6" s="623"/>
      <c r="Z6" s="659">
        <v>0.3</v>
      </c>
      <c r="AA6" s="659"/>
      <c r="AB6" s="659"/>
      <c r="AC6" s="659"/>
      <c r="AD6" s="660">
        <v>188862</v>
      </c>
      <c r="AE6" s="660"/>
      <c r="AF6" s="660"/>
      <c r="AG6" s="660"/>
      <c r="AH6" s="660"/>
      <c r="AI6" s="660"/>
      <c r="AJ6" s="660"/>
      <c r="AK6" s="660"/>
      <c r="AL6" s="624">
        <v>0.7</v>
      </c>
      <c r="AM6" s="625"/>
      <c r="AN6" s="625"/>
      <c r="AO6" s="661"/>
      <c r="AP6" s="618" t="s">
        <v>238</v>
      </c>
      <c r="AQ6" s="619"/>
      <c r="AR6" s="619"/>
      <c r="AS6" s="619"/>
      <c r="AT6" s="619"/>
      <c r="AU6" s="619"/>
      <c r="AV6" s="619"/>
      <c r="AW6" s="619"/>
      <c r="AX6" s="619"/>
      <c r="AY6" s="619"/>
      <c r="AZ6" s="619"/>
      <c r="BA6" s="619"/>
      <c r="BB6" s="619"/>
      <c r="BC6" s="619"/>
      <c r="BD6" s="619"/>
      <c r="BE6" s="619"/>
      <c r="BF6" s="620"/>
      <c r="BG6" s="621">
        <v>16623106</v>
      </c>
      <c r="BH6" s="622"/>
      <c r="BI6" s="622"/>
      <c r="BJ6" s="622"/>
      <c r="BK6" s="622"/>
      <c r="BL6" s="622"/>
      <c r="BM6" s="622"/>
      <c r="BN6" s="623"/>
      <c r="BO6" s="659">
        <v>91</v>
      </c>
      <c r="BP6" s="659"/>
      <c r="BQ6" s="659"/>
      <c r="BR6" s="659"/>
      <c r="BS6" s="660">
        <v>324780</v>
      </c>
      <c r="BT6" s="660"/>
      <c r="BU6" s="660"/>
      <c r="BV6" s="660"/>
      <c r="BW6" s="660"/>
      <c r="BX6" s="660"/>
      <c r="BY6" s="660"/>
      <c r="BZ6" s="660"/>
      <c r="CA6" s="660"/>
      <c r="CB6" s="695"/>
      <c r="CD6" s="679" t="s">
        <v>239</v>
      </c>
      <c r="CE6" s="680"/>
      <c r="CF6" s="680"/>
      <c r="CG6" s="680"/>
      <c r="CH6" s="680"/>
      <c r="CI6" s="680"/>
      <c r="CJ6" s="680"/>
      <c r="CK6" s="680"/>
      <c r="CL6" s="680"/>
      <c r="CM6" s="680"/>
      <c r="CN6" s="680"/>
      <c r="CO6" s="680"/>
      <c r="CP6" s="680"/>
      <c r="CQ6" s="681"/>
      <c r="CR6" s="621">
        <v>361772</v>
      </c>
      <c r="CS6" s="622"/>
      <c r="CT6" s="622"/>
      <c r="CU6" s="622"/>
      <c r="CV6" s="622"/>
      <c r="CW6" s="622"/>
      <c r="CX6" s="622"/>
      <c r="CY6" s="623"/>
      <c r="CZ6" s="703">
        <v>0.6</v>
      </c>
      <c r="DA6" s="685"/>
      <c r="DB6" s="685"/>
      <c r="DC6" s="705"/>
      <c r="DD6" s="627" t="s">
        <v>179</v>
      </c>
      <c r="DE6" s="622"/>
      <c r="DF6" s="622"/>
      <c r="DG6" s="622"/>
      <c r="DH6" s="622"/>
      <c r="DI6" s="622"/>
      <c r="DJ6" s="622"/>
      <c r="DK6" s="622"/>
      <c r="DL6" s="622"/>
      <c r="DM6" s="622"/>
      <c r="DN6" s="622"/>
      <c r="DO6" s="622"/>
      <c r="DP6" s="623"/>
      <c r="DQ6" s="627">
        <v>361767</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13888</v>
      </c>
      <c r="S7" s="622"/>
      <c r="T7" s="622"/>
      <c r="U7" s="622"/>
      <c r="V7" s="622"/>
      <c r="W7" s="622"/>
      <c r="X7" s="622"/>
      <c r="Y7" s="623"/>
      <c r="Z7" s="659">
        <v>0</v>
      </c>
      <c r="AA7" s="659"/>
      <c r="AB7" s="659"/>
      <c r="AC7" s="659"/>
      <c r="AD7" s="660">
        <v>13888</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7084435</v>
      </c>
      <c r="BH7" s="622"/>
      <c r="BI7" s="622"/>
      <c r="BJ7" s="622"/>
      <c r="BK7" s="622"/>
      <c r="BL7" s="622"/>
      <c r="BM7" s="622"/>
      <c r="BN7" s="623"/>
      <c r="BO7" s="659">
        <v>38.799999999999997</v>
      </c>
      <c r="BP7" s="659"/>
      <c r="BQ7" s="659"/>
      <c r="BR7" s="659"/>
      <c r="BS7" s="660">
        <v>324780</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5984936</v>
      </c>
      <c r="CS7" s="622"/>
      <c r="CT7" s="622"/>
      <c r="CU7" s="622"/>
      <c r="CV7" s="622"/>
      <c r="CW7" s="622"/>
      <c r="CX7" s="622"/>
      <c r="CY7" s="623"/>
      <c r="CZ7" s="659">
        <v>9.3000000000000007</v>
      </c>
      <c r="DA7" s="659"/>
      <c r="DB7" s="659"/>
      <c r="DC7" s="659"/>
      <c r="DD7" s="627">
        <v>106553</v>
      </c>
      <c r="DE7" s="622"/>
      <c r="DF7" s="622"/>
      <c r="DG7" s="622"/>
      <c r="DH7" s="622"/>
      <c r="DI7" s="622"/>
      <c r="DJ7" s="622"/>
      <c r="DK7" s="622"/>
      <c r="DL7" s="622"/>
      <c r="DM7" s="622"/>
      <c r="DN7" s="622"/>
      <c r="DO7" s="622"/>
      <c r="DP7" s="623"/>
      <c r="DQ7" s="627">
        <v>5250557</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115839</v>
      </c>
      <c r="S8" s="622"/>
      <c r="T8" s="622"/>
      <c r="U8" s="622"/>
      <c r="V8" s="622"/>
      <c r="W8" s="622"/>
      <c r="X8" s="622"/>
      <c r="Y8" s="623"/>
      <c r="Z8" s="659">
        <v>0.2</v>
      </c>
      <c r="AA8" s="659"/>
      <c r="AB8" s="659"/>
      <c r="AC8" s="659"/>
      <c r="AD8" s="660">
        <v>115839</v>
      </c>
      <c r="AE8" s="660"/>
      <c r="AF8" s="660"/>
      <c r="AG8" s="660"/>
      <c r="AH8" s="660"/>
      <c r="AI8" s="660"/>
      <c r="AJ8" s="660"/>
      <c r="AK8" s="660"/>
      <c r="AL8" s="624">
        <v>0.4</v>
      </c>
      <c r="AM8" s="625"/>
      <c r="AN8" s="625"/>
      <c r="AO8" s="661"/>
      <c r="AP8" s="618" t="s">
        <v>244</v>
      </c>
      <c r="AQ8" s="619"/>
      <c r="AR8" s="619"/>
      <c r="AS8" s="619"/>
      <c r="AT8" s="619"/>
      <c r="AU8" s="619"/>
      <c r="AV8" s="619"/>
      <c r="AW8" s="619"/>
      <c r="AX8" s="619"/>
      <c r="AY8" s="619"/>
      <c r="AZ8" s="619"/>
      <c r="BA8" s="619"/>
      <c r="BB8" s="619"/>
      <c r="BC8" s="619"/>
      <c r="BD8" s="619"/>
      <c r="BE8" s="619"/>
      <c r="BF8" s="620"/>
      <c r="BG8" s="621">
        <v>193742</v>
      </c>
      <c r="BH8" s="622"/>
      <c r="BI8" s="622"/>
      <c r="BJ8" s="622"/>
      <c r="BK8" s="622"/>
      <c r="BL8" s="622"/>
      <c r="BM8" s="622"/>
      <c r="BN8" s="623"/>
      <c r="BO8" s="659">
        <v>1.1000000000000001</v>
      </c>
      <c r="BP8" s="659"/>
      <c r="BQ8" s="659"/>
      <c r="BR8" s="659"/>
      <c r="BS8" s="660" t="s">
        <v>179</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31561485</v>
      </c>
      <c r="CS8" s="622"/>
      <c r="CT8" s="622"/>
      <c r="CU8" s="622"/>
      <c r="CV8" s="622"/>
      <c r="CW8" s="622"/>
      <c r="CX8" s="622"/>
      <c r="CY8" s="623"/>
      <c r="CZ8" s="659">
        <v>49</v>
      </c>
      <c r="DA8" s="659"/>
      <c r="DB8" s="659"/>
      <c r="DC8" s="659"/>
      <c r="DD8" s="627">
        <v>3715</v>
      </c>
      <c r="DE8" s="622"/>
      <c r="DF8" s="622"/>
      <c r="DG8" s="622"/>
      <c r="DH8" s="622"/>
      <c r="DI8" s="622"/>
      <c r="DJ8" s="622"/>
      <c r="DK8" s="622"/>
      <c r="DL8" s="622"/>
      <c r="DM8" s="622"/>
      <c r="DN8" s="622"/>
      <c r="DO8" s="622"/>
      <c r="DP8" s="623"/>
      <c r="DQ8" s="627">
        <v>12681832</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82800</v>
      </c>
      <c r="S9" s="622"/>
      <c r="T9" s="622"/>
      <c r="U9" s="622"/>
      <c r="V9" s="622"/>
      <c r="W9" s="622"/>
      <c r="X9" s="622"/>
      <c r="Y9" s="623"/>
      <c r="Z9" s="659">
        <v>0.1</v>
      </c>
      <c r="AA9" s="659"/>
      <c r="AB9" s="659"/>
      <c r="AC9" s="659"/>
      <c r="AD9" s="660">
        <v>82800</v>
      </c>
      <c r="AE9" s="660"/>
      <c r="AF9" s="660"/>
      <c r="AG9" s="660"/>
      <c r="AH9" s="660"/>
      <c r="AI9" s="660"/>
      <c r="AJ9" s="660"/>
      <c r="AK9" s="660"/>
      <c r="AL9" s="624">
        <v>0.3</v>
      </c>
      <c r="AM9" s="625"/>
      <c r="AN9" s="625"/>
      <c r="AO9" s="661"/>
      <c r="AP9" s="618" t="s">
        <v>247</v>
      </c>
      <c r="AQ9" s="619"/>
      <c r="AR9" s="619"/>
      <c r="AS9" s="619"/>
      <c r="AT9" s="619"/>
      <c r="AU9" s="619"/>
      <c r="AV9" s="619"/>
      <c r="AW9" s="619"/>
      <c r="AX9" s="619"/>
      <c r="AY9" s="619"/>
      <c r="AZ9" s="619"/>
      <c r="BA9" s="619"/>
      <c r="BB9" s="619"/>
      <c r="BC9" s="619"/>
      <c r="BD9" s="619"/>
      <c r="BE9" s="619"/>
      <c r="BF9" s="620"/>
      <c r="BG9" s="621">
        <v>5546854</v>
      </c>
      <c r="BH9" s="622"/>
      <c r="BI9" s="622"/>
      <c r="BJ9" s="622"/>
      <c r="BK9" s="622"/>
      <c r="BL9" s="622"/>
      <c r="BM9" s="622"/>
      <c r="BN9" s="623"/>
      <c r="BO9" s="659">
        <v>30.4</v>
      </c>
      <c r="BP9" s="659"/>
      <c r="BQ9" s="659"/>
      <c r="BR9" s="659"/>
      <c r="BS9" s="660" t="s">
        <v>179</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5265435</v>
      </c>
      <c r="CS9" s="622"/>
      <c r="CT9" s="622"/>
      <c r="CU9" s="622"/>
      <c r="CV9" s="622"/>
      <c r="CW9" s="622"/>
      <c r="CX9" s="622"/>
      <c r="CY9" s="623"/>
      <c r="CZ9" s="659">
        <v>8.1999999999999993</v>
      </c>
      <c r="DA9" s="659"/>
      <c r="DB9" s="659"/>
      <c r="DC9" s="659"/>
      <c r="DD9" s="627">
        <v>168251</v>
      </c>
      <c r="DE9" s="622"/>
      <c r="DF9" s="622"/>
      <c r="DG9" s="622"/>
      <c r="DH9" s="622"/>
      <c r="DI9" s="622"/>
      <c r="DJ9" s="622"/>
      <c r="DK9" s="622"/>
      <c r="DL9" s="622"/>
      <c r="DM9" s="622"/>
      <c r="DN9" s="622"/>
      <c r="DO9" s="622"/>
      <c r="DP9" s="623"/>
      <c r="DQ9" s="627">
        <v>3249490</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250</v>
      </c>
      <c r="S10" s="622"/>
      <c r="T10" s="622"/>
      <c r="U10" s="622"/>
      <c r="V10" s="622"/>
      <c r="W10" s="622"/>
      <c r="X10" s="622"/>
      <c r="Y10" s="623"/>
      <c r="Z10" s="659" t="s">
        <v>179</v>
      </c>
      <c r="AA10" s="659"/>
      <c r="AB10" s="659"/>
      <c r="AC10" s="659"/>
      <c r="AD10" s="660" t="s">
        <v>250</v>
      </c>
      <c r="AE10" s="660"/>
      <c r="AF10" s="660"/>
      <c r="AG10" s="660"/>
      <c r="AH10" s="660"/>
      <c r="AI10" s="660"/>
      <c r="AJ10" s="660"/>
      <c r="AK10" s="660"/>
      <c r="AL10" s="624" t="s">
        <v>250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483972</v>
      </c>
      <c r="BH10" s="622"/>
      <c r="BI10" s="622"/>
      <c r="BJ10" s="622"/>
      <c r="BK10" s="622"/>
      <c r="BL10" s="622"/>
      <c r="BM10" s="622"/>
      <c r="BN10" s="623"/>
      <c r="BO10" s="659">
        <v>2.6</v>
      </c>
      <c r="BP10" s="659"/>
      <c r="BQ10" s="659"/>
      <c r="BR10" s="659"/>
      <c r="BS10" s="660">
        <v>80380</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v>179056</v>
      </c>
      <c r="CS10" s="622"/>
      <c r="CT10" s="622"/>
      <c r="CU10" s="622"/>
      <c r="CV10" s="622"/>
      <c r="CW10" s="622"/>
      <c r="CX10" s="622"/>
      <c r="CY10" s="623"/>
      <c r="CZ10" s="659">
        <v>0.3</v>
      </c>
      <c r="DA10" s="659"/>
      <c r="DB10" s="659"/>
      <c r="DC10" s="659"/>
      <c r="DD10" s="627" t="s">
        <v>179</v>
      </c>
      <c r="DE10" s="622"/>
      <c r="DF10" s="622"/>
      <c r="DG10" s="622"/>
      <c r="DH10" s="622"/>
      <c r="DI10" s="622"/>
      <c r="DJ10" s="622"/>
      <c r="DK10" s="622"/>
      <c r="DL10" s="622"/>
      <c r="DM10" s="622"/>
      <c r="DN10" s="622"/>
      <c r="DO10" s="622"/>
      <c r="DP10" s="623"/>
      <c r="DQ10" s="627">
        <v>107006</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3056932</v>
      </c>
      <c r="S11" s="622"/>
      <c r="T11" s="622"/>
      <c r="U11" s="622"/>
      <c r="V11" s="622"/>
      <c r="W11" s="622"/>
      <c r="X11" s="622"/>
      <c r="Y11" s="623"/>
      <c r="Z11" s="624">
        <v>4.7</v>
      </c>
      <c r="AA11" s="625"/>
      <c r="AB11" s="625"/>
      <c r="AC11" s="626"/>
      <c r="AD11" s="627">
        <v>3056932</v>
      </c>
      <c r="AE11" s="622"/>
      <c r="AF11" s="622"/>
      <c r="AG11" s="622"/>
      <c r="AH11" s="622"/>
      <c r="AI11" s="622"/>
      <c r="AJ11" s="622"/>
      <c r="AK11" s="623"/>
      <c r="AL11" s="624">
        <v>10.6</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859867</v>
      </c>
      <c r="BH11" s="622"/>
      <c r="BI11" s="622"/>
      <c r="BJ11" s="622"/>
      <c r="BK11" s="622"/>
      <c r="BL11" s="622"/>
      <c r="BM11" s="622"/>
      <c r="BN11" s="623"/>
      <c r="BO11" s="659">
        <v>4.7</v>
      </c>
      <c r="BP11" s="659"/>
      <c r="BQ11" s="659"/>
      <c r="BR11" s="659"/>
      <c r="BS11" s="660">
        <v>244400</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28626</v>
      </c>
      <c r="CS11" s="622"/>
      <c r="CT11" s="622"/>
      <c r="CU11" s="622"/>
      <c r="CV11" s="622"/>
      <c r="CW11" s="622"/>
      <c r="CX11" s="622"/>
      <c r="CY11" s="623"/>
      <c r="CZ11" s="659">
        <v>0</v>
      </c>
      <c r="DA11" s="659"/>
      <c r="DB11" s="659"/>
      <c r="DC11" s="659"/>
      <c r="DD11" s="627" t="s">
        <v>179</v>
      </c>
      <c r="DE11" s="622"/>
      <c r="DF11" s="622"/>
      <c r="DG11" s="622"/>
      <c r="DH11" s="622"/>
      <c r="DI11" s="622"/>
      <c r="DJ11" s="622"/>
      <c r="DK11" s="622"/>
      <c r="DL11" s="622"/>
      <c r="DM11" s="622"/>
      <c r="DN11" s="622"/>
      <c r="DO11" s="622"/>
      <c r="DP11" s="623"/>
      <c r="DQ11" s="627">
        <v>24719</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t="s">
        <v>250</v>
      </c>
      <c r="S12" s="622"/>
      <c r="T12" s="622"/>
      <c r="U12" s="622"/>
      <c r="V12" s="622"/>
      <c r="W12" s="622"/>
      <c r="X12" s="622"/>
      <c r="Y12" s="623"/>
      <c r="Z12" s="659" t="s">
        <v>250</v>
      </c>
      <c r="AA12" s="659"/>
      <c r="AB12" s="659"/>
      <c r="AC12" s="659"/>
      <c r="AD12" s="660" t="s">
        <v>179</v>
      </c>
      <c r="AE12" s="660"/>
      <c r="AF12" s="660"/>
      <c r="AG12" s="660"/>
      <c r="AH12" s="660"/>
      <c r="AI12" s="660"/>
      <c r="AJ12" s="660"/>
      <c r="AK12" s="660"/>
      <c r="AL12" s="624" t="s">
        <v>250</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8137274</v>
      </c>
      <c r="BH12" s="622"/>
      <c r="BI12" s="622"/>
      <c r="BJ12" s="622"/>
      <c r="BK12" s="622"/>
      <c r="BL12" s="622"/>
      <c r="BM12" s="622"/>
      <c r="BN12" s="623"/>
      <c r="BO12" s="659">
        <v>44.5</v>
      </c>
      <c r="BP12" s="659"/>
      <c r="BQ12" s="659"/>
      <c r="BR12" s="659"/>
      <c r="BS12" s="660" t="s">
        <v>179</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621239</v>
      </c>
      <c r="CS12" s="622"/>
      <c r="CT12" s="622"/>
      <c r="CU12" s="622"/>
      <c r="CV12" s="622"/>
      <c r="CW12" s="622"/>
      <c r="CX12" s="622"/>
      <c r="CY12" s="623"/>
      <c r="CZ12" s="659">
        <v>1</v>
      </c>
      <c r="DA12" s="659"/>
      <c r="DB12" s="659"/>
      <c r="DC12" s="659"/>
      <c r="DD12" s="627" t="s">
        <v>250</v>
      </c>
      <c r="DE12" s="622"/>
      <c r="DF12" s="622"/>
      <c r="DG12" s="622"/>
      <c r="DH12" s="622"/>
      <c r="DI12" s="622"/>
      <c r="DJ12" s="622"/>
      <c r="DK12" s="622"/>
      <c r="DL12" s="622"/>
      <c r="DM12" s="622"/>
      <c r="DN12" s="622"/>
      <c r="DO12" s="622"/>
      <c r="DP12" s="623"/>
      <c r="DQ12" s="627">
        <v>609674</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179</v>
      </c>
      <c r="S13" s="622"/>
      <c r="T13" s="622"/>
      <c r="U13" s="622"/>
      <c r="V13" s="622"/>
      <c r="W13" s="622"/>
      <c r="X13" s="622"/>
      <c r="Y13" s="623"/>
      <c r="Z13" s="659" t="s">
        <v>250</v>
      </c>
      <c r="AA13" s="659"/>
      <c r="AB13" s="659"/>
      <c r="AC13" s="659"/>
      <c r="AD13" s="660" t="s">
        <v>250</v>
      </c>
      <c r="AE13" s="660"/>
      <c r="AF13" s="660"/>
      <c r="AG13" s="660"/>
      <c r="AH13" s="660"/>
      <c r="AI13" s="660"/>
      <c r="AJ13" s="660"/>
      <c r="AK13" s="660"/>
      <c r="AL13" s="624" t="s">
        <v>250</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8070709</v>
      </c>
      <c r="BH13" s="622"/>
      <c r="BI13" s="622"/>
      <c r="BJ13" s="622"/>
      <c r="BK13" s="622"/>
      <c r="BL13" s="622"/>
      <c r="BM13" s="622"/>
      <c r="BN13" s="623"/>
      <c r="BO13" s="659">
        <v>44.2</v>
      </c>
      <c r="BP13" s="659"/>
      <c r="BQ13" s="659"/>
      <c r="BR13" s="659"/>
      <c r="BS13" s="660" t="s">
        <v>250</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10018669</v>
      </c>
      <c r="CS13" s="622"/>
      <c r="CT13" s="622"/>
      <c r="CU13" s="622"/>
      <c r="CV13" s="622"/>
      <c r="CW13" s="622"/>
      <c r="CX13" s="622"/>
      <c r="CY13" s="623"/>
      <c r="CZ13" s="659">
        <v>15.5</v>
      </c>
      <c r="DA13" s="659"/>
      <c r="DB13" s="659"/>
      <c r="DC13" s="659"/>
      <c r="DD13" s="627">
        <v>6545409</v>
      </c>
      <c r="DE13" s="622"/>
      <c r="DF13" s="622"/>
      <c r="DG13" s="622"/>
      <c r="DH13" s="622"/>
      <c r="DI13" s="622"/>
      <c r="DJ13" s="622"/>
      <c r="DK13" s="622"/>
      <c r="DL13" s="622"/>
      <c r="DM13" s="622"/>
      <c r="DN13" s="622"/>
      <c r="DO13" s="622"/>
      <c r="DP13" s="623"/>
      <c r="DQ13" s="627">
        <v>3158638</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v>1375</v>
      </c>
      <c r="S14" s="622"/>
      <c r="T14" s="622"/>
      <c r="U14" s="622"/>
      <c r="V14" s="622"/>
      <c r="W14" s="622"/>
      <c r="X14" s="622"/>
      <c r="Y14" s="623"/>
      <c r="Z14" s="659">
        <v>0</v>
      </c>
      <c r="AA14" s="659"/>
      <c r="AB14" s="659"/>
      <c r="AC14" s="659"/>
      <c r="AD14" s="660">
        <v>1375</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191587</v>
      </c>
      <c r="BH14" s="622"/>
      <c r="BI14" s="622"/>
      <c r="BJ14" s="622"/>
      <c r="BK14" s="622"/>
      <c r="BL14" s="622"/>
      <c r="BM14" s="622"/>
      <c r="BN14" s="623"/>
      <c r="BO14" s="659">
        <v>1</v>
      </c>
      <c r="BP14" s="659"/>
      <c r="BQ14" s="659"/>
      <c r="BR14" s="659"/>
      <c r="BS14" s="660" t="s">
        <v>179</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1886101</v>
      </c>
      <c r="CS14" s="622"/>
      <c r="CT14" s="622"/>
      <c r="CU14" s="622"/>
      <c r="CV14" s="622"/>
      <c r="CW14" s="622"/>
      <c r="CX14" s="622"/>
      <c r="CY14" s="623"/>
      <c r="CZ14" s="659">
        <v>2.9</v>
      </c>
      <c r="DA14" s="659"/>
      <c r="DB14" s="659"/>
      <c r="DC14" s="659"/>
      <c r="DD14" s="627">
        <v>8272</v>
      </c>
      <c r="DE14" s="622"/>
      <c r="DF14" s="622"/>
      <c r="DG14" s="622"/>
      <c r="DH14" s="622"/>
      <c r="DI14" s="622"/>
      <c r="DJ14" s="622"/>
      <c r="DK14" s="622"/>
      <c r="DL14" s="622"/>
      <c r="DM14" s="622"/>
      <c r="DN14" s="622"/>
      <c r="DO14" s="622"/>
      <c r="DP14" s="623"/>
      <c r="DQ14" s="627">
        <v>1865275</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179</v>
      </c>
      <c r="S15" s="622"/>
      <c r="T15" s="622"/>
      <c r="U15" s="622"/>
      <c r="V15" s="622"/>
      <c r="W15" s="622"/>
      <c r="X15" s="622"/>
      <c r="Y15" s="623"/>
      <c r="Z15" s="659" t="s">
        <v>250</v>
      </c>
      <c r="AA15" s="659"/>
      <c r="AB15" s="659"/>
      <c r="AC15" s="659"/>
      <c r="AD15" s="660" t="s">
        <v>250</v>
      </c>
      <c r="AE15" s="660"/>
      <c r="AF15" s="660"/>
      <c r="AG15" s="660"/>
      <c r="AH15" s="660"/>
      <c r="AI15" s="660"/>
      <c r="AJ15" s="660"/>
      <c r="AK15" s="660"/>
      <c r="AL15" s="624" t="s">
        <v>179</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1209810</v>
      </c>
      <c r="BH15" s="622"/>
      <c r="BI15" s="622"/>
      <c r="BJ15" s="622"/>
      <c r="BK15" s="622"/>
      <c r="BL15" s="622"/>
      <c r="BM15" s="622"/>
      <c r="BN15" s="623"/>
      <c r="BO15" s="659">
        <v>6.6</v>
      </c>
      <c r="BP15" s="659"/>
      <c r="BQ15" s="659"/>
      <c r="BR15" s="659"/>
      <c r="BS15" s="660" t="s">
        <v>250</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4205943</v>
      </c>
      <c r="CS15" s="622"/>
      <c r="CT15" s="622"/>
      <c r="CU15" s="622"/>
      <c r="CV15" s="622"/>
      <c r="CW15" s="622"/>
      <c r="CX15" s="622"/>
      <c r="CY15" s="623"/>
      <c r="CZ15" s="659">
        <v>6.5</v>
      </c>
      <c r="DA15" s="659"/>
      <c r="DB15" s="659"/>
      <c r="DC15" s="659"/>
      <c r="DD15" s="627">
        <v>471606</v>
      </c>
      <c r="DE15" s="622"/>
      <c r="DF15" s="622"/>
      <c r="DG15" s="622"/>
      <c r="DH15" s="622"/>
      <c r="DI15" s="622"/>
      <c r="DJ15" s="622"/>
      <c r="DK15" s="622"/>
      <c r="DL15" s="622"/>
      <c r="DM15" s="622"/>
      <c r="DN15" s="622"/>
      <c r="DO15" s="622"/>
      <c r="DP15" s="623"/>
      <c r="DQ15" s="627">
        <v>2811562</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41144</v>
      </c>
      <c r="S16" s="622"/>
      <c r="T16" s="622"/>
      <c r="U16" s="622"/>
      <c r="V16" s="622"/>
      <c r="W16" s="622"/>
      <c r="X16" s="622"/>
      <c r="Y16" s="623"/>
      <c r="Z16" s="659">
        <v>0.1</v>
      </c>
      <c r="AA16" s="659"/>
      <c r="AB16" s="659"/>
      <c r="AC16" s="659"/>
      <c r="AD16" s="660">
        <v>41144</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250</v>
      </c>
      <c r="BH16" s="622"/>
      <c r="BI16" s="622"/>
      <c r="BJ16" s="622"/>
      <c r="BK16" s="622"/>
      <c r="BL16" s="622"/>
      <c r="BM16" s="622"/>
      <c r="BN16" s="623"/>
      <c r="BO16" s="659" t="s">
        <v>179</v>
      </c>
      <c r="BP16" s="659"/>
      <c r="BQ16" s="659"/>
      <c r="BR16" s="659"/>
      <c r="BS16" s="660" t="s">
        <v>250</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t="s">
        <v>179</v>
      </c>
      <c r="CS16" s="622"/>
      <c r="CT16" s="622"/>
      <c r="CU16" s="622"/>
      <c r="CV16" s="622"/>
      <c r="CW16" s="622"/>
      <c r="CX16" s="622"/>
      <c r="CY16" s="623"/>
      <c r="CZ16" s="659" t="s">
        <v>179</v>
      </c>
      <c r="DA16" s="659"/>
      <c r="DB16" s="659"/>
      <c r="DC16" s="659"/>
      <c r="DD16" s="627" t="s">
        <v>250</v>
      </c>
      <c r="DE16" s="622"/>
      <c r="DF16" s="622"/>
      <c r="DG16" s="622"/>
      <c r="DH16" s="622"/>
      <c r="DI16" s="622"/>
      <c r="DJ16" s="622"/>
      <c r="DK16" s="622"/>
      <c r="DL16" s="622"/>
      <c r="DM16" s="622"/>
      <c r="DN16" s="622"/>
      <c r="DO16" s="622"/>
      <c r="DP16" s="623"/>
      <c r="DQ16" s="627" t="s">
        <v>250</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431226</v>
      </c>
      <c r="S17" s="622"/>
      <c r="T17" s="622"/>
      <c r="U17" s="622"/>
      <c r="V17" s="622"/>
      <c r="W17" s="622"/>
      <c r="X17" s="622"/>
      <c r="Y17" s="623"/>
      <c r="Z17" s="659">
        <v>0.7</v>
      </c>
      <c r="AA17" s="659"/>
      <c r="AB17" s="659"/>
      <c r="AC17" s="659"/>
      <c r="AD17" s="660">
        <v>431226</v>
      </c>
      <c r="AE17" s="660"/>
      <c r="AF17" s="660"/>
      <c r="AG17" s="660"/>
      <c r="AH17" s="660"/>
      <c r="AI17" s="660"/>
      <c r="AJ17" s="660"/>
      <c r="AK17" s="660"/>
      <c r="AL17" s="624">
        <v>1.5</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179</v>
      </c>
      <c r="BH17" s="622"/>
      <c r="BI17" s="622"/>
      <c r="BJ17" s="622"/>
      <c r="BK17" s="622"/>
      <c r="BL17" s="622"/>
      <c r="BM17" s="622"/>
      <c r="BN17" s="623"/>
      <c r="BO17" s="659" t="s">
        <v>250</v>
      </c>
      <c r="BP17" s="659"/>
      <c r="BQ17" s="659"/>
      <c r="BR17" s="659"/>
      <c r="BS17" s="660" t="s">
        <v>179</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4325324</v>
      </c>
      <c r="CS17" s="622"/>
      <c r="CT17" s="622"/>
      <c r="CU17" s="622"/>
      <c r="CV17" s="622"/>
      <c r="CW17" s="622"/>
      <c r="CX17" s="622"/>
      <c r="CY17" s="623"/>
      <c r="CZ17" s="659">
        <v>6.7</v>
      </c>
      <c r="DA17" s="659"/>
      <c r="DB17" s="659"/>
      <c r="DC17" s="659"/>
      <c r="DD17" s="627" t="s">
        <v>250</v>
      </c>
      <c r="DE17" s="622"/>
      <c r="DF17" s="622"/>
      <c r="DG17" s="622"/>
      <c r="DH17" s="622"/>
      <c r="DI17" s="622"/>
      <c r="DJ17" s="622"/>
      <c r="DK17" s="622"/>
      <c r="DL17" s="622"/>
      <c r="DM17" s="622"/>
      <c r="DN17" s="622"/>
      <c r="DO17" s="622"/>
      <c r="DP17" s="623"/>
      <c r="DQ17" s="627">
        <v>4325324</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100806</v>
      </c>
      <c r="S18" s="622"/>
      <c r="T18" s="622"/>
      <c r="U18" s="622"/>
      <c r="V18" s="622"/>
      <c r="W18" s="622"/>
      <c r="X18" s="622"/>
      <c r="Y18" s="623"/>
      <c r="Z18" s="659">
        <v>0.2</v>
      </c>
      <c r="AA18" s="659"/>
      <c r="AB18" s="659"/>
      <c r="AC18" s="659"/>
      <c r="AD18" s="660">
        <v>100806</v>
      </c>
      <c r="AE18" s="660"/>
      <c r="AF18" s="660"/>
      <c r="AG18" s="660"/>
      <c r="AH18" s="660"/>
      <c r="AI18" s="660"/>
      <c r="AJ18" s="660"/>
      <c r="AK18" s="660"/>
      <c r="AL18" s="624">
        <v>0.4</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250</v>
      </c>
      <c r="BH18" s="622"/>
      <c r="BI18" s="622"/>
      <c r="BJ18" s="622"/>
      <c r="BK18" s="622"/>
      <c r="BL18" s="622"/>
      <c r="BM18" s="622"/>
      <c r="BN18" s="623"/>
      <c r="BO18" s="659" t="s">
        <v>179</v>
      </c>
      <c r="BP18" s="659"/>
      <c r="BQ18" s="659"/>
      <c r="BR18" s="659"/>
      <c r="BS18" s="660" t="s">
        <v>250</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250</v>
      </c>
      <c r="CS18" s="622"/>
      <c r="CT18" s="622"/>
      <c r="CU18" s="622"/>
      <c r="CV18" s="622"/>
      <c r="CW18" s="622"/>
      <c r="CX18" s="622"/>
      <c r="CY18" s="623"/>
      <c r="CZ18" s="659" t="s">
        <v>179</v>
      </c>
      <c r="DA18" s="659"/>
      <c r="DB18" s="659"/>
      <c r="DC18" s="659"/>
      <c r="DD18" s="627" t="s">
        <v>179</v>
      </c>
      <c r="DE18" s="622"/>
      <c r="DF18" s="622"/>
      <c r="DG18" s="622"/>
      <c r="DH18" s="622"/>
      <c r="DI18" s="622"/>
      <c r="DJ18" s="622"/>
      <c r="DK18" s="622"/>
      <c r="DL18" s="622"/>
      <c r="DM18" s="622"/>
      <c r="DN18" s="622"/>
      <c r="DO18" s="622"/>
      <c r="DP18" s="623"/>
      <c r="DQ18" s="627" t="s">
        <v>179</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96835</v>
      </c>
      <c r="S19" s="622"/>
      <c r="T19" s="622"/>
      <c r="U19" s="622"/>
      <c r="V19" s="622"/>
      <c r="W19" s="622"/>
      <c r="X19" s="622"/>
      <c r="Y19" s="623"/>
      <c r="Z19" s="659">
        <v>0.1</v>
      </c>
      <c r="AA19" s="659"/>
      <c r="AB19" s="659"/>
      <c r="AC19" s="659"/>
      <c r="AD19" s="660">
        <v>96835</v>
      </c>
      <c r="AE19" s="660"/>
      <c r="AF19" s="660"/>
      <c r="AG19" s="660"/>
      <c r="AH19" s="660"/>
      <c r="AI19" s="660"/>
      <c r="AJ19" s="660"/>
      <c r="AK19" s="660"/>
      <c r="AL19" s="624">
        <v>0.3</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1645834</v>
      </c>
      <c r="BH19" s="622"/>
      <c r="BI19" s="622"/>
      <c r="BJ19" s="622"/>
      <c r="BK19" s="622"/>
      <c r="BL19" s="622"/>
      <c r="BM19" s="622"/>
      <c r="BN19" s="623"/>
      <c r="BO19" s="659">
        <v>9</v>
      </c>
      <c r="BP19" s="659"/>
      <c r="BQ19" s="659"/>
      <c r="BR19" s="659"/>
      <c r="BS19" s="660" t="s">
        <v>179</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179</v>
      </c>
      <c r="CS19" s="622"/>
      <c r="CT19" s="622"/>
      <c r="CU19" s="622"/>
      <c r="CV19" s="622"/>
      <c r="CW19" s="622"/>
      <c r="CX19" s="622"/>
      <c r="CY19" s="623"/>
      <c r="CZ19" s="659" t="s">
        <v>250</v>
      </c>
      <c r="DA19" s="659"/>
      <c r="DB19" s="659"/>
      <c r="DC19" s="659"/>
      <c r="DD19" s="627" t="s">
        <v>179</v>
      </c>
      <c r="DE19" s="622"/>
      <c r="DF19" s="622"/>
      <c r="DG19" s="622"/>
      <c r="DH19" s="622"/>
      <c r="DI19" s="622"/>
      <c r="DJ19" s="622"/>
      <c r="DK19" s="622"/>
      <c r="DL19" s="622"/>
      <c r="DM19" s="622"/>
      <c r="DN19" s="622"/>
      <c r="DO19" s="622"/>
      <c r="DP19" s="623"/>
      <c r="DQ19" s="627" t="s">
        <v>250</v>
      </c>
      <c r="DR19" s="622"/>
      <c r="DS19" s="622"/>
      <c r="DT19" s="622"/>
      <c r="DU19" s="622"/>
      <c r="DV19" s="622"/>
      <c r="DW19" s="622"/>
      <c r="DX19" s="622"/>
      <c r="DY19" s="622"/>
      <c r="DZ19" s="622"/>
      <c r="EA19" s="622"/>
      <c r="EB19" s="622"/>
      <c r="EC19" s="658"/>
    </row>
    <row r="20" spans="2:133" ht="11.25" customHeight="1" x14ac:dyDescent="0.2">
      <c r="B20" s="696" t="s">
        <v>280</v>
      </c>
      <c r="C20" s="697"/>
      <c r="D20" s="697"/>
      <c r="E20" s="697"/>
      <c r="F20" s="697"/>
      <c r="G20" s="697"/>
      <c r="H20" s="697"/>
      <c r="I20" s="697"/>
      <c r="J20" s="697"/>
      <c r="K20" s="697"/>
      <c r="L20" s="697"/>
      <c r="M20" s="697"/>
      <c r="N20" s="697"/>
      <c r="O20" s="697"/>
      <c r="P20" s="697"/>
      <c r="Q20" s="698"/>
      <c r="R20" s="621">
        <v>3971</v>
      </c>
      <c r="S20" s="622"/>
      <c r="T20" s="622"/>
      <c r="U20" s="622"/>
      <c r="V20" s="622"/>
      <c r="W20" s="622"/>
      <c r="X20" s="622"/>
      <c r="Y20" s="623"/>
      <c r="Z20" s="659">
        <v>0</v>
      </c>
      <c r="AA20" s="659"/>
      <c r="AB20" s="659"/>
      <c r="AC20" s="659"/>
      <c r="AD20" s="660">
        <v>3971</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1645834</v>
      </c>
      <c r="BH20" s="622"/>
      <c r="BI20" s="622"/>
      <c r="BJ20" s="622"/>
      <c r="BK20" s="622"/>
      <c r="BL20" s="622"/>
      <c r="BM20" s="622"/>
      <c r="BN20" s="623"/>
      <c r="BO20" s="659">
        <v>9</v>
      </c>
      <c r="BP20" s="659"/>
      <c r="BQ20" s="659"/>
      <c r="BR20" s="659"/>
      <c r="BS20" s="660" t="s">
        <v>250</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64438586</v>
      </c>
      <c r="CS20" s="622"/>
      <c r="CT20" s="622"/>
      <c r="CU20" s="622"/>
      <c r="CV20" s="622"/>
      <c r="CW20" s="622"/>
      <c r="CX20" s="622"/>
      <c r="CY20" s="623"/>
      <c r="CZ20" s="659">
        <v>100</v>
      </c>
      <c r="DA20" s="659"/>
      <c r="DB20" s="659"/>
      <c r="DC20" s="659"/>
      <c r="DD20" s="627">
        <v>7303806</v>
      </c>
      <c r="DE20" s="622"/>
      <c r="DF20" s="622"/>
      <c r="DG20" s="622"/>
      <c r="DH20" s="622"/>
      <c r="DI20" s="622"/>
      <c r="DJ20" s="622"/>
      <c r="DK20" s="622"/>
      <c r="DL20" s="622"/>
      <c r="DM20" s="622"/>
      <c r="DN20" s="622"/>
      <c r="DO20" s="622"/>
      <c r="DP20" s="623"/>
      <c r="DQ20" s="627">
        <v>34445844</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8203662</v>
      </c>
      <c r="S21" s="622"/>
      <c r="T21" s="622"/>
      <c r="U21" s="622"/>
      <c r="V21" s="622"/>
      <c r="W21" s="622"/>
      <c r="X21" s="622"/>
      <c r="Y21" s="623"/>
      <c r="Z21" s="659">
        <v>12.7</v>
      </c>
      <c r="AA21" s="659"/>
      <c r="AB21" s="659"/>
      <c r="AC21" s="659"/>
      <c r="AD21" s="660">
        <v>7827957</v>
      </c>
      <c r="AE21" s="660"/>
      <c r="AF21" s="660"/>
      <c r="AG21" s="660"/>
      <c r="AH21" s="660"/>
      <c r="AI21" s="660"/>
      <c r="AJ21" s="660"/>
      <c r="AK21" s="660"/>
      <c r="AL21" s="624">
        <v>27.2</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925</v>
      </c>
      <c r="BH21" s="622"/>
      <c r="BI21" s="622"/>
      <c r="BJ21" s="622"/>
      <c r="BK21" s="622"/>
      <c r="BL21" s="622"/>
      <c r="BM21" s="622"/>
      <c r="BN21" s="623"/>
      <c r="BO21" s="659">
        <v>0</v>
      </c>
      <c r="BP21" s="659"/>
      <c r="BQ21" s="659"/>
      <c r="BR21" s="659"/>
      <c r="BS21" s="660" t="s">
        <v>179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7827957</v>
      </c>
      <c r="S22" s="622"/>
      <c r="T22" s="622"/>
      <c r="U22" s="622"/>
      <c r="V22" s="622"/>
      <c r="W22" s="622"/>
      <c r="X22" s="622"/>
      <c r="Y22" s="623"/>
      <c r="Z22" s="659">
        <v>12.1</v>
      </c>
      <c r="AA22" s="659"/>
      <c r="AB22" s="659"/>
      <c r="AC22" s="659"/>
      <c r="AD22" s="660">
        <v>7827957</v>
      </c>
      <c r="AE22" s="660"/>
      <c r="AF22" s="660"/>
      <c r="AG22" s="660"/>
      <c r="AH22" s="660"/>
      <c r="AI22" s="660"/>
      <c r="AJ22" s="660"/>
      <c r="AK22" s="660"/>
      <c r="AL22" s="624">
        <v>27.2</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179</v>
      </c>
      <c r="BH22" s="622"/>
      <c r="BI22" s="622"/>
      <c r="BJ22" s="622"/>
      <c r="BK22" s="622"/>
      <c r="BL22" s="622"/>
      <c r="BM22" s="622"/>
      <c r="BN22" s="623"/>
      <c r="BO22" s="659" t="s">
        <v>250</v>
      </c>
      <c r="BP22" s="659"/>
      <c r="BQ22" s="659"/>
      <c r="BR22" s="659"/>
      <c r="BS22" s="660" t="s">
        <v>250</v>
      </c>
      <c r="BT22" s="660"/>
      <c r="BU22" s="660"/>
      <c r="BV22" s="660"/>
      <c r="BW22" s="660"/>
      <c r="BX22" s="660"/>
      <c r="BY22" s="660"/>
      <c r="BZ22" s="660"/>
      <c r="CA22" s="660"/>
      <c r="CB22" s="695"/>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288</v>
      </c>
      <c r="C23" s="619"/>
      <c r="D23" s="619"/>
      <c r="E23" s="619"/>
      <c r="F23" s="619"/>
      <c r="G23" s="619"/>
      <c r="H23" s="619"/>
      <c r="I23" s="619"/>
      <c r="J23" s="619"/>
      <c r="K23" s="619"/>
      <c r="L23" s="619"/>
      <c r="M23" s="619"/>
      <c r="N23" s="619"/>
      <c r="O23" s="619"/>
      <c r="P23" s="619"/>
      <c r="Q23" s="620"/>
      <c r="R23" s="621">
        <v>375705</v>
      </c>
      <c r="S23" s="622"/>
      <c r="T23" s="622"/>
      <c r="U23" s="622"/>
      <c r="V23" s="622"/>
      <c r="W23" s="622"/>
      <c r="X23" s="622"/>
      <c r="Y23" s="623"/>
      <c r="Z23" s="659">
        <v>0.6</v>
      </c>
      <c r="AA23" s="659"/>
      <c r="AB23" s="659"/>
      <c r="AC23" s="659"/>
      <c r="AD23" s="660" t="s">
        <v>250</v>
      </c>
      <c r="AE23" s="660"/>
      <c r="AF23" s="660"/>
      <c r="AG23" s="660"/>
      <c r="AH23" s="660"/>
      <c r="AI23" s="660"/>
      <c r="AJ23" s="660"/>
      <c r="AK23" s="660"/>
      <c r="AL23" s="624" t="s">
        <v>250</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v>1644909</v>
      </c>
      <c r="BH23" s="622"/>
      <c r="BI23" s="622"/>
      <c r="BJ23" s="622"/>
      <c r="BK23" s="622"/>
      <c r="BL23" s="622"/>
      <c r="BM23" s="622"/>
      <c r="BN23" s="623"/>
      <c r="BO23" s="659">
        <v>9</v>
      </c>
      <c r="BP23" s="659"/>
      <c r="BQ23" s="659"/>
      <c r="BR23" s="659"/>
      <c r="BS23" s="660" t="s">
        <v>179</v>
      </c>
      <c r="BT23" s="660"/>
      <c r="BU23" s="660"/>
      <c r="BV23" s="660"/>
      <c r="BW23" s="660"/>
      <c r="BX23" s="660"/>
      <c r="BY23" s="660"/>
      <c r="BZ23" s="660"/>
      <c r="CA23" s="660"/>
      <c r="CB23" s="695"/>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179</v>
      </c>
      <c r="S24" s="622"/>
      <c r="T24" s="622"/>
      <c r="U24" s="622"/>
      <c r="V24" s="622"/>
      <c r="W24" s="622"/>
      <c r="X24" s="622"/>
      <c r="Y24" s="623"/>
      <c r="Z24" s="659" t="s">
        <v>179</v>
      </c>
      <c r="AA24" s="659"/>
      <c r="AB24" s="659"/>
      <c r="AC24" s="659"/>
      <c r="AD24" s="660" t="s">
        <v>179</v>
      </c>
      <c r="AE24" s="660"/>
      <c r="AF24" s="660"/>
      <c r="AG24" s="660"/>
      <c r="AH24" s="660"/>
      <c r="AI24" s="660"/>
      <c r="AJ24" s="660"/>
      <c r="AK24" s="660"/>
      <c r="AL24" s="624" t="s">
        <v>179</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250</v>
      </c>
      <c r="BH24" s="622"/>
      <c r="BI24" s="622"/>
      <c r="BJ24" s="622"/>
      <c r="BK24" s="622"/>
      <c r="BL24" s="622"/>
      <c r="BM24" s="622"/>
      <c r="BN24" s="623"/>
      <c r="BO24" s="659" t="s">
        <v>179</v>
      </c>
      <c r="BP24" s="659"/>
      <c r="BQ24" s="659"/>
      <c r="BR24" s="659"/>
      <c r="BS24" s="660" t="s">
        <v>250</v>
      </c>
      <c r="BT24" s="660"/>
      <c r="BU24" s="660"/>
      <c r="BV24" s="660"/>
      <c r="BW24" s="660"/>
      <c r="BX24" s="660"/>
      <c r="BY24" s="660"/>
      <c r="BZ24" s="660"/>
      <c r="CA24" s="660"/>
      <c r="CB24" s="695"/>
      <c r="CD24" s="679" t="s">
        <v>297</v>
      </c>
      <c r="CE24" s="680"/>
      <c r="CF24" s="680"/>
      <c r="CG24" s="680"/>
      <c r="CH24" s="680"/>
      <c r="CI24" s="680"/>
      <c r="CJ24" s="680"/>
      <c r="CK24" s="680"/>
      <c r="CL24" s="680"/>
      <c r="CM24" s="680"/>
      <c r="CN24" s="680"/>
      <c r="CO24" s="680"/>
      <c r="CP24" s="680"/>
      <c r="CQ24" s="681"/>
      <c r="CR24" s="676">
        <v>33848593</v>
      </c>
      <c r="CS24" s="677"/>
      <c r="CT24" s="677"/>
      <c r="CU24" s="677"/>
      <c r="CV24" s="677"/>
      <c r="CW24" s="677"/>
      <c r="CX24" s="677"/>
      <c r="CY24" s="702"/>
      <c r="CZ24" s="703">
        <v>52.5</v>
      </c>
      <c r="DA24" s="685"/>
      <c r="DB24" s="685"/>
      <c r="DC24" s="705"/>
      <c r="DD24" s="701">
        <v>16609281</v>
      </c>
      <c r="DE24" s="677"/>
      <c r="DF24" s="677"/>
      <c r="DG24" s="677"/>
      <c r="DH24" s="677"/>
      <c r="DI24" s="677"/>
      <c r="DJ24" s="677"/>
      <c r="DK24" s="702"/>
      <c r="DL24" s="701">
        <v>16397429</v>
      </c>
      <c r="DM24" s="677"/>
      <c r="DN24" s="677"/>
      <c r="DO24" s="677"/>
      <c r="DP24" s="677"/>
      <c r="DQ24" s="677"/>
      <c r="DR24" s="677"/>
      <c r="DS24" s="677"/>
      <c r="DT24" s="677"/>
      <c r="DU24" s="677"/>
      <c r="DV24" s="702"/>
      <c r="DW24" s="703">
        <v>55.8</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30505474</v>
      </c>
      <c r="S25" s="622"/>
      <c r="T25" s="622"/>
      <c r="U25" s="622"/>
      <c r="V25" s="622"/>
      <c r="W25" s="622"/>
      <c r="X25" s="622"/>
      <c r="Y25" s="623"/>
      <c r="Z25" s="659">
        <v>47.1</v>
      </c>
      <c r="AA25" s="659"/>
      <c r="AB25" s="659"/>
      <c r="AC25" s="659"/>
      <c r="AD25" s="660">
        <v>28484860</v>
      </c>
      <c r="AE25" s="660"/>
      <c r="AF25" s="660"/>
      <c r="AG25" s="660"/>
      <c r="AH25" s="660"/>
      <c r="AI25" s="660"/>
      <c r="AJ25" s="660"/>
      <c r="AK25" s="660"/>
      <c r="AL25" s="624">
        <v>99.1</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250</v>
      </c>
      <c r="BH25" s="622"/>
      <c r="BI25" s="622"/>
      <c r="BJ25" s="622"/>
      <c r="BK25" s="622"/>
      <c r="BL25" s="622"/>
      <c r="BM25" s="622"/>
      <c r="BN25" s="623"/>
      <c r="BO25" s="659" t="s">
        <v>250</v>
      </c>
      <c r="BP25" s="659"/>
      <c r="BQ25" s="659"/>
      <c r="BR25" s="659"/>
      <c r="BS25" s="660" t="s">
        <v>179</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7086089</v>
      </c>
      <c r="CS25" s="634"/>
      <c r="CT25" s="634"/>
      <c r="CU25" s="634"/>
      <c r="CV25" s="634"/>
      <c r="CW25" s="634"/>
      <c r="CX25" s="634"/>
      <c r="CY25" s="635"/>
      <c r="CZ25" s="624">
        <v>11</v>
      </c>
      <c r="DA25" s="636"/>
      <c r="DB25" s="636"/>
      <c r="DC25" s="637"/>
      <c r="DD25" s="627">
        <v>6567739</v>
      </c>
      <c r="DE25" s="634"/>
      <c r="DF25" s="634"/>
      <c r="DG25" s="634"/>
      <c r="DH25" s="634"/>
      <c r="DI25" s="634"/>
      <c r="DJ25" s="634"/>
      <c r="DK25" s="635"/>
      <c r="DL25" s="627">
        <v>6389510</v>
      </c>
      <c r="DM25" s="634"/>
      <c r="DN25" s="634"/>
      <c r="DO25" s="634"/>
      <c r="DP25" s="634"/>
      <c r="DQ25" s="634"/>
      <c r="DR25" s="634"/>
      <c r="DS25" s="634"/>
      <c r="DT25" s="634"/>
      <c r="DU25" s="634"/>
      <c r="DV25" s="635"/>
      <c r="DW25" s="624">
        <v>21.8</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v>16673</v>
      </c>
      <c r="S26" s="622"/>
      <c r="T26" s="622"/>
      <c r="U26" s="622"/>
      <c r="V26" s="622"/>
      <c r="W26" s="622"/>
      <c r="X26" s="622"/>
      <c r="Y26" s="623"/>
      <c r="Z26" s="659">
        <v>0</v>
      </c>
      <c r="AA26" s="659"/>
      <c r="AB26" s="659"/>
      <c r="AC26" s="659"/>
      <c r="AD26" s="660">
        <v>16673</v>
      </c>
      <c r="AE26" s="660"/>
      <c r="AF26" s="660"/>
      <c r="AG26" s="660"/>
      <c r="AH26" s="660"/>
      <c r="AI26" s="660"/>
      <c r="AJ26" s="660"/>
      <c r="AK26" s="660"/>
      <c r="AL26" s="624">
        <v>0.1</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179</v>
      </c>
      <c r="BH26" s="622"/>
      <c r="BI26" s="622"/>
      <c r="BJ26" s="622"/>
      <c r="BK26" s="622"/>
      <c r="BL26" s="622"/>
      <c r="BM26" s="622"/>
      <c r="BN26" s="623"/>
      <c r="BO26" s="659" t="s">
        <v>250</v>
      </c>
      <c r="BP26" s="659"/>
      <c r="BQ26" s="659"/>
      <c r="BR26" s="659"/>
      <c r="BS26" s="660" t="s">
        <v>179</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4834898</v>
      </c>
      <c r="CS26" s="622"/>
      <c r="CT26" s="622"/>
      <c r="CU26" s="622"/>
      <c r="CV26" s="622"/>
      <c r="CW26" s="622"/>
      <c r="CX26" s="622"/>
      <c r="CY26" s="623"/>
      <c r="CZ26" s="624">
        <v>7.5</v>
      </c>
      <c r="DA26" s="636"/>
      <c r="DB26" s="636"/>
      <c r="DC26" s="637"/>
      <c r="DD26" s="627">
        <v>4529079</v>
      </c>
      <c r="DE26" s="622"/>
      <c r="DF26" s="622"/>
      <c r="DG26" s="622"/>
      <c r="DH26" s="622"/>
      <c r="DI26" s="622"/>
      <c r="DJ26" s="622"/>
      <c r="DK26" s="623"/>
      <c r="DL26" s="627" t="s">
        <v>250</v>
      </c>
      <c r="DM26" s="622"/>
      <c r="DN26" s="622"/>
      <c r="DO26" s="622"/>
      <c r="DP26" s="622"/>
      <c r="DQ26" s="622"/>
      <c r="DR26" s="622"/>
      <c r="DS26" s="622"/>
      <c r="DT26" s="622"/>
      <c r="DU26" s="622"/>
      <c r="DV26" s="623"/>
      <c r="DW26" s="624" t="s">
        <v>179</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114325</v>
      </c>
      <c r="S27" s="622"/>
      <c r="T27" s="622"/>
      <c r="U27" s="622"/>
      <c r="V27" s="622"/>
      <c r="W27" s="622"/>
      <c r="X27" s="622"/>
      <c r="Y27" s="623"/>
      <c r="Z27" s="659">
        <v>0.2</v>
      </c>
      <c r="AA27" s="659"/>
      <c r="AB27" s="659"/>
      <c r="AC27" s="659"/>
      <c r="AD27" s="660" t="s">
        <v>179</v>
      </c>
      <c r="AE27" s="660"/>
      <c r="AF27" s="660"/>
      <c r="AG27" s="660"/>
      <c r="AH27" s="660"/>
      <c r="AI27" s="660"/>
      <c r="AJ27" s="660"/>
      <c r="AK27" s="660"/>
      <c r="AL27" s="624" t="s">
        <v>250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18268940</v>
      </c>
      <c r="BH27" s="622"/>
      <c r="BI27" s="622"/>
      <c r="BJ27" s="622"/>
      <c r="BK27" s="622"/>
      <c r="BL27" s="622"/>
      <c r="BM27" s="622"/>
      <c r="BN27" s="623"/>
      <c r="BO27" s="659">
        <v>100</v>
      </c>
      <c r="BP27" s="659"/>
      <c r="BQ27" s="659"/>
      <c r="BR27" s="659"/>
      <c r="BS27" s="660">
        <v>324780</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22437180</v>
      </c>
      <c r="CS27" s="634"/>
      <c r="CT27" s="634"/>
      <c r="CU27" s="634"/>
      <c r="CV27" s="634"/>
      <c r="CW27" s="634"/>
      <c r="CX27" s="634"/>
      <c r="CY27" s="635"/>
      <c r="CZ27" s="624">
        <v>34.799999999999997</v>
      </c>
      <c r="DA27" s="636"/>
      <c r="DB27" s="636"/>
      <c r="DC27" s="637"/>
      <c r="DD27" s="627">
        <v>5716218</v>
      </c>
      <c r="DE27" s="634"/>
      <c r="DF27" s="634"/>
      <c r="DG27" s="634"/>
      <c r="DH27" s="634"/>
      <c r="DI27" s="634"/>
      <c r="DJ27" s="634"/>
      <c r="DK27" s="635"/>
      <c r="DL27" s="627">
        <v>5712763</v>
      </c>
      <c r="DM27" s="634"/>
      <c r="DN27" s="634"/>
      <c r="DO27" s="634"/>
      <c r="DP27" s="634"/>
      <c r="DQ27" s="634"/>
      <c r="DR27" s="634"/>
      <c r="DS27" s="634"/>
      <c r="DT27" s="634"/>
      <c r="DU27" s="634"/>
      <c r="DV27" s="635"/>
      <c r="DW27" s="624">
        <v>19.5</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923047</v>
      </c>
      <c r="S28" s="622"/>
      <c r="T28" s="622"/>
      <c r="U28" s="622"/>
      <c r="V28" s="622"/>
      <c r="W28" s="622"/>
      <c r="X28" s="622"/>
      <c r="Y28" s="623"/>
      <c r="Z28" s="659">
        <v>1.4</v>
      </c>
      <c r="AA28" s="659"/>
      <c r="AB28" s="659"/>
      <c r="AC28" s="659"/>
      <c r="AD28" s="660">
        <v>164830</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4325324</v>
      </c>
      <c r="CS28" s="622"/>
      <c r="CT28" s="622"/>
      <c r="CU28" s="622"/>
      <c r="CV28" s="622"/>
      <c r="CW28" s="622"/>
      <c r="CX28" s="622"/>
      <c r="CY28" s="623"/>
      <c r="CZ28" s="624">
        <v>6.7</v>
      </c>
      <c r="DA28" s="636"/>
      <c r="DB28" s="636"/>
      <c r="DC28" s="637"/>
      <c r="DD28" s="627">
        <v>4325324</v>
      </c>
      <c r="DE28" s="622"/>
      <c r="DF28" s="622"/>
      <c r="DG28" s="622"/>
      <c r="DH28" s="622"/>
      <c r="DI28" s="622"/>
      <c r="DJ28" s="622"/>
      <c r="DK28" s="623"/>
      <c r="DL28" s="627">
        <v>4295156</v>
      </c>
      <c r="DM28" s="622"/>
      <c r="DN28" s="622"/>
      <c r="DO28" s="622"/>
      <c r="DP28" s="622"/>
      <c r="DQ28" s="622"/>
      <c r="DR28" s="622"/>
      <c r="DS28" s="622"/>
      <c r="DT28" s="622"/>
      <c r="DU28" s="622"/>
      <c r="DV28" s="623"/>
      <c r="DW28" s="624">
        <v>14.6</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229606</v>
      </c>
      <c r="S29" s="622"/>
      <c r="T29" s="622"/>
      <c r="U29" s="622"/>
      <c r="V29" s="622"/>
      <c r="W29" s="622"/>
      <c r="X29" s="622"/>
      <c r="Y29" s="623"/>
      <c r="Z29" s="659">
        <v>0.4</v>
      </c>
      <c r="AA29" s="659"/>
      <c r="AB29" s="659"/>
      <c r="AC29" s="659"/>
      <c r="AD29" s="660" t="s">
        <v>179</v>
      </c>
      <c r="AE29" s="660"/>
      <c r="AF29" s="660"/>
      <c r="AG29" s="660"/>
      <c r="AH29" s="660"/>
      <c r="AI29" s="660"/>
      <c r="AJ29" s="660"/>
      <c r="AK29" s="660"/>
      <c r="AL29" s="624" t="s">
        <v>250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311</v>
      </c>
      <c r="CG29" s="619"/>
      <c r="CH29" s="619"/>
      <c r="CI29" s="619"/>
      <c r="CJ29" s="619"/>
      <c r="CK29" s="619"/>
      <c r="CL29" s="619"/>
      <c r="CM29" s="619"/>
      <c r="CN29" s="619"/>
      <c r="CO29" s="619"/>
      <c r="CP29" s="619"/>
      <c r="CQ29" s="620"/>
      <c r="CR29" s="621">
        <v>4325284</v>
      </c>
      <c r="CS29" s="634"/>
      <c r="CT29" s="634"/>
      <c r="CU29" s="634"/>
      <c r="CV29" s="634"/>
      <c r="CW29" s="634"/>
      <c r="CX29" s="634"/>
      <c r="CY29" s="635"/>
      <c r="CZ29" s="624">
        <v>6.7</v>
      </c>
      <c r="DA29" s="636"/>
      <c r="DB29" s="636"/>
      <c r="DC29" s="637"/>
      <c r="DD29" s="627">
        <v>4325284</v>
      </c>
      <c r="DE29" s="634"/>
      <c r="DF29" s="634"/>
      <c r="DG29" s="634"/>
      <c r="DH29" s="634"/>
      <c r="DI29" s="634"/>
      <c r="DJ29" s="634"/>
      <c r="DK29" s="635"/>
      <c r="DL29" s="627">
        <v>4295116</v>
      </c>
      <c r="DM29" s="634"/>
      <c r="DN29" s="634"/>
      <c r="DO29" s="634"/>
      <c r="DP29" s="634"/>
      <c r="DQ29" s="634"/>
      <c r="DR29" s="634"/>
      <c r="DS29" s="634"/>
      <c r="DT29" s="634"/>
      <c r="DU29" s="634"/>
      <c r="DV29" s="635"/>
      <c r="DW29" s="624">
        <v>14.6</v>
      </c>
      <c r="DX29" s="636"/>
      <c r="DY29" s="636"/>
      <c r="DZ29" s="636"/>
      <c r="EA29" s="636"/>
      <c r="EB29" s="636"/>
      <c r="EC29" s="648"/>
    </row>
    <row r="30" spans="2:133" ht="11.25" customHeight="1" x14ac:dyDescent="0.2">
      <c r="B30" s="618" t="s">
        <v>312</v>
      </c>
      <c r="C30" s="619"/>
      <c r="D30" s="619"/>
      <c r="E30" s="619"/>
      <c r="F30" s="619"/>
      <c r="G30" s="619"/>
      <c r="H30" s="619"/>
      <c r="I30" s="619"/>
      <c r="J30" s="619"/>
      <c r="K30" s="619"/>
      <c r="L30" s="619"/>
      <c r="M30" s="619"/>
      <c r="N30" s="619"/>
      <c r="O30" s="619"/>
      <c r="P30" s="619"/>
      <c r="Q30" s="620"/>
      <c r="R30" s="621">
        <v>21056582</v>
      </c>
      <c r="S30" s="622"/>
      <c r="T30" s="622"/>
      <c r="U30" s="622"/>
      <c r="V30" s="622"/>
      <c r="W30" s="622"/>
      <c r="X30" s="622"/>
      <c r="Y30" s="623"/>
      <c r="Z30" s="659">
        <v>32.5</v>
      </c>
      <c r="AA30" s="659"/>
      <c r="AB30" s="659"/>
      <c r="AC30" s="659"/>
      <c r="AD30" s="660" t="s">
        <v>250</v>
      </c>
      <c r="AE30" s="660"/>
      <c r="AF30" s="660"/>
      <c r="AG30" s="660"/>
      <c r="AH30" s="660"/>
      <c r="AI30" s="660"/>
      <c r="AJ30" s="660"/>
      <c r="AK30" s="660"/>
      <c r="AL30" s="624" t="s">
        <v>250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313</v>
      </c>
      <c r="BH30" s="693"/>
      <c r="BI30" s="693"/>
      <c r="BJ30" s="693"/>
      <c r="BK30" s="693"/>
      <c r="BL30" s="693"/>
      <c r="BM30" s="693"/>
      <c r="BN30" s="693"/>
      <c r="BO30" s="693"/>
      <c r="BP30" s="693"/>
      <c r="BQ30" s="694"/>
      <c r="BR30" s="673"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4065019</v>
      </c>
      <c r="CS30" s="622"/>
      <c r="CT30" s="622"/>
      <c r="CU30" s="622"/>
      <c r="CV30" s="622"/>
      <c r="CW30" s="622"/>
      <c r="CX30" s="622"/>
      <c r="CY30" s="623"/>
      <c r="CZ30" s="624">
        <v>6.3</v>
      </c>
      <c r="DA30" s="636"/>
      <c r="DB30" s="636"/>
      <c r="DC30" s="637"/>
      <c r="DD30" s="627">
        <v>4065019</v>
      </c>
      <c r="DE30" s="622"/>
      <c r="DF30" s="622"/>
      <c r="DG30" s="622"/>
      <c r="DH30" s="622"/>
      <c r="DI30" s="622"/>
      <c r="DJ30" s="622"/>
      <c r="DK30" s="623"/>
      <c r="DL30" s="627">
        <v>4034851</v>
      </c>
      <c r="DM30" s="622"/>
      <c r="DN30" s="622"/>
      <c r="DO30" s="622"/>
      <c r="DP30" s="622"/>
      <c r="DQ30" s="622"/>
      <c r="DR30" s="622"/>
      <c r="DS30" s="622"/>
      <c r="DT30" s="622"/>
      <c r="DU30" s="622"/>
      <c r="DV30" s="623"/>
      <c r="DW30" s="624">
        <v>13.7</v>
      </c>
      <c r="DX30" s="636"/>
      <c r="DY30" s="636"/>
      <c r="DZ30" s="636"/>
      <c r="EA30" s="636"/>
      <c r="EB30" s="636"/>
      <c r="EC30" s="648"/>
    </row>
    <row r="31" spans="2:133" ht="11.25" customHeight="1" x14ac:dyDescent="0.2">
      <c r="B31" s="696" t="s">
        <v>316</v>
      </c>
      <c r="C31" s="697"/>
      <c r="D31" s="697"/>
      <c r="E31" s="697"/>
      <c r="F31" s="697"/>
      <c r="G31" s="697"/>
      <c r="H31" s="697"/>
      <c r="I31" s="697"/>
      <c r="J31" s="697"/>
      <c r="K31" s="697"/>
      <c r="L31" s="697"/>
      <c r="M31" s="697"/>
      <c r="N31" s="697"/>
      <c r="O31" s="697"/>
      <c r="P31" s="697"/>
      <c r="Q31" s="698"/>
      <c r="R31" s="621" t="s">
        <v>179</v>
      </c>
      <c r="S31" s="622"/>
      <c r="T31" s="622"/>
      <c r="U31" s="622"/>
      <c r="V31" s="622"/>
      <c r="W31" s="622"/>
      <c r="X31" s="622"/>
      <c r="Y31" s="623"/>
      <c r="Z31" s="659" t="s">
        <v>250</v>
      </c>
      <c r="AA31" s="659"/>
      <c r="AB31" s="659"/>
      <c r="AC31" s="659"/>
      <c r="AD31" s="660" t="s">
        <v>250</v>
      </c>
      <c r="AE31" s="660"/>
      <c r="AF31" s="660"/>
      <c r="AG31" s="660"/>
      <c r="AH31" s="660"/>
      <c r="AI31" s="660"/>
      <c r="AJ31" s="660"/>
      <c r="AK31" s="660"/>
      <c r="AL31" s="624" t="s">
        <v>179</v>
      </c>
      <c r="AM31" s="625"/>
      <c r="AN31" s="625"/>
      <c r="AO31" s="661"/>
      <c r="AP31" s="687" t="s">
        <v>317</v>
      </c>
      <c r="AQ31" s="688"/>
      <c r="AR31" s="688"/>
      <c r="AS31" s="688"/>
      <c r="AT31" s="689" t="s">
        <v>318</v>
      </c>
      <c r="AU31" s="218"/>
      <c r="AV31" s="218"/>
      <c r="AW31" s="218"/>
      <c r="AX31" s="679" t="s">
        <v>192</v>
      </c>
      <c r="AY31" s="680"/>
      <c r="AZ31" s="680"/>
      <c r="BA31" s="680"/>
      <c r="BB31" s="680"/>
      <c r="BC31" s="680"/>
      <c r="BD31" s="680"/>
      <c r="BE31" s="680"/>
      <c r="BF31" s="681"/>
      <c r="BG31" s="683">
        <v>99.1</v>
      </c>
      <c r="BH31" s="684"/>
      <c r="BI31" s="684"/>
      <c r="BJ31" s="684"/>
      <c r="BK31" s="684"/>
      <c r="BL31" s="684"/>
      <c r="BM31" s="685">
        <v>97.8</v>
      </c>
      <c r="BN31" s="684"/>
      <c r="BO31" s="684"/>
      <c r="BP31" s="684"/>
      <c r="BQ31" s="686"/>
      <c r="BR31" s="683">
        <v>99.2</v>
      </c>
      <c r="BS31" s="684"/>
      <c r="BT31" s="684"/>
      <c r="BU31" s="684"/>
      <c r="BV31" s="684"/>
      <c r="BW31" s="684"/>
      <c r="BX31" s="685">
        <v>97.7</v>
      </c>
      <c r="BY31" s="684"/>
      <c r="BZ31" s="684"/>
      <c r="CA31" s="684"/>
      <c r="CB31" s="686"/>
      <c r="CD31" s="642"/>
      <c r="CE31" s="643"/>
      <c r="CF31" s="618" t="s">
        <v>319</v>
      </c>
      <c r="CG31" s="619"/>
      <c r="CH31" s="619"/>
      <c r="CI31" s="619"/>
      <c r="CJ31" s="619"/>
      <c r="CK31" s="619"/>
      <c r="CL31" s="619"/>
      <c r="CM31" s="619"/>
      <c r="CN31" s="619"/>
      <c r="CO31" s="619"/>
      <c r="CP31" s="619"/>
      <c r="CQ31" s="620"/>
      <c r="CR31" s="621">
        <v>260265</v>
      </c>
      <c r="CS31" s="634"/>
      <c r="CT31" s="634"/>
      <c r="CU31" s="634"/>
      <c r="CV31" s="634"/>
      <c r="CW31" s="634"/>
      <c r="CX31" s="634"/>
      <c r="CY31" s="635"/>
      <c r="CZ31" s="624">
        <v>0.4</v>
      </c>
      <c r="DA31" s="636"/>
      <c r="DB31" s="636"/>
      <c r="DC31" s="637"/>
      <c r="DD31" s="627">
        <v>260265</v>
      </c>
      <c r="DE31" s="634"/>
      <c r="DF31" s="634"/>
      <c r="DG31" s="634"/>
      <c r="DH31" s="634"/>
      <c r="DI31" s="634"/>
      <c r="DJ31" s="634"/>
      <c r="DK31" s="635"/>
      <c r="DL31" s="627">
        <v>260265</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2">
      <c r="B32" s="618" t="s">
        <v>320</v>
      </c>
      <c r="C32" s="619"/>
      <c r="D32" s="619"/>
      <c r="E32" s="619"/>
      <c r="F32" s="619"/>
      <c r="G32" s="619"/>
      <c r="H32" s="619"/>
      <c r="I32" s="619"/>
      <c r="J32" s="619"/>
      <c r="K32" s="619"/>
      <c r="L32" s="619"/>
      <c r="M32" s="619"/>
      <c r="N32" s="619"/>
      <c r="O32" s="619"/>
      <c r="P32" s="619"/>
      <c r="Q32" s="620"/>
      <c r="R32" s="621">
        <v>4408977</v>
      </c>
      <c r="S32" s="622"/>
      <c r="T32" s="622"/>
      <c r="U32" s="622"/>
      <c r="V32" s="622"/>
      <c r="W32" s="622"/>
      <c r="X32" s="622"/>
      <c r="Y32" s="623"/>
      <c r="Z32" s="659">
        <v>6.8</v>
      </c>
      <c r="AA32" s="659"/>
      <c r="AB32" s="659"/>
      <c r="AC32" s="659"/>
      <c r="AD32" s="660" t="s">
        <v>250</v>
      </c>
      <c r="AE32" s="660"/>
      <c r="AF32" s="660"/>
      <c r="AG32" s="660"/>
      <c r="AH32" s="660"/>
      <c r="AI32" s="660"/>
      <c r="AJ32" s="660"/>
      <c r="AK32" s="660"/>
      <c r="AL32" s="624" t="s">
        <v>250</v>
      </c>
      <c r="AM32" s="625"/>
      <c r="AN32" s="625"/>
      <c r="AO32" s="661"/>
      <c r="AP32" s="662"/>
      <c r="AQ32" s="663"/>
      <c r="AR32" s="663"/>
      <c r="AS32" s="663"/>
      <c r="AT32" s="690"/>
      <c r="AU32" s="214" t="s">
        <v>321</v>
      </c>
      <c r="AX32" s="618" t="s">
        <v>322</v>
      </c>
      <c r="AY32" s="619"/>
      <c r="AZ32" s="619"/>
      <c r="BA32" s="619"/>
      <c r="BB32" s="619"/>
      <c r="BC32" s="619"/>
      <c r="BD32" s="619"/>
      <c r="BE32" s="619"/>
      <c r="BF32" s="620"/>
      <c r="BG32" s="692">
        <v>98.3</v>
      </c>
      <c r="BH32" s="634"/>
      <c r="BI32" s="634"/>
      <c r="BJ32" s="634"/>
      <c r="BK32" s="634"/>
      <c r="BL32" s="634"/>
      <c r="BM32" s="625">
        <v>96.5</v>
      </c>
      <c r="BN32" s="634"/>
      <c r="BO32" s="634"/>
      <c r="BP32" s="634"/>
      <c r="BQ32" s="657"/>
      <c r="BR32" s="692">
        <v>98.8</v>
      </c>
      <c r="BS32" s="634"/>
      <c r="BT32" s="634"/>
      <c r="BU32" s="634"/>
      <c r="BV32" s="634"/>
      <c r="BW32" s="634"/>
      <c r="BX32" s="625">
        <v>96.6</v>
      </c>
      <c r="BY32" s="634"/>
      <c r="BZ32" s="634"/>
      <c r="CA32" s="634"/>
      <c r="CB32" s="657"/>
      <c r="CD32" s="644"/>
      <c r="CE32" s="645"/>
      <c r="CF32" s="618" t="s">
        <v>323</v>
      </c>
      <c r="CG32" s="619"/>
      <c r="CH32" s="619"/>
      <c r="CI32" s="619"/>
      <c r="CJ32" s="619"/>
      <c r="CK32" s="619"/>
      <c r="CL32" s="619"/>
      <c r="CM32" s="619"/>
      <c r="CN32" s="619"/>
      <c r="CO32" s="619"/>
      <c r="CP32" s="619"/>
      <c r="CQ32" s="620"/>
      <c r="CR32" s="621">
        <v>40</v>
      </c>
      <c r="CS32" s="622"/>
      <c r="CT32" s="622"/>
      <c r="CU32" s="622"/>
      <c r="CV32" s="622"/>
      <c r="CW32" s="622"/>
      <c r="CX32" s="622"/>
      <c r="CY32" s="623"/>
      <c r="CZ32" s="624">
        <v>0</v>
      </c>
      <c r="DA32" s="636"/>
      <c r="DB32" s="636"/>
      <c r="DC32" s="637"/>
      <c r="DD32" s="627">
        <v>40</v>
      </c>
      <c r="DE32" s="622"/>
      <c r="DF32" s="622"/>
      <c r="DG32" s="622"/>
      <c r="DH32" s="622"/>
      <c r="DI32" s="622"/>
      <c r="DJ32" s="622"/>
      <c r="DK32" s="623"/>
      <c r="DL32" s="627">
        <v>40</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324</v>
      </c>
      <c r="C33" s="619"/>
      <c r="D33" s="619"/>
      <c r="E33" s="619"/>
      <c r="F33" s="619"/>
      <c r="G33" s="619"/>
      <c r="H33" s="619"/>
      <c r="I33" s="619"/>
      <c r="J33" s="619"/>
      <c r="K33" s="619"/>
      <c r="L33" s="619"/>
      <c r="M33" s="619"/>
      <c r="N33" s="619"/>
      <c r="O33" s="619"/>
      <c r="P33" s="619"/>
      <c r="Q33" s="620"/>
      <c r="R33" s="621">
        <v>250776</v>
      </c>
      <c r="S33" s="622"/>
      <c r="T33" s="622"/>
      <c r="U33" s="622"/>
      <c r="V33" s="622"/>
      <c r="W33" s="622"/>
      <c r="X33" s="622"/>
      <c r="Y33" s="623"/>
      <c r="Z33" s="659">
        <v>0.4</v>
      </c>
      <c r="AA33" s="659"/>
      <c r="AB33" s="659"/>
      <c r="AC33" s="659"/>
      <c r="AD33" s="660">
        <v>51152</v>
      </c>
      <c r="AE33" s="660"/>
      <c r="AF33" s="660"/>
      <c r="AG33" s="660"/>
      <c r="AH33" s="660"/>
      <c r="AI33" s="660"/>
      <c r="AJ33" s="660"/>
      <c r="AK33" s="660"/>
      <c r="AL33" s="624">
        <v>0.2</v>
      </c>
      <c r="AM33" s="625"/>
      <c r="AN33" s="625"/>
      <c r="AO33" s="661"/>
      <c r="AP33" s="664"/>
      <c r="AQ33" s="665"/>
      <c r="AR33" s="665"/>
      <c r="AS33" s="665"/>
      <c r="AT33" s="691"/>
      <c r="AU33" s="219"/>
      <c r="AV33" s="219"/>
      <c r="AW33" s="219"/>
      <c r="AX33" s="602" t="s">
        <v>325</v>
      </c>
      <c r="AY33" s="603"/>
      <c r="AZ33" s="603"/>
      <c r="BA33" s="603"/>
      <c r="BB33" s="603"/>
      <c r="BC33" s="603"/>
      <c r="BD33" s="603"/>
      <c r="BE33" s="603"/>
      <c r="BF33" s="604"/>
      <c r="BG33" s="682">
        <v>99.6</v>
      </c>
      <c r="BH33" s="606"/>
      <c r="BI33" s="606"/>
      <c r="BJ33" s="606"/>
      <c r="BK33" s="606"/>
      <c r="BL33" s="606"/>
      <c r="BM33" s="652">
        <v>98.5</v>
      </c>
      <c r="BN33" s="606"/>
      <c r="BO33" s="606"/>
      <c r="BP33" s="606"/>
      <c r="BQ33" s="669"/>
      <c r="BR33" s="682">
        <v>99.5</v>
      </c>
      <c r="BS33" s="606"/>
      <c r="BT33" s="606"/>
      <c r="BU33" s="606"/>
      <c r="BV33" s="606"/>
      <c r="BW33" s="606"/>
      <c r="BX33" s="652">
        <v>98.2</v>
      </c>
      <c r="BY33" s="606"/>
      <c r="BZ33" s="606"/>
      <c r="CA33" s="606"/>
      <c r="CB33" s="669"/>
      <c r="CD33" s="618" t="s">
        <v>326</v>
      </c>
      <c r="CE33" s="619"/>
      <c r="CF33" s="619"/>
      <c r="CG33" s="619"/>
      <c r="CH33" s="619"/>
      <c r="CI33" s="619"/>
      <c r="CJ33" s="619"/>
      <c r="CK33" s="619"/>
      <c r="CL33" s="619"/>
      <c r="CM33" s="619"/>
      <c r="CN33" s="619"/>
      <c r="CO33" s="619"/>
      <c r="CP33" s="619"/>
      <c r="CQ33" s="620"/>
      <c r="CR33" s="621">
        <v>23286187</v>
      </c>
      <c r="CS33" s="634"/>
      <c r="CT33" s="634"/>
      <c r="CU33" s="634"/>
      <c r="CV33" s="634"/>
      <c r="CW33" s="634"/>
      <c r="CX33" s="634"/>
      <c r="CY33" s="635"/>
      <c r="CZ33" s="624">
        <v>36.1</v>
      </c>
      <c r="DA33" s="636"/>
      <c r="DB33" s="636"/>
      <c r="DC33" s="637"/>
      <c r="DD33" s="627">
        <v>17041498</v>
      </c>
      <c r="DE33" s="634"/>
      <c r="DF33" s="634"/>
      <c r="DG33" s="634"/>
      <c r="DH33" s="634"/>
      <c r="DI33" s="634"/>
      <c r="DJ33" s="634"/>
      <c r="DK33" s="635"/>
      <c r="DL33" s="627">
        <v>12339960</v>
      </c>
      <c r="DM33" s="634"/>
      <c r="DN33" s="634"/>
      <c r="DO33" s="634"/>
      <c r="DP33" s="634"/>
      <c r="DQ33" s="634"/>
      <c r="DR33" s="634"/>
      <c r="DS33" s="634"/>
      <c r="DT33" s="634"/>
      <c r="DU33" s="634"/>
      <c r="DV33" s="635"/>
      <c r="DW33" s="624">
        <v>42</v>
      </c>
      <c r="DX33" s="636"/>
      <c r="DY33" s="636"/>
      <c r="DZ33" s="636"/>
      <c r="EA33" s="636"/>
      <c r="EB33" s="636"/>
      <c r="EC33" s="648"/>
    </row>
    <row r="34" spans="2:133" ht="11.25" customHeight="1" x14ac:dyDescent="0.2">
      <c r="B34" s="618" t="s">
        <v>327</v>
      </c>
      <c r="C34" s="619"/>
      <c r="D34" s="619"/>
      <c r="E34" s="619"/>
      <c r="F34" s="619"/>
      <c r="G34" s="619"/>
      <c r="H34" s="619"/>
      <c r="I34" s="619"/>
      <c r="J34" s="619"/>
      <c r="K34" s="619"/>
      <c r="L34" s="619"/>
      <c r="M34" s="619"/>
      <c r="N34" s="619"/>
      <c r="O34" s="619"/>
      <c r="P34" s="619"/>
      <c r="Q34" s="620"/>
      <c r="R34" s="621">
        <v>1556161</v>
      </c>
      <c r="S34" s="622"/>
      <c r="T34" s="622"/>
      <c r="U34" s="622"/>
      <c r="V34" s="622"/>
      <c r="W34" s="622"/>
      <c r="X34" s="622"/>
      <c r="Y34" s="623"/>
      <c r="Z34" s="659">
        <v>2.4</v>
      </c>
      <c r="AA34" s="659"/>
      <c r="AB34" s="659"/>
      <c r="AC34" s="659"/>
      <c r="AD34" s="660" t="s">
        <v>179</v>
      </c>
      <c r="AE34" s="660"/>
      <c r="AF34" s="660"/>
      <c r="AG34" s="660"/>
      <c r="AH34" s="660"/>
      <c r="AI34" s="660"/>
      <c r="AJ34" s="660"/>
      <c r="AK34" s="660"/>
      <c r="AL34" s="624" t="s">
        <v>250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9471970</v>
      </c>
      <c r="CS34" s="622"/>
      <c r="CT34" s="622"/>
      <c r="CU34" s="622"/>
      <c r="CV34" s="622"/>
      <c r="CW34" s="622"/>
      <c r="CX34" s="622"/>
      <c r="CY34" s="623"/>
      <c r="CZ34" s="624">
        <v>14.7</v>
      </c>
      <c r="DA34" s="636"/>
      <c r="DB34" s="636"/>
      <c r="DC34" s="637"/>
      <c r="DD34" s="627">
        <v>5628592</v>
      </c>
      <c r="DE34" s="622"/>
      <c r="DF34" s="622"/>
      <c r="DG34" s="622"/>
      <c r="DH34" s="622"/>
      <c r="DI34" s="622"/>
      <c r="DJ34" s="622"/>
      <c r="DK34" s="623"/>
      <c r="DL34" s="627">
        <v>3993185</v>
      </c>
      <c r="DM34" s="622"/>
      <c r="DN34" s="622"/>
      <c r="DO34" s="622"/>
      <c r="DP34" s="622"/>
      <c r="DQ34" s="622"/>
      <c r="DR34" s="622"/>
      <c r="DS34" s="622"/>
      <c r="DT34" s="622"/>
      <c r="DU34" s="622"/>
      <c r="DV34" s="623"/>
      <c r="DW34" s="624">
        <v>13.6</v>
      </c>
      <c r="DX34" s="636"/>
      <c r="DY34" s="636"/>
      <c r="DZ34" s="636"/>
      <c r="EA34" s="636"/>
      <c r="EB34" s="636"/>
      <c r="EC34" s="648"/>
    </row>
    <row r="35" spans="2:133" ht="11.25" customHeight="1" x14ac:dyDescent="0.2">
      <c r="B35" s="618" t="s">
        <v>329</v>
      </c>
      <c r="C35" s="619"/>
      <c r="D35" s="619"/>
      <c r="E35" s="619"/>
      <c r="F35" s="619"/>
      <c r="G35" s="619"/>
      <c r="H35" s="619"/>
      <c r="I35" s="619"/>
      <c r="J35" s="619"/>
      <c r="K35" s="619"/>
      <c r="L35" s="619"/>
      <c r="M35" s="619"/>
      <c r="N35" s="619"/>
      <c r="O35" s="619"/>
      <c r="P35" s="619"/>
      <c r="Q35" s="620"/>
      <c r="R35" s="621">
        <v>299829</v>
      </c>
      <c r="S35" s="622"/>
      <c r="T35" s="622"/>
      <c r="U35" s="622"/>
      <c r="V35" s="622"/>
      <c r="W35" s="622"/>
      <c r="X35" s="622"/>
      <c r="Y35" s="623"/>
      <c r="Z35" s="659">
        <v>0.5</v>
      </c>
      <c r="AA35" s="659"/>
      <c r="AB35" s="659"/>
      <c r="AC35" s="659"/>
      <c r="AD35" s="660" t="s">
        <v>250</v>
      </c>
      <c r="AE35" s="660"/>
      <c r="AF35" s="660"/>
      <c r="AG35" s="660"/>
      <c r="AH35" s="660"/>
      <c r="AI35" s="660"/>
      <c r="AJ35" s="660"/>
      <c r="AK35" s="660"/>
      <c r="AL35" s="624" t="s">
        <v>250</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198651</v>
      </c>
      <c r="CS35" s="634"/>
      <c r="CT35" s="634"/>
      <c r="CU35" s="634"/>
      <c r="CV35" s="634"/>
      <c r="CW35" s="634"/>
      <c r="CX35" s="634"/>
      <c r="CY35" s="635"/>
      <c r="CZ35" s="624">
        <v>0.3</v>
      </c>
      <c r="DA35" s="636"/>
      <c r="DB35" s="636"/>
      <c r="DC35" s="637"/>
      <c r="DD35" s="627">
        <v>155776</v>
      </c>
      <c r="DE35" s="634"/>
      <c r="DF35" s="634"/>
      <c r="DG35" s="634"/>
      <c r="DH35" s="634"/>
      <c r="DI35" s="634"/>
      <c r="DJ35" s="634"/>
      <c r="DK35" s="635"/>
      <c r="DL35" s="627">
        <v>155776</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2">
      <c r="B36" s="618" t="s">
        <v>333</v>
      </c>
      <c r="C36" s="619"/>
      <c r="D36" s="619"/>
      <c r="E36" s="619"/>
      <c r="F36" s="619"/>
      <c r="G36" s="619"/>
      <c r="H36" s="619"/>
      <c r="I36" s="619"/>
      <c r="J36" s="619"/>
      <c r="K36" s="619"/>
      <c r="L36" s="619"/>
      <c r="M36" s="619"/>
      <c r="N36" s="619"/>
      <c r="O36" s="619"/>
      <c r="P36" s="619"/>
      <c r="Q36" s="620"/>
      <c r="R36" s="621">
        <v>731861</v>
      </c>
      <c r="S36" s="622"/>
      <c r="T36" s="622"/>
      <c r="U36" s="622"/>
      <c r="V36" s="622"/>
      <c r="W36" s="622"/>
      <c r="X36" s="622"/>
      <c r="Y36" s="623"/>
      <c r="Z36" s="659">
        <v>1.1000000000000001</v>
      </c>
      <c r="AA36" s="659"/>
      <c r="AB36" s="659"/>
      <c r="AC36" s="659"/>
      <c r="AD36" s="660" t="s">
        <v>250</v>
      </c>
      <c r="AE36" s="660"/>
      <c r="AF36" s="660"/>
      <c r="AG36" s="660"/>
      <c r="AH36" s="660"/>
      <c r="AI36" s="660"/>
      <c r="AJ36" s="660"/>
      <c r="AK36" s="660"/>
      <c r="AL36" s="624" t="s">
        <v>179</v>
      </c>
      <c r="AM36" s="625"/>
      <c r="AN36" s="625"/>
      <c r="AO36" s="661"/>
      <c r="AP36" s="222"/>
      <c r="AQ36" s="670" t="s">
        <v>334</v>
      </c>
      <c r="AR36" s="671"/>
      <c r="AS36" s="671"/>
      <c r="AT36" s="671"/>
      <c r="AU36" s="671"/>
      <c r="AV36" s="671"/>
      <c r="AW36" s="671"/>
      <c r="AX36" s="671"/>
      <c r="AY36" s="672"/>
      <c r="AZ36" s="676">
        <v>7497502</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110798</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6077315</v>
      </c>
      <c r="CS36" s="622"/>
      <c r="CT36" s="622"/>
      <c r="CU36" s="622"/>
      <c r="CV36" s="622"/>
      <c r="CW36" s="622"/>
      <c r="CX36" s="622"/>
      <c r="CY36" s="623"/>
      <c r="CZ36" s="624">
        <v>9.4</v>
      </c>
      <c r="DA36" s="636"/>
      <c r="DB36" s="636"/>
      <c r="DC36" s="637"/>
      <c r="DD36" s="627">
        <v>5413850</v>
      </c>
      <c r="DE36" s="622"/>
      <c r="DF36" s="622"/>
      <c r="DG36" s="622"/>
      <c r="DH36" s="622"/>
      <c r="DI36" s="622"/>
      <c r="DJ36" s="622"/>
      <c r="DK36" s="623"/>
      <c r="DL36" s="627">
        <v>4193471</v>
      </c>
      <c r="DM36" s="622"/>
      <c r="DN36" s="622"/>
      <c r="DO36" s="622"/>
      <c r="DP36" s="622"/>
      <c r="DQ36" s="622"/>
      <c r="DR36" s="622"/>
      <c r="DS36" s="622"/>
      <c r="DT36" s="622"/>
      <c r="DU36" s="622"/>
      <c r="DV36" s="623"/>
      <c r="DW36" s="624">
        <v>14.3</v>
      </c>
      <c r="DX36" s="636"/>
      <c r="DY36" s="636"/>
      <c r="DZ36" s="636"/>
      <c r="EA36" s="636"/>
      <c r="EB36" s="636"/>
      <c r="EC36" s="648"/>
    </row>
    <row r="37" spans="2:133" ht="11.25" customHeight="1" x14ac:dyDescent="0.2">
      <c r="B37" s="618" t="s">
        <v>337</v>
      </c>
      <c r="C37" s="619"/>
      <c r="D37" s="619"/>
      <c r="E37" s="619"/>
      <c r="F37" s="619"/>
      <c r="G37" s="619"/>
      <c r="H37" s="619"/>
      <c r="I37" s="619"/>
      <c r="J37" s="619"/>
      <c r="K37" s="619"/>
      <c r="L37" s="619"/>
      <c r="M37" s="619"/>
      <c r="N37" s="619"/>
      <c r="O37" s="619"/>
      <c r="P37" s="619"/>
      <c r="Q37" s="620"/>
      <c r="R37" s="621">
        <v>613586</v>
      </c>
      <c r="S37" s="622"/>
      <c r="T37" s="622"/>
      <c r="U37" s="622"/>
      <c r="V37" s="622"/>
      <c r="W37" s="622"/>
      <c r="X37" s="622"/>
      <c r="Y37" s="623"/>
      <c r="Z37" s="659">
        <v>0.9</v>
      </c>
      <c r="AA37" s="659"/>
      <c r="AB37" s="659"/>
      <c r="AC37" s="659"/>
      <c r="AD37" s="660">
        <v>31333</v>
      </c>
      <c r="AE37" s="660"/>
      <c r="AF37" s="660"/>
      <c r="AG37" s="660"/>
      <c r="AH37" s="660"/>
      <c r="AI37" s="660"/>
      <c r="AJ37" s="660"/>
      <c r="AK37" s="660"/>
      <c r="AL37" s="624">
        <v>0.1</v>
      </c>
      <c r="AM37" s="625"/>
      <c r="AN37" s="625"/>
      <c r="AO37" s="661"/>
      <c r="AQ37" s="654" t="s">
        <v>338</v>
      </c>
      <c r="AR37" s="655"/>
      <c r="AS37" s="655"/>
      <c r="AT37" s="655"/>
      <c r="AU37" s="655"/>
      <c r="AV37" s="655"/>
      <c r="AW37" s="655"/>
      <c r="AX37" s="655"/>
      <c r="AY37" s="656"/>
      <c r="AZ37" s="621">
        <v>1706835</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110798</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1809755</v>
      </c>
      <c r="CS37" s="634"/>
      <c r="CT37" s="634"/>
      <c r="CU37" s="634"/>
      <c r="CV37" s="634"/>
      <c r="CW37" s="634"/>
      <c r="CX37" s="634"/>
      <c r="CY37" s="635"/>
      <c r="CZ37" s="624">
        <v>2.8</v>
      </c>
      <c r="DA37" s="636"/>
      <c r="DB37" s="636"/>
      <c r="DC37" s="637"/>
      <c r="DD37" s="627">
        <v>1808876</v>
      </c>
      <c r="DE37" s="634"/>
      <c r="DF37" s="634"/>
      <c r="DG37" s="634"/>
      <c r="DH37" s="634"/>
      <c r="DI37" s="634"/>
      <c r="DJ37" s="634"/>
      <c r="DK37" s="635"/>
      <c r="DL37" s="627">
        <v>1688247</v>
      </c>
      <c r="DM37" s="634"/>
      <c r="DN37" s="634"/>
      <c r="DO37" s="634"/>
      <c r="DP37" s="634"/>
      <c r="DQ37" s="634"/>
      <c r="DR37" s="634"/>
      <c r="DS37" s="634"/>
      <c r="DT37" s="634"/>
      <c r="DU37" s="634"/>
      <c r="DV37" s="635"/>
      <c r="DW37" s="624">
        <v>5.7</v>
      </c>
      <c r="DX37" s="636"/>
      <c r="DY37" s="636"/>
      <c r="DZ37" s="636"/>
      <c r="EA37" s="636"/>
      <c r="EB37" s="636"/>
      <c r="EC37" s="648"/>
    </row>
    <row r="38" spans="2:133" ht="11.25" customHeight="1" x14ac:dyDescent="0.2">
      <c r="B38" s="618" t="s">
        <v>341</v>
      </c>
      <c r="C38" s="619"/>
      <c r="D38" s="619"/>
      <c r="E38" s="619"/>
      <c r="F38" s="619"/>
      <c r="G38" s="619"/>
      <c r="H38" s="619"/>
      <c r="I38" s="619"/>
      <c r="J38" s="619"/>
      <c r="K38" s="619"/>
      <c r="L38" s="619"/>
      <c r="M38" s="619"/>
      <c r="N38" s="619"/>
      <c r="O38" s="619"/>
      <c r="P38" s="619"/>
      <c r="Q38" s="620"/>
      <c r="R38" s="621">
        <v>4014691</v>
      </c>
      <c r="S38" s="622"/>
      <c r="T38" s="622"/>
      <c r="U38" s="622"/>
      <c r="V38" s="622"/>
      <c r="W38" s="622"/>
      <c r="X38" s="622"/>
      <c r="Y38" s="623"/>
      <c r="Z38" s="659">
        <v>6.2</v>
      </c>
      <c r="AA38" s="659"/>
      <c r="AB38" s="659"/>
      <c r="AC38" s="659"/>
      <c r="AD38" s="660" t="s">
        <v>250</v>
      </c>
      <c r="AE38" s="660"/>
      <c r="AF38" s="660"/>
      <c r="AG38" s="660"/>
      <c r="AH38" s="660"/>
      <c r="AI38" s="660"/>
      <c r="AJ38" s="660"/>
      <c r="AK38" s="660"/>
      <c r="AL38" s="624" t="s">
        <v>250</v>
      </c>
      <c r="AM38" s="625"/>
      <c r="AN38" s="625"/>
      <c r="AO38" s="661"/>
      <c r="AQ38" s="654" t="s">
        <v>342</v>
      </c>
      <c r="AR38" s="655"/>
      <c r="AS38" s="655"/>
      <c r="AT38" s="655"/>
      <c r="AU38" s="655"/>
      <c r="AV38" s="655"/>
      <c r="AW38" s="655"/>
      <c r="AX38" s="655"/>
      <c r="AY38" s="656"/>
      <c r="AZ38" s="621">
        <v>28433</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17851</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5762234</v>
      </c>
      <c r="CS38" s="622"/>
      <c r="CT38" s="622"/>
      <c r="CU38" s="622"/>
      <c r="CV38" s="622"/>
      <c r="CW38" s="622"/>
      <c r="CX38" s="622"/>
      <c r="CY38" s="623"/>
      <c r="CZ38" s="624">
        <v>8.9</v>
      </c>
      <c r="DA38" s="636"/>
      <c r="DB38" s="636"/>
      <c r="DC38" s="637"/>
      <c r="DD38" s="627">
        <v>4295816</v>
      </c>
      <c r="DE38" s="622"/>
      <c r="DF38" s="622"/>
      <c r="DG38" s="622"/>
      <c r="DH38" s="622"/>
      <c r="DI38" s="622"/>
      <c r="DJ38" s="622"/>
      <c r="DK38" s="623"/>
      <c r="DL38" s="627">
        <v>3997528</v>
      </c>
      <c r="DM38" s="622"/>
      <c r="DN38" s="622"/>
      <c r="DO38" s="622"/>
      <c r="DP38" s="622"/>
      <c r="DQ38" s="622"/>
      <c r="DR38" s="622"/>
      <c r="DS38" s="622"/>
      <c r="DT38" s="622"/>
      <c r="DU38" s="622"/>
      <c r="DV38" s="623"/>
      <c r="DW38" s="624">
        <v>13.6</v>
      </c>
      <c r="DX38" s="636"/>
      <c r="DY38" s="636"/>
      <c r="DZ38" s="636"/>
      <c r="EA38" s="636"/>
      <c r="EB38" s="636"/>
      <c r="EC38" s="648"/>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250</v>
      </c>
      <c r="S39" s="622"/>
      <c r="T39" s="622"/>
      <c r="U39" s="622"/>
      <c r="V39" s="622"/>
      <c r="W39" s="622"/>
      <c r="X39" s="622"/>
      <c r="Y39" s="623"/>
      <c r="Z39" s="659" t="s">
        <v>179</v>
      </c>
      <c r="AA39" s="659"/>
      <c r="AB39" s="659"/>
      <c r="AC39" s="659"/>
      <c r="AD39" s="660" t="s">
        <v>250</v>
      </c>
      <c r="AE39" s="660"/>
      <c r="AF39" s="660"/>
      <c r="AG39" s="660"/>
      <c r="AH39" s="660"/>
      <c r="AI39" s="660"/>
      <c r="AJ39" s="660"/>
      <c r="AK39" s="660"/>
      <c r="AL39" s="624" t="s">
        <v>250</v>
      </c>
      <c r="AM39" s="625"/>
      <c r="AN39" s="625"/>
      <c r="AO39" s="661"/>
      <c r="AQ39" s="654" t="s">
        <v>346</v>
      </c>
      <c r="AR39" s="655"/>
      <c r="AS39" s="655"/>
      <c r="AT39" s="655"/>
      <c r="AU39" s="655"/>
      <c r="AV39" s="655"/>
      <c r="AW39" s="655"/>
      <c r="AX39" s="655"/>
      <c r="AY39" s="656"/>
      <c r="AZ39" s="621" t="s">
        <v>179</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25811</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1771017</v>
      </c>
      <c r="CS39" s="634"/>
      <c r="CT39" s="634"/>
      <c r="CU39" s="634"/>
      <c r="CV39" s="634"/>
      <c r="CW39" s="634"/>
      <c r="CX39" s="634"/>
      <c r="CY39" s="635"/>
      <c r="CZ39" s="624">
        <v>2.7</v>
      </c>
      <c r="DA39" s="636"/>
      <c r="DB39" s="636"/>
      <c r="DC39" s="637"/>
      <c r="DD39" s="627">
        <v>1547464</v>
      </c>
      <c r="DE39" s="634"/>
      <c r="DF39" s="634"/>
      <c r="DG39" s="634"/>
      <c r="DH39" s="634"/>
      <c r="DI39" s="634"/>
      <c r="DJ39" s="634"/>
      <c r="DK39" s="635"/>
      <c r="DL39" s="627" t="s">
        <v>250</v>
      </c>
      <c r="DM39" s="634"/>
      <c r="DN39" s="634"/>
      <c r="DO39" s="634"/>
      <c r="DP39" s="634"/>
      <c r="DQ39" s="634"/>
      <c r="DR39" s="634"/>
      <c r="DS39" s="634"/>
      <c r="DT39" s="634"/>
      <c r="DU39" s="634"/>
      <c r="DV39" s="635"/>
      <c r="DW39" s="624" t="s">
        <v>250</v>
      </c>
      <c r="DX39" s="636"/>
      <c r="DY39" s="636"/>
      <c r="DZ39" s="636"/>
      <c r="EA39" s="636"/>
      <c r="EB39" s="636"/>
      <c r="EC39" s="648"/>
    </row>
    <row r="40" spans="2:133" ht="11.25" customHeight="1" x14ac:dyDescent="0.2">
      <c r="B40" s="618" t="s">
        <v>349</v>
      </c>
      <c r="C40" s="619"/>
      <c r="D40" s="619"/>
      <c r="E40" s="619"/>
      <c r="F40" s="619"/>
      <c r="G40" s="619"/>
      <c r="H40" s="619"/>
      <c r="I40" s="619"/>
      <c r="J40" s="619"/>
      <c r="K40" s="619"/>
      <c r="L40" s="619"/>
      <c r="M40" s="619"/>
      <c r="N40" s="619"/>
      <c r="O40" s="619"/>
      <c r="P40" s="619"/>
      <c r="Q40" s="620"/>
      <c r="R40" s="621">
        <v>620191</v>
      </c>
      <c r="S40" s="622"/>
      <c r="T40" s="622"/>
      <c r="U40" s="622"/>
      <c r="V40" s="622"/>
      <c r="W40" s="622"/>
      <c r="X40" s="622"/>
      <c r="Y40" s="623"/>
      <c r="Z40" s="659">
        <v>1</v>
      </c>
      <c r="AA40" s="659"/>
      <c r="AB40" s="659"/>
      <c r="AC40" s="659"/>
      <c r="AD40" s="660" t="s">
        <v>179</v>
      </c>
      <c r="AE40" s="660"/>
      <c r="AF40" s="660"/>
      <c r="AG40" s="660"/>
      <c r="AH40" s="660"/>
      <c r="AI40" s="660"/>
      <c r="AJ40" s="660"/>
      <c r="AK40" s="660"/>
      <c r="AL40" s="624" t="s">
        <v>250</v>
      </c>
      <c r="AM40" s="625"/>
      <c r="AN40" s="625"/>
      <c r="AO40" s="661"/>
      <c r="AQ40" s="654" t="s">
        <v>350</v>
      </c>
      <c r="AR40" s="655"/>
      <c r="AS40" s="655"/>
      <c r="AT40" s="655"/>
      <c r="AU40" s="655"/>
      <c r="AV40" s="655"/>
      <c r="AW40" s="655"/>
      <c r="AX40" s="655"/>
      <c r="AY40" s="656"/>
      <c r="AZ40" s="621" t="s">
        <v>179</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100</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5000</v>
      </c>
      <c r="CS40" s="622"/>
      <c r="CT40" s="622"/>
      <c r="CU40" s="622"/>
      <c r="CV40" s="622"/>
      <c r="CW40" s="622"/>
      <c r="CX40" s="622"/>
      <c r="CY40" s="623"/>
      <c r="CZ40" s="624">
        <v>0</v>
      </c>
      <c r="DA40" s="636"/>
      <c r="DB40" s="636"/>
      <c r="DC40" s="637"/>
      <c r="DD40" s="627" t="s">
        <v>250</v>
      </c>
      <c r="DE40" s="622"/>
      <c r="DF40" s="622"/>
      <c r="DG40" s="622"/>
      <c r="DH40" s="622"/>
      <c r="DI40" s="622"/>
      <c r="DJ40" s="622"/>
      <c r="DK40" s="623"/>
      <c r="DL40" s="627" t="s">
        <v>179</v>
      </c>
      <c r="DM40" s="622"/>
      <c r="DN40" s="622"/>
      <c r="DO40" s="622"/>
      <c r="DP40" s="622"/>
      <c r="DQ40" s="622"/>
      <c r="DR40" s="622"/>
      <c r="DS40" s="622"/>
      <c r="DT40" s="622"/>
      <c r="DU40" s="622"/>
      <c r="DV40" s="623"/>
      <c r="DW40" s="624" t="s">
        <v>250</v>
      </c>
      <c r="DX40" s="636"/>
      <c r="DY40" s="636"/>
      <c r="DZ40" s="636"/>
      <c r="EA40" s="636"/>
      <c r="EB40" s="636"/>
      <c r="EC40" s="648"/>
    </row>
    <row r="41" spans="2:133" ht="11.25" customHeight="1" x14ac:dyDescent="0.2">
      <c r="B41" s="602" t="s">
        <v>354</v>
      </c>
      <c r="C41" s="603"/>
      <c r="D41" s="603"/>
      <c r="E41" s="603"/>
      <c r="F41" s="603"/>
      <c r="G41" s="603"/>
      <c r="H41" s="603"/>
      <c r="I41" s="603"/>
      <c r="J41" s="603"/>
      <c r="K41" s="603"/>
      <c r="L41" s="603"/>
      <c r="M41" s="603"/>
      <c r="N41" s="603"/>
      <c r="O41" s="603"/>
      <c r="P41" s="603"/>
      <c r="Q41" s="604"/>
      <c r="R41" s="605">
        <v>64721588</v>
      </c>
      <c r="S41" s="646"/>
      <c r="T41" s="646"/>
      <c r="U41" s="646"/>
      <c r="V41" s="646"/>
      <c r="W41" s="646"/>
      <c r="X41" s="646"/>
      <c r="Y41" s="649"/>
      <c r="Z41" s="650">
        <v>100</v>
      </c>
      <c r="AA41" s="650"/>
      <c r="AB41" s="650"/>
      <c r="AC41" s="650"/>
      <c r="AD41" s="651">
        <v>28748848</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1672182</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179</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179</v>
      </c>
      <c r="CS41" s="634"/>
      <c r="CT41" s="634"/>
      <c r="CU41" s="634"/>
      <c r="CV41" s="634"/>
      <c r="CW41" s="634"/>
      <c r="CX41" s="634"/>
      <c r="CY41" s="635"/>
      <c r="CZ41" s="624" t="s">
        <v>250</v>
      </c>
      <c r="DA41" s="636"/>
      <c r="DB41" s="636"/>
      <c r="DC41" s="637"/>
      <c r="DD41" s="627" t="s">
        <v>250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358</v>
      </c>
      <c r="AR42" s="667"/>
      <c r="AS42" s="667"/>
      <c r="AT42" s="667"/>
      <c r="AU42" s="667"/>
      <c r="AV42" s="667"/>
      <c r="AW42" s="667"/>
      <c r="AX42" s="667"/>
      <c r="AY42" s="668"/>
      <c r="AZ42" s="605">
        <v>4090052</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366</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7303806</v>
      </c>
      <c r="CS42" s="634"/>
      <c r="CT42" s="634"/>
      <c r="CU42" s="634"/>
      <c r="CV42" s="634"/>
      <c r="CW42" s="634"/>
      <c r="CX42" s="634"/>
      <c r="CY42" s="635"/>
      <c r="CZ42" s="624">
        <v>11.3</v>
      </c>
      <c r="DA42" s="636"/>
      <c r="DB42" s="636"/>
      <c r="DC42" s="637"/>
      <c r="DD42" s="627">
        <v>795065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361</v>
      </c>
      <c r="CD43" s="618" t="s">
        <v>362</v>
      </c>
      <c r="CE43" s="619"/>
      <c r="CF43" s="619"/>
      <c r="CG43" s="619"/>
      <c r="CH43" s="619"/>
      <c r="CI43" s="619"/>
      <c r="CJ43" s="619"/>
      <c r="CK43" s="619"/>
      <c r="CL43" s="619"/>
      <c r="CM43" s="619"/>
      <c r="CN43" s="619"/>
      <c r="CO43" s="619"/>
      <c r="CP43" s="619"/>
      <c r="CQ43" s="620"/>
      <c r="CR43" s="621">
        <v>243574</v>
      </c>
      <c r="CS43" s="634"/>
      <c r="CT43" s="634"/>
      <c r="CU43" s="634"/>
      <c r="CV43" s="634"/>
      <c r="CW43" s="634"/>
      <c r="CX43" s="634"/>
      <c r="CY43" s="635"/>
      <c r="CZ43" s="624">
        <v>0.4</v>
      </c>
      <c r="DA43" s="636"/>
      <c r="DB43" s="636"/>
      <c r="DC43" s="637"/>
      <c r="DD43" s="627">
        <v>243574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7303806</v>
      </c>
      <c r="CS44" s="622"/>
      <c r="CT44" s="622"/>
      <c r="CU44" s="622"/>
      <c r="CV44" s="622"/>
      <c r="CW44" s="622"/>
      <c r="CX44" s="622"/>
      <c r="CY44" s="623"/>
      <c r="CZ44" s="624">
        <v>11.3</v>
      </c>
      <c r="DA44" s="625"/>
      <c r="DB44" s="625"/>
      <c r="DC44" s="626"/>
      <c r="DD44" s="627">
        <v>795065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5539842</v>
      </c>
      <c r="CS45" s="634"/>
      <c r="CT45" s="634"/>
      <c r="CU45" s="634"/>
      <c r="CV45" s="634"/>
      <c r="CW45" s="634"/>
      <c r="CX45" s="634"/>
      <c r="CY45" s="635"/>
      <c r="CZ45" s="624">
        <v>8.6</v>
      </c>
      <c r="DA45" s="636"/>
      <c r="DB45" s="636"/>
      <c r="DC45" s="637"/>
      <c r="DD45" s="627">
        <v>99846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367</v>
      </c>
      <c r="CG46" s="619"/>
      <c r="CH46" s="619"/>
      <c r="CI46" s="619"/>
      <c r="CJ46" s="619"/>
      <c r="CK46" s="619"/>
      <c r="CL46" s="619"/>
      <c r="CM46" s="619"/>
      <c r="CN46" s="619"/>
      <c r="CO46" s="619"/>
      <c r="CP46" s="619"/>
      <c r="CQ46" s="620"/>
      <c r="CR46" s="621">
        <v>1763964</v>
      </c>
      <c r="CS46" s="622"/>
      <c r="CT46" s="622"/>
      <c r="CU46" s="622"/>
      <c r="CV46" s="622"/>
      <c r="CW46" s="622"/>
      <c r="CX46" s="622"/>
      <c r="CY46" s="623"/>
      <c r="CZ46" s="624">
        <v>2.7</v>
      </c>
      <c r="DA46" s="625"/>
      <c r="DB46" s="625"/>
      <c r="DC46" s="626"/>
      <c r="DD46" s="627">
        <v>695219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368</v>
      </c>
      <c r="CG47" s="619"/>
      <c r="CH47" s="619"/>
      <c r="CI47" s="619"/>
      <c r="CJ47" s="619"/>
      <c r="CK47" s="619"/>
      <c r="CL47" s="619"/>
      <c r="CM47" s="619"/>
      <c r="CN47" s="619"/>
      <c r="CO47" s="619"/>
      <c r="CP47" s="619"/>
      <c r="CQ47" s="620"/>
      <c r="CR47" s="621" t="s">
        <v>179</v>
      </c>
      <c r="CS47" s="634"/>
      <c r="CT47" s="634"/>
      <c r="CU47" s="634"/>
      <c r="CV47" s="634"/>
      <c r="CW47" s="634"/>
      <c r="CX47" s="634"/>
      <c r="CY47" s="635"/>
      <c r="CZ47" s="624" t="s">
        <v>179</v>
      </c>
      <c r="DA47" s="636"/>
      <c r="DB47" s="636"/>
      <c r="DC47" s="637"/>
      <c r="DD47" s="627" t="s">
        <v>250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369</v>
      </c>
      <c r="CG48" s="619"/>
      <c r="CH48" s="619"/>
      <c r="CI48" s="619"/>
      <c r="CJ48" s="619"/>
      <c r="CK48" s="619"/>
      <c r="CL48" s="619"/>
      <c r="CM48" s="619"/>
      <c r="CN48" s="619"/>
      <c r="CO48" s="619"/>
      <c r="CP48" s="619"/>
      <c r="CQ48" s="620"/>
      <c r="CR48" s="621" t="s">
        <v>250</v>
      </c>
      <c r="CS48" s="622"/>
      <c r="CT48" s="622"/>
      <c r="CU48" s="622"/>
      <c r="CV48" s="622"/>
      <c r="CW48" s="622"/>
      <c r="CX48" s="622"/>
      <c r="CY48" s="623"/>
      <c r="CZ48" s="624" t="s">
        <v>250</v>
      </c>
      <c r="DA48" s="625"/>
      <c r="DB48" s="625"/>
      <c r="DC48" s="626"/>
      <c r="DD48" s="627" t="s">
        <v>250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370</v>
      </c>
      <c r="CE49" s="603"/>
      <c r="CF49" s="603"/>
      <c r="CG49" s="603"/>
      <c r="CH49" s="603"/>
      <c r="CI49" s="603"/>
      <c r="CJ49" s="603"/>
      <c r="CK49" s="603"/>
      <c r="CL49" s="603"/>
      <c r="CM49" s="603"/>
      <c r="CN49" s="603"/>
      <c r="CO49" s="603"/>
      <c r="CP49" s="603"/>
      <c r="CQ49" s="604"/>
      <c r="CR49" s="605">
        <v>64438586</v>
      </c>
      <c r="CS49" s="606"/>
      <c r="CT49" s="606"/>
      <c r="CU49" s="606"/>
      <c r="CV49" s="606"/>
      <c r="CW49" s="606"/>
      <c r="CX49" s="606"/>
      <c r="CY49" s="607"/>
      <c r="CZ49" s="608">
        <v>100</v>
      </c>
      <c r="DA49" s="609"/>
      <c r="DB49" s="609"/>
      <c r="DC49" s="610"/>
      <c r="DD49" s="611">
        <v>34445844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J+BSzZfVvPHO37E3+dAkowVrwOQKaje8bN+KgWoWYi9FVKEeSmVrvx0m7vuMKFdnEPgd4nYO59WZLdCJGuQOQ==" saltValue="IK6FnyumK76k8gQ5Ts7+c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393</v>
      </c>
      <c r="C7" s="1048"/>
      <c r="D7" s="1048"/>
      <c r="E7" s="1048"/>
      <c r="F7" s="1048"/>
      <c r="G7" s="1048"/>
      <c r="H7" s="1048"/>
      <c r="I7" s="1048"/>
      <c r="J7" s="1048"/>
      <c r="K7" s="1048"/>
      <c r="L7" s="1048"/>
      <c r="M7" s="1048"/>
      <c r="N7" s="1048"/>
      <c r="O7" s="1048"/>
      <c r="P7" s="1049"/>
      <c r="Q7" s="1102">
        <v>67208</v>
      </c>
      <c r="R7" s="1103"/>
      <c r="S7" s="1103"/>
      <c r="T7" s="1103"/>
      <c r="U7" s="1103"/>
      <c r="V7" s="1103">
        <v>66925</v>
      </c>
      <c r="W7" s="1103"/>
      <c r="X7" s="1103"/>
      <c r="Y7" s="1103"/>
      <c r="Z7" s="1103"/>
      <c r="AA7" s="1103">
        <v>283</v>
      </c>
      <c r="AB7" s="1103"/>
      <c r="AC7" s="1103"/>
      <c r="AD7" s="1103"/>
      <c r="AE7" s="1104"/>
      <c r="AF7" s="1105">
        <v>135</v>
      </c>
      <c r="AG7" s="1106"/>
      <c r="AH7" s="1106"/>
      <c r="AI7" s="1106"/>
      <c r="AJ7" s="1107"/>
      <c r="AK7" s="1108">
        <v>300</v>
      </c>
      <c r="AL7" s="1109"/>
      <c r="AM7" s="1109"/>
      <c r="AN7" s="1109"/>
      <c r="AO7" s="1109"/>
      <c r="AP7" s="1109">
        <v>52076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598</v>
      </c>
      <c r="BT7" s="1100"/>
      <c r="BU7" s="1100"/>
      <c r="BV7" s="1100"/>
      <c r="BW7" s="1100"/>
      <c r="BX7" s="1100"/>
      <c r="BY7" s="1100"/>
      <c r="BZ7" s="1100"/>
      <c r="CA7" s="1100"/>
      <c r="CB7" s="1100"/>
      <c r="CC7" s="1100"/>
      <c r="CD7" s="1100"/>
      <c r="CE7" s="1100"/>
      <c r="CF7" s="1100"/>
      <c r="CG7" s="1112"/>
      <c r="CH7" s="1096">
        <v>1</v>
      </c>
      <c r="CI7" s="1097"/>
      <c r="CJ7" s="1097"/>
      <c r="CK7" s="1097"/>
      <c r="CL7" s="1098"/>
      <c r="CM7" s="1096">
        <v>88</v>
      </c>
      <c r="CN7" s="1097"/>
      <c r="CO7" s="1097"/>
      <c r="CP7" s="1097"/>
      <c r="CQ7" s="1098"/>
      <c r="CR7" s="1096">
        <v>25</v>
      </c>
      <c r="CS7" s="1097"/>
      <c r="CT7" s="1097"/>
      <c r="CU7" s="1097"/>
      <c r="CV7" s="1098"/>
      <c r="CW7" s="1096" t="s">
        <v>588</v>
      </c>
      <c r="CX7" s="1097"/>
      <c r="CY7" s="1097"/>
      <c r="CZ7" s="1097"/>
      <c r="DA7" s="1098"/>
      <c r="DB7" s="1096" t="s">
        <v>588</v>
      </c>
      <c r="DC7" s="1097"/>
      <c r="DD7" s="1097"/>
      <c r="DE7" s="1097"/>
      <c r="DF7" s="1098"/>
      <c r="DG7" s="1096" t="s">
        <v>588</v>
      </c>
      <c r="DH7" s="1097"/>
      <c r="DI7" s="1097"/>
      <c r="DJ7" s="1097"/>
      <c r="DK7" s="1098"/>
      <c r="DL7" s="1096" t="s">
        <v>588</v>
      </c>
      <c r="DM7" s="1097"/>
      <c r="DN7" s="1097"/>
      <c r="DO7" s="1097"/>
      <c r="DP7" s="1098"/>
      <c r="DQ7" s="1096" t="s">
        <v>588</v>
      </c>
      <c r="DR7" s="1097"/>
      <c r="DS7" s="1097"/>
      <c r="DT7" s="1097"/>
      <c r="DU7" s="1098"/>
      <c r="DV7" s="1099"/>
      <c r="DW7" s="1100"/>
      <c r="DX7" s="1100"/>
      <c r="DY7" s="1100"/>
      <c r="DZ7" s="1101"/>
      <c r="EA7" s="234"/>
    </row>
    <row r="8" spans="1:131" s="235" customFormat="1" ht="26.25" customHeight="1" x14ac:dyDescent="0.2">
      <c r="A8" s="238">
        <v>2</v>
      </c>
      <c r="B8" s="1030" t="s">
        <v>394</v>
      </c>
      <c r="C8" s="1031"/>
      <c r="D8" s="1031"/>
      <c r="E8" s="1031"/>
      <c r="F8" s="1031"/>
      <c r="G8" s="1031"/>
      <c r="H8" s="1031"/>
      <c r="I8" s="1031"/>
      <c r="J8" s="1031"/>
      <c r="K8" s="1031"/>
      <c r="L8" s="1031"/>
      <c r="M8" s="1031"/>
      <c r="N8" s="1031"/>
      <c r="O8" s="1031"/>
      <c r="P8" s="1032"/>
      <c r="Q8" s="1038" t="s">
        <v>588</v>
      </c>
      <c r="R8" s="1039"/>
      <c r="S8" s="1039"/>
      <c r="T8" s="1039"/>
      <c r="U8" s="1039"/>
      <c r="V8" s="1039" t="s">
        <v>588</v>
      </c>
      <c r="W8" s="1039"/>
      <c r="X8" s="1039"/>
      <c r="Y8" s="1039"/>
      <c r="Z8" s="1039"/>
      <c r="AA8" s="1039" t="s">
        <v>588</v>
      </c>
      <c r="AB8" s="1039"/>
      <c r="AC8" s="1039"/>
      <c r="AD8" s="1039"/>
      <c r="AE8" s="1040"/>
      <c r="AF8" s="1035" t="s">
        <v>395</v>
      </c>
      <c r="AG8" s="1036"/>
      <c r="AH8" s="1036"/>
      <c r="AI8" s="1036"/>
      <c r="AJ8" s="1037"/>
      <c r="AK8" s="1080" t="s">
        <v>588</v>
      </c>
      <c r="AL8" s="1081"/>
      <c r="AM8" s="1081"/>
      <c r="AN8" s="1081"/>
      <c r="AO8" s="1081"/>
      <c r="AP8" s="1081" t="s">
        <v>588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v>64722</v>
      </c>
      <c r="R23" s="1061"/>
      <c r="S23" s="1061"/>
      <c r="T23" s="1061"/>
      <c r="U23" s="1061"/>
      <c r="V23" s="1061">
        <v>64439</v>
      </c>
      <c r="W23" s="1061"/>
      <c r="X23" s="1061"/>
      <c r="Y23" s="1061"/>
      <c r="Z23" s="1061"/>
      <c r="AA23" s="1061">
        <v>283</v>
      </c>
      <c r="AB23" s="1061"/>
      <c r="AC23" s="1061"/>
      <c r="AD23" s="1061"/>
      <c r="AE23" s="1068"/>
      <c r="AF23" s="1069">
        <v>135</v>
      </c>
      <c r="AG23" s="1061"/>
      <c r="AH23" s="1061"/>
      <c r="AI23" s="1061"/>
      <c r="AJ23" s="1070"/>
      <c r="AK23" s="1071"/>
      <c r="AL23" s="1072"/>
      <c r="AM23" s="1072"/>
      <c r="AN23" s="1072"/>
      <c r="AO23" s="1072"/>
      <c r="AP23" s="1061">
        <v>52076</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376</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410</v>
      </c>
      <c r="C28" s="1048"/>
      <c r="D28" s="1048"/>
      <c r="E28" s="1048"/>
      <c r="F28" s="1048"/>
      <c r="G28" s="1048"/>
      <c r="H28" s="1048"/>
      <c r="I28" s="1048"/>
      <c r="J28" s="1048"/>
      <c r="K28" s="1048"/>
      <c r="L28" s="1048"/>
      <c r="M28" s="1048"/>
      <c r="N28" s="1048"/>
      <c r="O28" s="1048"/>
      <c r="P28" s="1049"/>
      <c r="Q28" s="1050">
        <v>14286</v>
      </c>
      <c r="R28" s="1051"/>
      <c r="S28" s="1051"/>
      <c r="T28" s="1051"/>
      <c r="U28" s="1051"/>
      <c r="V28" s="1051">
        <v>14175</v>
      </c>
      <c r="W28" s="1051"/>
      <c r="X28" s="1051"/>
      <c r="Y28" s="1051"/>
      <c r="Z28" s="1051"/>
      <c r="AA28" s="1051">
        <v>111</v>
      </c>
      <c r="AB28" s="1051"/>
      <c r="AC28" s="1051"/>
      <c r="AD28" s="1051"/>
      <c r="AE28" s="1052"/>
      <c r="AF28" s="1053">
        <v>111</v>
      </c>
      <c r="AG28" s="1051"/>
      <c r="AH28" s="1051"/>
      <c r="AI28" s="1051"/>
      <c r="AJ28" s="1054"/>
      <c r="AK28" s="1042">
        <v>1672</v>
      </c>
      <c r="AL28" s="1043"/>
      <c r="AM28" s="1043"/>
      <c r="AN28" s="1043"/>
      <c r="AO28" s="1043"/>
      <c r="AP28" s="1043" t="s">
        <v>588</v>
      </c>
      <c r="AQ28" s="1043"/>
      <c r="AR28" s="1043"/>
      <c r="AS28" s="1043"/>
      <c r="AT28" s="1043"/>
      <c r="AU28" s="1043" t="s">
        <v>588</v>
      </c>
      <c r="AV28" s="1043"/>
      <c r="AW28" s="1043"/>
      <c r="AX28" s="1043"/>
      <c r="AY28" s="1043"/>
      <c r="AZ28" s="1044" t="s">
        <v>588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2010</v>
      </c>
      <c r="R29" s="1039"/>
      <c r="S29" s="1039"/>
      <c r="T29" s="1039"/>
      <c r="U29" s="1039"/>
      <c r="V29" s="1039">
        <v>1907</v>
      </c>
      <c r="W29" s="1039"/>
      <c r="X29" s="1039"/>
      <c r="Y29" s="1039"/>
      <c r="Z29" s="1039"/>
      <c r="AA29" s="1039">
        <v>103</v>
      </c>
      <c r="AB29" s="1039"/>
      <c r="AC29" s="1039"/>
      <c r="AD29" s="1039"/>
      <c r="AE29" s="1040"/>
      <c r="AF29" s="1035">
        <v>103</v>
      </c>
      <c r="AG29" s="1036"/>
      <c r="AH29" s="1036"/>
      <c r="AI29" s="1036"/>
      <c r="AJ29" s="1037"/>
      <c r="AK29" s="980">
        <v>473</v>
      </c>
      <c r="AL29" s="971"/>
      <c r="AM29" s="971"/>
      <c r="AN29" s="971"/>
      <c r="AO29" s="971"/>
      <c r="AP29" s="971" t="s">
        <v>588</v>
      </c>
      <c r="AQ29" s="971"/>
      <c r="AR29" s="971"/>
      <c r="AS29" s="971"/>
      <c r="AT29" s="971"/>
      <c r="AU29" s="971" t="s">
        <v>588</v>
      </c>
      <c r="AV29" s="971"/>
      <c r="AW29" s="971"/>
      <c r="AX29" s="971"/>
      <c r="AY29" s="971"/>
      <c r="AZ29" s="1041" t="s">
        <v>588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4</v>
      </c>
      <c r="R30" s="1039"/>
      <c r="S30" s="1039"/>
      <c r="T30" s="1039"/>
      <c r="U30" s="1039"/>
      <c r="V30" s="1039">
        <v>4</v>
      </c>
      <c r="W30" s="1039"/>
      <c r="X30" s="1039"/>
      <c r="Y30" s="1039"/>
      <c r="Z30" s="1039"/>
      <c r="AA30" s="1039" t="s">
        <v>588</v>
      </c>
      <c r="AB30" s="1039"/>
      <c r="AC30" s="1039"/>
      <c r="AD30" s="1039"/>
      <c r="AE30" s="1040"/>
      <c r="AF30" s="1035" t="s">
        <v>413</v>
      </c>
      <c r="AG30" s="1036"/>
      <c r="AH30" s="1036"/>
      <c r="AI30" s="1036"/>
      <c r="AJ30" s="1037"/>
      <c r="AK30" s="980">
        <v>4</v>
      </c>
      <c r="AL30" s="971"/>
      <c r="AM30" s="971"/>
      <c r="AN30" s="971"/>
      <c r="AO30" s="971"/>
      <c r="AP30" s="971" t="s">
        <v>588</v>
      </c>
      <c r="AQ30" s="971"/>
      <c r="AR30" s="971"/>
      <c r="AS30" s="971"/>
      <c r="AT30" s="971"/>
      <c r="AU30" s="971" t="s">
        <v>588</v>
      </c>
      <c r="AV30" s="971"/>
      <c r="AW30" s="971"/>
      <c r="AX30" s="971"/>
      <c r="AY30" s="971"/>
      <c r="AZ30" s="1041" t="s">
        <v>588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414</v>
      </c>
      <c r="C31" s="1031"/>
      <c r="D31" s="1031"/>
      <c r="E31" s="1031"/>
      <c r="F31" s="1031"/>
      <c r="G31" s="1031"/>
      <c r="H31" s="1031"/>
      <c r="I31" s="1031"/>
      <c r="J31" s="1031"/>
      <c r="K31" s="1031"/>
      <c r="L31" s="1031"/>
      <c r="M31" s="1031"/>
      <c r="N31" s="1031"/>
      <c r="O31" s="1031"/>
      <c r="P31" s="1032"/>
      <c r="Q31" s="1038">
        <v>2327</v>
      </c>
      <c r="R31" s="1039"/>
      <c r="S31" s="1039"/>
      <c r="T31" s="1039"/>
      <c r="U31" s="1039"/>
      <c r="V31" s="1039">
        <v>2137</v>
      </c>
      <c r="W31" s="1039"/>
      <c r="X31" s="1039"/>
      <c r="Y31" s="1039"/>
      <c r="Z31" s="1039"/>
      <c r="AA31" s="1039">
        <v>190</v>
      </c>
      <c r="AB31" s="1039"/>
      <c r="AC31" s="1039"/>
      <c r="AD31" s="1039"/>
      <c r="AE31" s="1040"/>
      <c r="AF31" s="1035">
        <v>2842</v>
      </c>
      <c r="AG31" s="1036"/>
      <c r="AH31" s="1036"/>
      <c r="AI31" s="1036"/>
      <c r="AJ31" s="1037"/>
      <c r="AK31" s="980">
        <v>21</v>
      </c>
      <c r="AL31" s="971"/>
      <c r="AM31" s="971"/>
      <c r="AN31" s="971"/>
      <c r="AO31" s="971"/>
      <c r="AP31" s="971">
        <v>2834</v>
      </c>
      <c r="AQ31" s="971"/>
      <c r="AR31" s="971"/>
      <c r="AS31" s="971"/>
      <c r="AT31" s="971"/>
      <c r="AU31" s="971">
        <v>300</v>
      </c>
      <c r="AV31" s="971"/>
      <c r="AW31" s="971"/>
      <c r="AX31" s="971"/>
      <c r="AY31" s="971"/>
      <c r="AZ31" s="1041" t="s">
        <v>588</v>
      </c>
      <c r="BA31" s="1041"/>
      <c r="BB31" s="1041"/>
      <c r="BC31" s="1041"/>
      <c r="BD31" s="1041"/>
      <c r="BE31" s="972" t="s">
        <v>415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416</v>
      </c>
      <c r="C32" s="1031"/>
      <c r="D32" s="1031"/>
      <c r="E32" s="1031"/>
      <c r="F32" s="1031"/>
      <c r="G32" s="1031"/>
      <c r="H32" s="1031"/>
      <c r="I32" s="1031"/>
      <c r="J32" s="1031"/>
      <c r="K32" s="1031"/>
      <c r="L32" s="1031"/>
      <c r="M32" s="1031"/>
      <c r="N32" s="1031"/>
      <c r="O32" s="1031"/>
      <c r="P32" s="1032"/>
      <c r="Q32" s="1038">
        <v>4105</v>
      </c>
      <c r="R32" s="1039"/>
      <c r="S32" s="1039"/>
      <c r="T32" s="1039"/>
      <c r="U32" s="1039"/>
      <c r="V32" s="1039">
        <v>3618</v>
      </c>
      <c r="W32" s="1039"/>
      <c r="X32" s="1039"/>
      <c r="Y32" s="1039"/>
      <c r="Z32" s="1039"/>
      <c r="AA32" s="1039">
        <v>487</v>
      </c>
      <c r="AB32" s="1039"/>
      <c r="AC32" s="1039"/>
      <c r="AD32" s="1039"/>
      <c r="AE32" s="1040"/>
      <c r="AF32" s="1035">
        <v>442</v>
      </c>
      <c r="AG32" s="1036"/>
      <c r="AH32" s="1036"/>
      <c r="AI32" s="1036"/>
      <c r="AJ32" s="1037"/>
      <c r="AK32" s="980">
        <v>1707</v>
      </c>
      <c r="AL32" s="971"/>
      <c r="AM32" s="971"/>
      <c r="AN32" s="971"/>
      <c r="AO32" s="971"/>
      <c r="AP32" s="971">
        <v>38873</v>
      </c>
      <c r="AQ32" s="971"/>
      <c r="AR32" s="971"/>
      <c r="AS32" s="971"/>
      <c r="AT32" s="971"/>
      <c r="AU32" s="971">
        <v>23713</v>
      </c>
      <c r="AV32" s="971"/>
      <c r="AW32" s="971"/>
      <c r="AX32" s="971"/>
      <c r="AY32" s="971"/>
      <c r="AZ32" s="1041" t="s">
        <v>588</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3498</v>
      </c>
      <c r="AG63" s="959"/>
      <c r="AH63" s="959"/>
      <c r="AI63" s="959"/>
      <c r="AJ63" s="1022"/>
      <c r="AK63" s="1023"/>
      <c r="AL63" s="963"/>
      <c r="AM63" s="963"/>
      <c r="AN63" s="963"/>
      <c r="AO63" s="963"/>
      <c r="AP63" s="959">
        <v>41717</v>
      </c>
      <c r="AQ63" s="959"/>
      <c r="AR63" s="959"/>
      <c r="AS63" s="959"/>
      <c r="AT63" s="959"/>
      <c r="AU63" s="959">
        <v>23713</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403</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589</v>
      </c>
      <c r="C68" s="986"/>
      <c r="D68" s="986"/>
      <c r="E68" s="986"/>
      <c r="F68" s="986"/>
      <c r="G68" s="986"/>
      <c r="H68" s="986"/>
      <c r="I68" s="986"/>
      <c r="J68" s="986"/>
      <c r="K68" s="986"/>
      <c r="L68" s="986"/>
      <c r="M68" s="986"/>
      <c r="N68" s="986"/>
      <c r="O68" s="986"/>
      <c r="P68" s="987"/>
      <c r="Q68" s="988">
        <v>4978</v>
      </c>
      <c r="R68" s="982"/>
      <c r="S68" s="982"/>
      <c r="T68" s="982"/>
      <c r="U68" s="982"/>
      <c r="V68" s="982">
        <v>4949</v>
      </c>
      <c r="W68" s="982"/>
      <c r="X68" s="982"/>
      <c r="Y68" s="982"/>
      <c r="Z68" s="982"/>
      <c r="AA68" s="982">
        <v>29</v>
      </c>
      <c r="AB68" s="982"/>
      <c r="AC68" s="982"/>
      <c r="AD68" s="982"/>
      <c r="AE68" s="982"/>
      <c r="AF68" s="982">
        <v>29</v>
      </c>
      <c r="AG68" s="982"/>
      <c r="AH68" s="982"/>
      <c r="AI68" s="982"/>
      <c r="AJ68" s="982"/>
      <c r="AK68" s="982" t="s">
        <v>588</v>
      </c>
      <c r="AL68" s="982"/>
      <c r="AM68" s="982"/>
      <c r="AN68" s="982"/>
      <c r="AO68" s="982"/>
      <c r="AP68" s="982">
        <v>3998</v>
      </c>
      <c r="AQ68" s="982"/>
      <c r="AR68" s="982"/>
      <c r="AS68" s="982"/>
      <c r="AT68" s="982"/>
      <c r="AU68" s="982">
        <v>1831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590</v>
      </c>
      <c r="C69" s="975"/>
      <c r="D69" s="975"/>
      <c r="E69" s="975"/>
      <c r="F69" s="975"/>
      <c r="G69" s="975"/>
      <c r="H69" s="975"/>
      <c r="I69" s="975"/>
      <c r="J69" s="975"/>
      <c r="K69" s="975"/>
      <c r="L69" s="975"/>
      <c r="M69" s="975"/>
      <c r="N69" s="975"/>
      <c r="O69" s="975"/>
      <c r="P69" s="976"/>
      <c r="Q69" s="977">
        <v>379</v>
      </c>
      <c r="R69" s="971"/>
      <c r="S69" s="971"/>
      <c r="T69" s="971"/>
      <c r="U69" s="971"/>
      <c r="V69" s="971">
        <v>363</v>
      </c>
      <c r="W69" s="971"/>
      <c r="X69" s="971"/>
      <c r="Y69" s="971"/>
      <c r="Z69" s="971"/>
      <c r="AA69" s="971">
        <v>15</v>
      </c>
      <c r="AB69" s="971"/>
      <c r="AC69" s="971"/>
      <c r="AD69" s="971"/>
      <c r="AE69" s="971"/>
      <c r="AF69" s="971">
        <v>15</v>
      </c>
      <c r="AG69" s="971"/>
      <c r="AH69" s="971"/>
      <c r="AI69" s="971"/>
      <c r="AJ69" s="971"/>
      <c r="AK69" s="971">
        <v>20</v>
      </c>
      <c r="AL69" s="971"/>
      <c r="AM69" s="971"/>
      <c r="AN69" s="971"/>
      <c r="AO69" s="971"/>
      <c r="AP69" s="971">
        <v>61</v>
      </c>
      <c r="AQ69" s="971"/>
      <c r="AR69" s="971"/>
      <c r="AS69" s="971"/>
      <c r="AT69" s="971"/>
      <c r="AU69" s="971">
        <v>16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591</v>
      </c>
      <c r="C70" s="975"/>
      <c r="D70" s="975"/>
      <c r="E70" s="975"/>
      <c r="F70" s="975"/>
      <c r="G70" s="975"/>
      <c r="H70" s="975"/>
      <c r="I70" s="975"/>
      <c r="J70" s="975"/>
      <c r="K70" s="975"/>
      <c r="L70" s="975"/>
      <c r="M70" s="975"/>
      <c r="N70" s="975"/>
      <c r="O70" s="975"/>
      <c r="P70" s="976"/>
      <c r="Q70" s="977">
        <v>661</v>
      </c>
      <c r="R70" s="971"/>
      <c r="S70" s="971"/>
      <c r="T70" s="971"/>
      <c r="U70" s="971"/>
      <c r="V70" s="971">
        <v>577</v>
      </c>
      <c r="W70" s="971"/>
      <c r="X70" s="971"/>
      <c r="Y70" s="971"/>
      <c r="Z70" s="971"/>
      <c r="AA70" s="971">
        <v>84</v>
      </c>
      <c r="AB70" s="971"/>
      <c r="AC70" s="971"/>
      <c r="AD70" s="971"/>
      <c r="AE70" s="971"/>
      <c r="AF70" s="971">
        <v>84</v>
      </c>
      <c r="AG70" s="971"/>
      <c r="AH70" s="971"/>
      <c r="AI70" s="971"/>
      <c r="AJ70" s="971"/>
      <c r="AK70" s="971">
        <v>177</v>
      </c>
      <c r="AL70" s="971"/>
      <c r="AM70" s="971"/>
      <c r="AN70" s="971"/>
      <c r="AO70" s="971"/>
      <c r="AP70" s="971" t="s">
        <v>588</v>
      </c>
      <c r="AQ70" s="971"/>
      <c r="AR70" s="971"/>
      <c r="AS70" s="971"/>
      <c r="AT70" s="971"/>
      <c r="AU70" s="971" t="s">
        <v>588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592</v>
      </c>
      <c r="C71" s="975"/>
      <c r="D71" s="975"/>
      <c r="E71" s="975"/>
      <c r="F71" s="975"/>
      <c r="G71" s="975"/>
      <c r="H71" s="975"/>
      <c r="I71" s="975"/>
      <c r="J71" s="975"/>
      <c r="K71" s="975"/>
      <c r="L71" s="975"/>
      <c r="M71" s="975"/>
      <c r="N71" s="975"/>
      <c r="O71" s="975"/>
      <c r="P71" s="976"/>
      <c r="Q71" s="977">
        <v>162</v>
      </c>
      <c r="R71" s="971"/>
      <c r="S71" s="971"/>
      <c r="T71" s="971"/>
      <c r="U71" s="971"/>
      <c r="V71" s="971">
        <v>157</v>
      </c>
      <c r="W71" s="971"/>
      <c r="X71" s="971"/>
      <c r="Y71" s="971"/>
      <c r="Z71" s="971"/>
      <c r="AA71" s="971">
        <v>5</v>
      </c>
      <c r="AB71" s="971"/>
      <c r="AC71" s="971"/>
      <c r="AD71" s="971"/>
      <c r="AE71" s="971"/>
      <c r="AF71" s="971">
        <v>5</v>
      </c>
      <c r="AG71" s="971"/>
      <c r="AH71" s="971"/>
      <c r="AI71" s="971"/>
      <c r="AJ71" s="971"/>
      <c r="AK71" s="971" t="s">
        <v>588</v>
      </c>
      <c r="AL71" s="971"/>
      <c r="AM71" s="971"/>
      <c r="AN71" s="971"/>
      <c r="AO71" s="971"/>
      <c r="AP71" s="971" t="s">
        <v>588</v>
      </c>
      <c r="AQ71" s="971"/>
      <c r="AR71" s="971"/>
      <c r="AS71" s="971"/>
      <c r="AT71" s="971"/>
      <c r="AU71" s="971" t="s">
        <v>588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593</v>
      </c>
      <c r="C72" s="975"/>
      <c r="D72" s="975"/>
      <c r="E72" s="975"/>
      <c r="F72" s="975"/>
      <c r="G72" s="975"/>
      <c r="H72" s="975"/>
      <c r="I72" s="975"/>
      <c r="J72" s="975"/>
      <c r="K72" s="975"/>
      <c r="L72" s="975"/>
      <c r="M72" s="975"/>
      <c r="N72" s="975"/>
      <c r="O72" s="975"/>
      <c r="P72" s="976"/>
      <c r="Q72" s="977">
        <v>35754</v>
      </c>
      <c r="R72" s="971"/>
      <c r="S72" s="971"/>
      <c r="T72" s="971"/>
      <c r="U72" s="971"/>
      <c r="V72" s="971">
        <v>34653</v>
      </c>
      <c r="W72" s="971"/>
      <c r="X72" s="971"/>
      <c r="Y72" s="971"/>
      <c r="Z72" s="971"/>
      <c r="AA72" s="971">
        <v>1102</v>
      </c>
      <c r="AB72" s="971"/>
      <c r="AC72" s="971"/>
      <c r="AD72" s="971"/>
      <c r="AE72" s="971"/>
      <c r="AF72" s="971">
        <v>1102</v>
      </c>
      <c r="AG72" s="971"/>
      <c r="AH72" s="971"/>
      <c r="AI72" s="971"/>
      <c r="AJ72" s="971"/>
      <c r="AK72" s="971">
        <v>800</v>
      </c>
      <c r="AL72" s="971"/>
      <c r="AM72" s="971"/>
      <c r="AN72" s="971"/>
      <c r="AO72" s="971"/>
      <c r="AP72" s="971" t="s">
        <v>588</v>
      </c>
      <c r="AQ72" s="971"/>
      <c r="AR72" s="971"/>
      <c r="AS72" s="971"/>
      <c r="AT72" s="971"/>
      <c r="AU72" s="971" t="s">
        <v>588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594</v>
      </c>
      <c r="C73" s="975"/>
      <c r="D73" s="975"/>
      <c r="E73" s="975"/>
      <c r="F73" s="975"/>
      <c r="G73" s="975"/>
      <c r="H73" s="975"/>
      <c r="I73" s="975"/>
      <c r="J73" s="975"/>
      <c r="K73" s="975"/>
      <c r="L73" s="975"/>
      <c r="M73" s="975"/>
      <c r="N73" s="975"/>
      <c r="O73" s="975"/>
      <c r="P73" s="976"/>
      <c r="Q73" s="977">
        <v>194</v>
      </c>
      <c r="R73" s="971"/>
      <c r="S73" s="971"/>
      <c r="T73" s="971"/>
      <c r="U73" s="971"/>
      <c r="V73" s="971">
        <v>178</v>
      </c>
      <c r="W73" s="971"/>
      <c r="X73" s="971"/>
      <c r="Y73" s="971"/>
      <c r="Z73" s="971"/>
      <c r="AA73" s="971">
        <v>16</v>
      </c>
      <c r="AB73" s="971"/>
      <c r="AC73" s="971"/>
      <c r="AD73" s="971"/>
      <c r="AE73" s="971"/>
      <c r="AF73" s="971">
        <v>16</v>
      </c>
      <c r="AG73" s="971"/>
      <c r="AH73" s="971"/>
      <c r="AI73" s="971"/>
      <c r="AJ73" s="971"/>
      <c r="AK73" s="971" t="s">
        <v>588</v>
      </c>
      <c r="AL73" s="971"/>
      <c r="AM73" s="971"/>
      <c r="AN73" s="971"/>
      <c r="AO73" s="971"/>
      <c r="AP73" s="971" t="s">
        <v>588</v>
      </c>
      <c r="AQ73" s="971"/>
      <c r="AR73" s="971"/>
      <c r="AS73" s="971"/>
      <c r="AT73" s="971"/>
      <c r="AU73" s="971" t="s">
        <v>588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595</v>
      </c>
      <c r="C74" s="975"/>
      <c r="D74" s="975"/>
      <c r="E74" s="975"/>
      <c r="F74" s="975"/>
      <c r="G74" s="975"/>
      <c r="H74" s="975"/>
      <c r="I74" s="975"/>
      <c r="J74" s="975"/>
      <c r="K74" s="975"/>
      <c r="L74" s="975"/>
      <c r="M74" s="975"/>
      <c r="N74" s="975"/>
      <c r="O74" s="975"/>
      <c r="P74" s="976"/>
      <c r="Q74" s="977">
        <v>1305178</v>
      </c>
      <c r="R74" s="971"/>
      <c r="S74" s="971"/>
      <c r="T74" s="971"/>
      <c r="U74" s="971"/>
      <c r="V74" s="971">
        <v>1290844</v>
      </c>
      <c r="W74" s="971"/>
      <c r="X74" s="971"/>
      <c r="Y74" s="971"/>
      <c r="Z74" s="971"/>
      <c r="AA74" s="971">
        <v>14334</v>
      </c>
      <c r="AB74" s="971"/>
      <c r="AC74" s="971"/>
      <c r="AD74" s="971"/>
      <c r="AE74" s="971"/>
      <c r="AF74" s="971">
        <v>14334</v>
      </c>
      <c r="AG74" s="971"/>
      <c r="AH74" s="971"/>
      <c r="AI74" s="971"/>
      <c r="AJ74" s="971"/>
      <c r="AK74" s="971">
        <v>9500</v>
      </c>
      <c r="AL74" s="971"/>
      <c r="AM74" s="971"/>
      <c r="AN74" s="971"/>
      <c r="AO74" s="971"/>
      <c r="AP74" s="971" t="s">
        <v>588</v>
      </c>
      <c r="AQ74" s="971"/>
      <c r="AR74" s="971"/>
      <c r="AS74" s="971"/>
      <c r="AT74" s="971"/>
      <c r="AU74" s="971" t="s">
        <v>588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596</v>
      </c>
      <c r="C75" s="975"/>
      <c r="D75" s="975"/>
      <c r="E75" s="975"/>
      <c r="F75" s="975"/>
      <c r="G75" s="975"/>
      <c r="H75" s="975"/>
      <c r="I75" s="975"/>
      <c r="J75" s="975"/>
      <c r="K75" s="975"/>
      <c r="L75" s="975"/>
      <c r="M75" s="975"/>
      <c r="N75" s="975"/>
      <c r="O75" s="975"/>
      <c r="P75" s="976"/>
      <c r="Q75" s="978">
        <v>39180</v>
      </c>
      <c r="R75" s="979"/>
      <c r="S75" s="979"/>
      <c r="T75" s="979"/>
      <c r="U75" s="980"/>
      <c r="V75" s="981">
        <v>36872</v>
      </c>
      <c r="W75" s="979"/>
      <c r="X75" s="979"/>
      <c r="Y75" s="979"/>
      <c r="Z75" s="980"/>
      <c r="AA75" s="981">
        <v>2308</v>
      </c>
      <c r="AB75" s="979"/>
      <c r="AC75" s="979"/>
      <c r="AD75" s="979"/>
      <c r="AE75" s="980"/>
      <c r="AF75" s="981">
        <v>23683</v>
      </c>
      <c r="AG75" s="979"/>
      <c r="AH75" s="979"/>
      <c r="AI75" s="979"/>
      <c r="AJ75" s="980"/>
      <c r="AK75" s="971" t="s">
        <v>588</v>
      </c>
      <c r="AL75" s="971"/>
      <c r="AM75" s="971"/>
      <c r="AN75" s="971"/>
      <c r="AO75" s="971"/>
      <c r="AP75" s="971">
        <v>98164</v>
      </c>
      <c r="AQ75" s="971"/>
      <c r="AR75" s="971"/>
      <c r="AS75" s="971"/>
      <c r="AT75" s="971"/>
      <c r="AU75" s="971" t="s">
        <v>588</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597</v>
      </c>
      <c r="C76" s="975"/>
      <c r="D76" s="975"/>
      <c r="E76" s="975"/>
      <c r="F76" s="975"/>
      <c r="G76" s="975"/>
      <c r="H76" s="975"/>
      <c r="I76" s="975"/>
      <c r="J76" s="975"/>
      <c r="K76" s="975"/>
      <c r="L76" s="975"/>
      <c r="M76" s="975"/>
      <c r="N76" s="975"/>
      <c r="O76" s="975"/>
      <c r="P76" s="976"/>
      <c r="Q76" s="978">
        <v>6632</v>
      </c>
      <c r="R76" s="979"/>
      <c r="S76" s="979"/>
      <c r="T76" s="979"/>
      <c r="U76" s="980"/>
      <c r="V76" s="981">
        <v>5979</v>
      </c>
      <c r="W76" s="979"/>
      <c r="X76" s="979"/>
      <c r="Y76" s="979"/>
      <c r="Z76" s="980"/>
      <c r="AA76" s="981">
        <v>653</v>
      </c>
      <c r="AB76" s="979"/>
      <c r="AC76" s="979"/>
      <c r="AD76" s="979"/>
      <c r="AE76" s="980"/>
      <c r="AF76" s="981">
        <v>19383</v>
      </c>
      <c r="AG76" s="979"/>
      <c r="AH76" s="979"/>
      <c r="AI76" s="979"/>
      <c r="AJ76" s="980"/>
      <c r="AK76" s="971" t="s">
        <v>588</v>
      </c>
      <c r="AL76" s="971"/>
      <c r="AM76" s="971"/>
      <c r="AN76" s="971"/>
      <c r="AO76" s="971"/>
      <c r="AP76" s="971">
        <v>20120</v>
      </c>
      <c r="AQ76" s="971"/>
      <c r="AR76" s="971"/>
      <c r="AS76" s="971"/>
      <c r="AT76" s="971"/>
      <c r="AU76" s="971" t="s">
        <v>588</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58651</v>
      </c>
      <c r="AG88" s="959"/>
      <c r="AH88" s="959"/>
      <c r="AI88" s="959"/>
      <c r="AJ88" s="959"/>
      <c r="AK88" s="963"/>
      <c r="AL88" s="963"/>
      <c r="AM88" s="963"/>
      <c r="AN88" s="963"/>
      <c r="AO88" s="963"/>
      <c r="AP88" s="959">
        <v>122343</v>
      </c>
      <c r="AQ88" s="959"/>
      <c r="AR88" s="959"/>
      <c r="AS88" s="959"/>
      <c r="AT88" s="959"/>
      <c r="AU88" s="959">
        <v>1847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25</v>
      </c>
      <c r="CS102" s="953"/>
      <c r="CT102" s="953"/>
      <c r="CU102" s="953"/>
      <c r="CV102" s="954"/>
      <c r="CW102" s="952" t="s">
        <v>524</v>
      </c>
      <c r="CX102" s="953"/>
      <c r="CY102" s="953"/>
      <c r="CZ102" s="953"/>
      <c r="DA102" s="954"/>
      <c r="DB102" s="952" t="s">
        <v>524</v>
      </c>
      <c r="DC102" s="953"/>
      <c r="DD102" s="953"/>
      <c r="DE102" s="953"/>
      <c r="DF102" s="954"/>
      <c r="DG102" s="952" t="s">
        <v>524</v>
      </c>
      <c r="DH102" s="953"/>
      <c r="DI102" s="953"/>
      <c r="DJ102" s="953"/>
      <c r="DK102" s="954"/>
      <c r="DL102" s="952" t="s">
        <v>524</v>
      </c>
      <c r="DM102" s="953"/>
      <c r="DN102" s="953"/>
      <c r="DO102" s="953"/>
      <c r="DP102" s="954"/>
      <c r="DQ102" s="952" t="s">
        <v>524</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313</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313</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313</v>
      </c>
      <c r="DR109" s="896"/>
      <c r="DS109" s="896"/>
      <c r="DT109" s="896"/>
      <c r="DU109" s="897"/>
      <c r="DV109" s="898" t="s">
        <v>439</v>
      </c>
      <c r="DW109" s="896"/>
      <c r="DX109" s="896"/>
      <c r="DY109" s="896"/>
      <c r="DZ109" s="929"/>
    </row>
    <row r="110" spans="1:131" s="230" customFormat="1" ht="26.25" customHeight="1" x14ac:dyDescent="0.2">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4154784</v>
      </c>
      <c r="AB110" s="889"/>
      <c r="AC110" s="889"/>
      <c r="AD110" s="889"/>
      <c r="AE110" s="890"/>
      <c r="AF110" s="891">
        <v>4135805</v>
      </c>
      <c r="AG110" s="889"/>
      <c r="AH110" s="889"/>
      <c r="AI110" s="889"/>
      <c r="AJ110" s="890"/>
      <c r="AK110" s="891">
        <v>4295116</v>
      </c>
      <c r="AL110" s="889"/>
      <c r="AM110" s="889"/>
      <c r="AN110" s="889"/>
      <c r="AO110" s="890"/>
      <c r="AP110" s="892">
        <v>17.399999999999999</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52154995</v>
      </c>
      <c r="BR110" s="842"/>
      <c r="BS110" s="842"/>
      <c r="BT110" s="842"/>
      <c r="BU110" s="842"/>
      <c r="BV110" s="842">
        <v>52126033</v>
      </c>
      <c r="BW110" s="842"/>
      <c r="BX110" s="842"/>
      <c r="BY110" s="842"/>
      <c r="BZ110" s="842"/>
      <c r="CA110" s="842">
        <v>52075705</v>
      </c>
      <c r="CB110" s="842"/>
      <c r="CC110" s="842"/>
      <c r="CD110" s="842"/>
      <c r="CE110" s="842"/>
      <c r="CF110" s="866">
        <v>210.6</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442512</v>
      </c>
      <c r="DH110" s="842"/>
      <c r="DI110" s="842"/>
      <c r="DJ110" s="842"/>
      <c r="DK110" s="842"/>
      <c r="DL110" s="842">
        <v>317133</v>
      </c>
      <c r="DM110" s="842"/>
      <c r="DN110" s="842"/>
      <c r="DO110" s="842"/>
      <c r="DP110" s="842"/>
      <c r="DQ110" s="842">
        <v>253774</v>
      </c>
      <c r="DR110" s="842"/>
      <c r="DS110" s="842"/>
      <c r="DT110" s="842"/>
      <c r="DU110" s="842"/>
      <c r="DV110" s="843">
        <v>1</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179</v>
      </c>
      <c r="AB111" s="919"/>
      <c r="AC111" s="919"/>
      <c r="AD111" s="919"/>
      <c r="AE111" s="920"/>
      <c r="AF111" s="921" t="s">
        <v>179</v>
      </c>
      <c r="AG111" s="919"/>
      <c r="AH111" s="919"/>
      <c r="AI111" s="919"/>
      <c r="AJ111" s="920"/>
      <c r="AK111" s="921" t="s">
        <v>446</v>
      </c>
      <c r="AL111" s="919"/>
      <c r="AM111" s="919"/>
      <c r="AN111" s="919"/>
      <c r="AO111" s="920"/>
      <c r="AP111" s="922" t="s">
        <v>179</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442512</v>
      </c>
      <c r="BR111" s="817"/>
      <c r="BS111" s="817"/>
      <c r="BT111" s="817"/>
      <c r="BU111" s="817"/>
      <c r="BV111" s="817">
        <v>317133</v>
      </c>
      <c r="BW111" s="817"/>
      <c r="BX111" s="817"/>
      <c r="BY111" s="817"/>
      <c r="BZ111" s="817"/>
      <c r="CA111" s="817">
        <v>253774</v>
      </c>
      <c r="CB111" s="817"/>
      <c r="CC111" s="817"/>
      <c r="CD111" s="817"/>
      <c r="CE111" s="817"/>
      <c r="CF111" s="875">
        <v>1</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179</v>
      </c>
      <c r="DH111" s="817"/>
      <c r="DI111" s="817"/>
      <c r="DJ111" s="817"/>
      <c r="DK111" s="817"/>
      <c r="DL111" s="817" t="s">
        <v>179</v>
      </c>
      <c r="DM111" s="817"/>
      <c r="DN111" s="817"/>
      <c r="DO111" s="817"/>
      <c r="DP111" s="817"/>
      <c r="DQ111" s="817" t="s">
        <v>395</v>
      </c>
      <c r="DR111" s="817"/>
      <c r="DS111" s="817"/>
      <c r="DT111" s="817"/>
      <c r="DU111" s="817"/>
      <c r="DV111" s="794" t="s">
        <v>446</v>
      </c>
      <c r="DW111" s="794"/>
      <c r="DX111" s="794"/>
      <c r="DY111" s="794"/>
      <c r="DZ111" s="795"/>
    </row>
    <row r="112" spans="1:131" s="230" customFormat="1" ht="26.25" customHeight="1" x14ac:dyDescent="0.2">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395</v>
      </c>
      <c r="AB112" s="780"/>
      <c r="AC112" s="780"/>
      <c r="AD112" s="780"/>
      <c r="AE112" s="781"/>
      <c r="AF112" s="782" t="s">
        <v>446</v>
      </c>
      <c r="AG112" s="780"/>
      <c r="AH112" s="780"/>
      <c r="AI112" s="780"/>
      <c r="AJ112" s="781"/>
      <c r="AK112" s="782" t="s">
        <v>179</v>
      </c>
      <c r="AL112" s="780"/>
      <c r="AM112" s="780"/>
      <c r="AN112" s="780"/>
      <c r="AO112" s="781"/>
      <c r="AP112" s="824" t="s">
        <v>179</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25549665</v>
      </c>
      <c r="BR112" s="817"/>
      <c r="BS112" s="817"/>
      <c r="BT112" s="817"/>
      <c r="BU112" s="817"/>
      <c r="BV112" s="817">
        <v>24758482</v>
      </c>
      <c r="BW112" s="817"/>
      <c r="BX112" s="817"/>
      <c r="BY112" s="817"/>
      <c r="BZ112" s="817"/>
      <c r="CA112" s="817">
        <v>24012533</v>
      </c>
      <c r="CB112" s="817"/>
      <c r="CC112" s="817"/>
      <c r="CD112" s="817"/>
      <c r="CE112" s="817"/>
      <c r="CF112" s="875">
        <v>97.1</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395</v>
      </c>
      <c r="DH112" s="817"/>
      <c r="DI112" s="817"/>
      <c r="DJ112" s="817"/>
      <c r="DK112" s="817"/>
      <c r="DL112" s="817" t="s">
        <v>179</v>
      </c>
      <c r="DM112" s="817"/>
      <c r="DN112" s="817"/>
      <c r="DO112" s="817"/>
      <c r="DP112" s="817"/>
      <c r="DQ112" s="817" t="s">
        <v>179</v>
      </c>
      <c r="DR112" s="817"/>
      <c r="DS112" s="817"/>
      <c r="DT112" s="817"/>
      <c r="DU112" s="817"/>
      <c r="DV112" s="794" t="s">
        <v>179</v>
      </c>
      <c r="DW112" s="794"/>
      <c r="DX112" s="794"/>
      <c r="DY112" s="794"/>
      <c r="DZ112" s="795"/>
    </row>
    <row r="113" spans="1:130" s="230" customFormat="1" ht="26.25" customHeight="1" x14ac:dyDescent="0.2">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1418156</v>
      </c>
      <c r="AB113" s="919"/>
      <c r="AC113" s="919"/>
      <c r="AD113" s="919"/>
      <c r="AE113" s="920"/>
      <c r="AF113" s="921">
        <v>1405787</v>
      </c>
      <c r="AG113" s="919"/>
      <c r="AH113" s="919"/>
      <c r="AI113" s="919"/>
      <c r="AJ113" s="920"/>
      <c r="AK113" s="921">
        <v>1383854</v>
      </c>
      <c r="AL113" s="919"/>
      <c r="AM113" s="919"/>
      <c r="AN113" s="919"/>
      <c r="AO113" s="920"/>
      <c r="AP113" s="922">
        <v>5.6</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1417055</v>
      </c>
      <c r="BR113" s="817"/>
      <c r="BS113" s="817"/>
      <c r="BT113" s="817"/>
      <c r="BU113" s="817"/>
      <c r="BV113" s="817">
        <v>1475781</v>
      </c>
      <c r="BW113" s="817"/>
      <c r="BX113" s="817"/>
      <c r="BY113" s="817"/>
      <c r="BZ113" s="817"/>
      <c r="CA113" s="817">
        <v>1847613</v>
      </c>
      <c r="CB113" s="817"/>
      <c r="CC113" s="817"/>
      <c r="CD113" s="817"/>
      <c r="CE113" s="817"/>
      <c r="CF113" s="875">
        <v>7.5</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179</v>
      </c>
      <c r="DH113" s="780"/>
      <c r="DI113" s="780"/>
      <c r="DJ113" s="780"/>
      <c r="DK113" s="781"/>
      <c r="DL113" s="782" t="s">
        <v>456</v>
      </c>
      <c r="DM113" s="780"/>
      <c r="DN113" s="780"/>
      <c r="DO113" s="780"/>
      <c r="DP113" s="781"/>
      <c r="DQ113" s="782" t="s">
        <v>179</v>
      </c>
      <c r="DR113" s="780"/>
      <c r="DS113" s="780"/>
      <c r="DT113" s="780"/>
      <c r="DU113" s="781"/>
      <c r="DV113" s="824" t="s">
        <v>179</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134202</v>
      </c>
      <c r="AB114" s="780"/>
      <c r="AC114" s="780"/>
      <c r="AD114" s="780"/>
      <c r="AE114" s="781"/>
      <c r="AF114" s="782">
        <v>117687</v>
      </c>
      <c r="AG114" s="780"/>
      <c r="AH114" s="780"/>
      <c r="AI114" s="780"/>
      <c r="AJ114" s="781"/>
      <c r="AK114" s="782">
        <v>131857</v>
      </c>
      <c r="AL114" s="780"/>
      <c r="AM114" s="780"/>
      <c r="AN114" s="780"/>
      <c r="AO114" s="781"/>
      <c r="AP114" s="824">
        <v>0.5</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4930328</v>
      </c>
      <c r="BR114" s="817"/>
      <c r="BS114" s="817"/>
      <c r="BT114" s="817"/>
      <c r="BU114" s="817"/>
      <c r="BV114" s="817">
        <v>4880640</v>
      </c>
      <c r="BW114" s="817"/>
      <c r="BX114" s="817"/>
      <c r="BY114" s="817"/>
      <c r="BZ114" s="817"/>
      <c r="CA114" s="817">
        <v>4972870</v>
      </c>
      <c r="CB114" s="817"/>
      <c r="CC114" s="817"/>
      <c r="CD114" s="817"/>
      <c r="CE114" s="817"/>
      <c r="CF114" s="875">
        <v>20.100000000000001</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456</v>
      </c>
      <c r="DH114" s="780"/>
      <c r="DI114" s="780"/>
      <c r="DJ114" s="780"/>
      <c r="DK114" s="781"/>
      <c r="DL114" s="782" t="s">
        <v>395</v>
      </c>
      <c r="DM114" s="780"/>
      <c r="DN114" s="780"/>
      <c r="DO114" s="780"/>
      <c r="DP114" s="781"/>
      <c r="DQ114" s="782" t="s">
        <v>179</v>
      </c>
      <c r="DR114" s="780"/>
      <c r="DS114" s="780"/>
      <c r="DT114" s="780"/>
      <c r="DU114" s="781"/>
      <c r="DV114" s="824" t="s">
        <v>460</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47300</v>
      </c>
      <c r="AB115" s="919"/>
      <c r="AC115" s="919"/>
      <c r="AD115" s="919"/>
      <c r="AE115" s="920"/>
      <c r="AF115" s="921">
        <v>47300</v>
      </c>
      <c r="AG115" s="919"/>
      <c r="AH115" s="919"/>
      <c r="AI115" s="919"/>
      <c r="AJ115" s="920"/>
      <c r="AK115" s="921">
        <v>47500</v>
      </c>
      <c r="AL115" s="919"/>
      <c r="AM115" s="919"/>
      <c r="AN115" s="919"/>
      <c r="AO115" s="920"/>
      <c r="AP115" s="922">
        <v>0.2</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456</v>
      </c>
      <c r="BR115" s="817"/>
      <c r="BS115" s="817"/>
      <c r="BT115" s="817"/>
      <c r="BU115" s="817"/>
      <c r="BV115" s="817" t="s">
        <v>446</v>
      </c>
      <c r="BW115" s="817"/>
      <c r="BX115" s="817"/>
      <c r="BY115" s="817"/>
      <c r="BZ115" s="817"/>
      <c r="CA115" s="817" t="s">
        <v>179</v>
      </c>
      <c r="CB115" s="817"/>
      <c r="CC115" s="817"/>
      <c r="CD115" s="817"/>
      <c r="CE115" s="817"/>
      <c r="CF115" s="875" t="s">
        <v>460</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395</v>
      </c>
      <c r="DM115" s="780"/>
      <c r="DN115" s="780"/>
      <c r="DO115" s="780"/>
      <c r="DP115" s="781"/>
      <c r="DQ115" s="782" t="s">
        <v>179</v>
      </c>
      <c r="DR115" s="780"/>
      <c r="DS115" s="780"/>
      <c r="DT115" s="780"/>
      <c r="DU115" s="781"/>
      <c r="DV115" s="824" t="s">
        <v>446</v>
      </c>
      <c r="DW115" s="825"/>
      <c r="DX115" s="825"/>
      <c r="DY115" s="825"/>
      <c r="DZ115" s="826"/>
    </row>
    <row r="116" spans="1:130" s="230"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179</v>
      </c>
      <c r="AG116" s="780"/>
      <c r="AH116" s="780"/>
      <c r="AI116" s="780"/>
      <c r="AJ116" s="781"/>
      <c r="AK116" s="782" t="s">
        <v>179</v>
      </c>
      <c r="AL116" s="780"/>
      <c r="AM116" s="780"/>
      <c r="AN116" s="780"/>
      <c r="AO116" s="781"/>
      <c r="AP116" s="824" t="s">
        <v>395</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179</v>
      </c>
      <c r="BR116" s="817"/>
      <c r="BS116" s="817"/>
      <c r="BT116" s="817"/>
      <c r="BU116" s="817"/>
      <c r="BV116" s="817" t="s">
        <v>179</v>
      </c>
      <c r="BW116" s="817"/>
      <c r="BX116" s="817"/>
      <c r="BY116" s="817"/>
      <c r="BZ116" s="817"/>
      <c r="CA116" s="817" t="s">
        <v>446</v>
      </c>
      <c r="CB116" s="817"/>
      <c r="CC116" s="817"/>
      <c r="CD116" s="817"/>
      <c r="CE116" s="817"/>
      <c r="CF116" s="875" t="s">
        <v>456</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395</v>
      </c>
      <c r="DH116" s="780"/>
      <c r="DI116" s="780"/>
      <c r="DJ116" s="780"/>
      <c r="DK116" s="781"/>
      <c r="DL116" s="782" t="s">
        <v>179</v>
      </c>
      <c r="DM116" s="780"/>
      <c r="DN116" s="780"/>
      <c r="DO116" s="780"/>
      <c r="DP116" s="781"/>
      <c r="DQ116" s="782" t="s">
        <v>179</v>
      </c>
      <c r="DR116" s="780"/>
      <c r="DS116" s="780"/>
      <c r="DT116" s="780"/>
      <c r="DU116" s="781"/>
      <c r="DV116" s="824" t="s">
        <v>467</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5754442</v>
      </c>
      <c r="AB117" s="903"/>
      <c r="AC117" s="903"/>
      <c r="AD117" s="903"/>
      <c r="AE117" s="904"/>
      <c r="AF117" s="905">
        <v>5706579</v>
      </c>
      <c r="AG117" s="903"/>
      <c r="AH117" s="903"/>
      <c r="AI117" s="903"/>
      <c r="AJ117" s="904"/>
      <c r="AK117" s="905">
        <v>5858327</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179</v>
      </c>
      <c r="BR117" s="817"/>
      <c r="BS117" s="817"/>
      <c r="BT117" s="817"/>
      <c r="BU117" s="817"/>
      <c r="BV117" s="817" t="s">
        <v>179</v>
      </c>
      <c r="BW117" s="817"/>
      <c r="BX117" s="817"/>
      <c r="BY117" s="817"/>
      <c r="BZ117" s="817"/>
      <c r="CA117" s="817" t="s">
        <v>460</v>
      </c>
      <c r="CB117" s="817"/>
      <c r="CC117" s="817"/>
      <c r="CD117" s="817"/>
      <c r="CE117" s="817"/>
      <c r="CF117" s="875" t="s">
        <v>179</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395</v>
      </c>
      <c r="DH117" s="780"/>
      <c r="DI117" s="780"/>
      <c r="DJ117" s="780"/>
      <c r="DK117" s="781"/>
      <c r="DL117" s="782" t="s">
        <v>460</v>
      </c>
      <c r="DM117" s="780"/>
      <c r="DN117" s="780"/>
      <c r="DO117" s="780"/>
      <c r="DP117" s="781"/>
      <c r="DQ117" s="782" t="s">
        <v>179</v>
      </c>
      <c r="DR117" s="780"/>
      <c r="DS117" s="780"/>
      <c r="DT117" s="780"/>
      <c r="DU117" s="781"/>
      <c r="DV117" s="824" t="s">
        <v>395</v>
      </c>
      <c r="DW117" s="825"/>
      <c r="DX117" s="825"/>
      <c r="DY117" s="825"/>
      <c r="DZ117" s="826"/>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313</v>
      </c>
      <c r="AL118" s="896"/>
      <c r="AM118" s="896"/>
      <c r="AN118" s="896"/>
      <c r="AO118" s="897"/>
      <c r="AP118" s="899" t="s">
        <v>439</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179</v>
      </c>
      <c r="BR118" s="845"/>
      <c r="BS118" s="845"/>
      <c r="BT118" s="845"/>
      <c r="BU118" s="845"/>
      <c r="BV118" s="845" t="s">
        <v>395</v>
      </c>
      <c r="BW118" s="845"/>
      <c r="BX118" s="845"/>
      <c r="BY118" s="845"/>
      <c r="BZ118" s="845"/>
      <c r="CA118" s="845" t="s">
        <v>446</v>
      </c>
      <c r="CB118" s="845"/>
      <c r="CC118" s="845"/>
      <c r="CD118" s="845"/>
      <c r="CE118" s="845"/>
      <c r="CF118" s="875" t="s">
        <v>395</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395</v>
      </c>
      <c r="DM118" s="780"/>
      <c r="DN118" s="780"/>
      <c r="DO118" s="780"/>
      <c r="DP118" s="781"/>
      <c r="DQ118" s="782" t="s">
        <v>395</v>
      </c>
      <c r="DR118" s="780"/>
      <c r="DS118" s="780"/>
      <c r="DT118" s="780"/>
      <c r="DU118" s="781"/>
      <c r="DV118" s="824" t="s">
        <v>179</v>
      </c>
      <c r="DW118" s="825"/>
      <c r="DX118" s="825"/>
      <c r="DY118" s="825"/>
      <c r="DZ118" s="826"/>
    </row>
    <row r="119" spans="1:130" s="230" customFormat="1" ht="26.25" customHeight="1" x14ac:dyDescent="0.2">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47300</v>
      </c>
      <c r="AB119" s="889"/>
      <c r="AC119" s="889"/>
      <c r="AD119" s="889"/>
      <c r="AE119" s="890"/>
      <c r="AF119" s="891">
        <v>47300</v>
      </c>
      <c r="AG119" s="889"/>
      <c r="AH119" s="889"/>
      <c r="AI119" s="889"/>
      <c r="AJ119" s="890"/>
      <c r="AK119" s="891">
        <v>47500</v>
      </c>
      <c r="AL119" s="889"/>
      <c r="AM119" s="889"/>
      <c r="AN119" s="889"/>
      <c r="AO119" s="890"/>
      <c r="AP119" s="892">
        <v>0.2</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473</v>
      </c>
      <c r="BP119" s="878"/>
      <c r="BQ119" s="879">
        <v>84494555</v>
      </c>
      <c r="BR119" s="845"/>
      <c r="BS119" s="845"/>
      <c r="BT119" s="845"/>
      <c r="BU119" s="845"/>
      <c r="BV119" s="845">
        <v>83558069</v>
      </c>
      <c r="BW119" s="845"/>
      <c r="BX119" s="845"/>
      <c r="BY119" s="845"/>
      <c r="BZ119" s="845"/>
      <c r="CA119" s="845">
        <v>83162495</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395</v>
      </c>
      <c r="DH119" s="764"/>
      <c r="DI119" s="764"/>
      <c r="DJ119" s="764"/>
      <c r="DK119" s="765"/>
      <c r="DL119" s="766" t="s">
        <v>179</v>
      </c>
      <c r="DM119" s="764"/>
      <c r="DN119" s="764"/>
      <c r="DO119" s="764"/>
      <c r="DP119" s="765"/>
      <c r="DQ119" s="766" t="s">
        <v>467</v>
      </c>
      <c r="DR119" s="764"/>
      <c r="DS119" s="764"/>
      <c r="DT119" s="764"/>
      <c r="DU119" s="765"/>
      <c r="DV119" s="848" t="s">
        <v>475</v>
      </c>
      <c r="DW119" s="849"/>
      <c r="DX119" s="849"/>
      <c r="DY119" s="849"/>
      <c r="DZ119" s="850"/>
    </row>
    <row r="120" spans="1:130" s="230" customFormat="1" ht="26.25" customHeight="1" x14ac:dyDescent="0.2">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467</v>
      </c>
      <c r="AG120" s="780"/>
      <c r="AH120" s="780"/>
      <c r="AI120" s="780"/>
      <c r="AJ120" s="781"/>
      <c r="AK120" s="782" t="s">
        <v>446</v>
      </c>
      <c r="AL120" s="780"/>
      <c r="AM120" s="780"/>
      <c r="AN120" s="780"/>
      <c r="AO120" s="781"/>
      <c r="AP120" s="824" t="s">
        <v>395</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5753363</v>
      </c>
      <c r="BR120" s="842"/>
      <c r="BS120" s="842"/>
      <c r="BT120" s="842"/>
      <c r="BU120" s="842"/>
      <c r="BV120" s="842">
        <v>8327161</v>
      </c>
      <c r="BW120" s="842"/>
      <c r="BX120" s="842"/>
      <c r="BY120" s="842"/>
      <c r="BZ120" s="842"/>
      <c r="CA120" s="842">
        <v>9798589</v>
      </c>
      <c r="CB120" s="842"/>
      <c r="CC120" s="842"/>
      <c r="CD120" s="842"/>
      <c r="CE120" s="842"/>
      <c r="CF120" s="866">
        <v>39.6</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25549665</v>
      </c>
      <c r="DH120" s="842"/>
      <c r="DI120" s="842"/>
      <c r="DJ120" s="842"/>
      <c r="DK120" s="842"/>
      <c r="DL120" s="842">
        <v>24758482</v>
      </c>
      <c r="DM120" s="842"/>
      <c r="DN120" s="842"/>
      <c r="DO120" s="842"/>
      <c r="DP120" s="842"/>
      <c r="DQ120" s="842">
        <v>23712533</v>
      </c>
      <c r="DR120" s="842"/>
      <c r="DS120" s="842"/>
      <c r="DT120" s="842"/>
      <c r="DU120" s="842"/>
      <c r="DV120" s="843">
        <v>95.9</v>
      </c>
      <c r="DW120" s="843"/>
      <c r="DX120" s="843"/>
      <c r="DY120" s="843"/>
      <c r="DZ120" s="844"/>
    </row>
    <row r="121" spans="1:130" s="230" customFormat="1" ht="26.25" customHeight="1" x14ac:dyDescent="0.2">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179</v>
      </c>
      <c r="AB121" s="780"/>
      <c r="AC121" s="780"/>
      <c r="AD121" s="780"/>
      <c r="AE121" s="781"/>
      <c r="AF121" s="782" t="s">
        <v>446</v>
      </c>
      <c r="AG121" s="780"/>
      <c r="AH121" s="780"/>
      <c r="AI121" s="780"/>
      <c r="AJ121" s="781"/>
      <c r="AK121" s="782" t="s">
        <v>395</v>
      </c>
      <c r="AL121" s="780"/>
      <c r="AM121" s="780"/>
      <c r="AN121" s="780"/>
      <c r="AO121" s="781"/>
      <c r="AP121" s="824" t="s">
        <v>395</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22955692</v>
      </c>
      <c r="BR121" s="817"/>
      <c r="BS121" s="817"/>
      <c r="BT121" s="817"/>
      <c r="BU121" s="817"/>
      <c r="BV121" s="817">
        <v>24664386</v>
      </c>
      <c r="BW121" s="817"/>
      <c r="BX121" s="817"/>
      <c r="BY121" s="817"/>
      <c r="BZ121" s="817"/>
      <c r="CA121" s="817">
        <v>24070082</v>
      </c>
      <c r="CB121" s="817"/>
      <c r="CC121" s="817"/>
      <c r="CD121" s="817"/>
      <c r="CE121" s="817"/>
      <c r="CF121" s="875">
        <v>97.4</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t="s">
        <v>395</v>
      </c>
      <c r="DH121" s="817"/>
      <c r="DI121" s="817"/>
      <c r="DJ121" s="817"/>
      <c r="DK121" s="817"/>
      <c r="DL121" s="817" t="s">
        <v>179</v>
      </c>
      <c r="DM121" s="817"/>
      <c r="DN121" s="817"/>
      <c r="DO121" s="817"/>
      <c r="DP121" s="817"/>
      <c r="DQ121" s="817">
        <v>300000</v>
      </c>
      <c r="DR121" s="817"/>
      <c r="DS121" s="817"/>
      <c r="DT121" s="817"/>
      <c r="DU121" s="817"/>
      <c r="DV121" s="794">
        <v>1.2</v>
      </c>
      <c r="DW121" s="794"/>
      <c r="DX121" s="794"/>
      <c r="DY121" s="794"/>
      <c r="DZ121" s="795"/>
    </row>
    <row r="122" spans="1:130" s="230"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179</v>
      </c>
      <c r="AB122" s="780"/>
      <c r="AC122" s="780"/>
      <c r="AD122" s="780"/>
      <c r="AE122" s="781"/>
      <c r="AF122" s="782" t="s">
        <v>179</v>
      </c>
      <c r="AG122" s="780"/>
      <c r="AH122" s="780"/>
      <c r="AI122" s="780"/>
      <c r="AJ122" s="781"/>
      <c r="AK122" s="782" t="s">
        <v>179</v>
      </c>
      <c r="AL122" s="780"/>
      <c r="AM122" s="780"/>
      <c r="AN122" s="780"/>
      <c r="AO122" s="781"/>
      <c r="AP122" s="824" t="s">
        <v>179</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46985335</v>
      </c>
      <c r="BR122" s="845"/>
      <c r="BS122" s="845"/>
      <c r="BT122" s="845"/>
      <c r="BU122" s="845"/>
      <c r="BV122" s="845">
        <v>46694322</v>
      </c>
      <c r="BW122" s="845"/>
      <c r="BX122" s="845"/>
      <c r="BY122" s="845"/>
      <c r="BZ122" s="845"/>
      <c r="CA122" s="845">
        <v>45961698</v>
      </c>
      <c r="CB122" s="845"/>
      <c r="CC122" s="845"/>
      <c r="CD122" s="845"/>
      <c r="CE122" s="845"/>
      <c r="CF122" s="846">
        <v>185.9</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t="s">
        <v>475</v>
      </c>
      <c r="DH122" s="817"/>
      <c r="DI122" s="817"/>
      <c r="DJ122" s="817"/>
      <c r="DK122" s="817"/>
      <c r="DL122" s="817" t="s">
        <v>475</v>
      </c>
      <c r="DM122" s="817"/>
      <c r="DN122" s="817"/>
      <c r="DO122" s="817"/>
      <c r="DP122" s="817"/>
      <c r="DQ122" s="817" t="s">
        <v>395</v>
      </c>
      <c r="DR122" s="817"/>
      <c r="DS122" s="817"/>
      <c r="DT122" s="817"/>
      <c r="DU122" s="817"/>
      <c r="DV122" s="794" t="s">
        <v>446</v>
      </c>
      <c r="DW122" s="794"/>
      <c r="DX122" s="794"/>
      <c r="DY122" s="794"/>
      <c r="DZ122" s="795"/>
    </row>
    <row r="123" spans="1:130" s="230" customFormat="1" ht="26.25" customHeight="1" x14ac:dyDescent="0.2">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395</v>
      </c>
      <c r="AB123" s="780"/>
      <c r="AC123" s="780"/>
      <c r="AD123" s="780"/>
      <c r="AE123" s="781"/>
      <c r="AF123" s="782" t="s">
        <v>467</v>
      </c>
      <c r="AG123" s="780"/>
      <c r="AH123" s="780"/>
      <c r="AI123" s="780"/>
      <c r="AJ123" s="781"/>
      <c r="AK123" s="782" t="s">
        <v>179</v>
      </c>
      <c r="AL123" s="780"/>
      <c r="AM123" s="780"/>
      <c r="AN123" s="780"/>
      <c r="AO123" s="781"/>
      <c r="AP123" s="824" t="s">
        <v>179</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485</v>
      </c>
      <c r="BP123" s="878"/>
      <c r="BQ123" s="832">
        <v>75694390</v>
      </c>
      <c r="BR123" s="833"/>
      <c r="BS123" s="833"/>
      <c r="BT123" s="833"/>
      <c r="BU123" s="833"/>
      <c r="BV123" s="833">
        <v>79685869</v>
      </c>
      <c r="BW123" s="833"/>
      <c r="BX123" s="833"/>
      <c r="BY123" s="833"/>
      <c r="BZ123" s="833"/>
      <c r="CA123" s="833">
        <v>79830369</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395</v>
      </c>
      <c r="DH123" s="780"/>
      <c r="DI123" s="780"/>
      <c r="DJ123" s="780"/>
      <c r="DK123" s="781"/>
      <c r="DL123" s="782" t="s">
        <v>467</v>
      </c>
      <c r="DM123" s="780"/>
      <c r="DN123" s="780"/>
      <c r="DO123" s="780"/>
      <c r="DP123" s="781"/>
      <c r="DQ123" s="782" t="s">
        <v>395</v>
      </c>
      <c r="DR123" s="780"/>
      <c r="DS123" s="780"/>
      <c r="DT123" s="780"/>
      <c r="DU123" s="781"/>
      <c r="DV123" s="824" t="s">
        <v>179</v>
      </c>
      <c r="DW123" s="825"/>
      <c r="DX123" s="825"/>
      <c r="DY123" s="825"/>
      <c r="DZ123" s="826"/>
    </row>
    <row r="124" spans="1:130" s="230" customFormat="1" ht="26.25" customHeight="1" thickBot="1" x14ac:dyDescent="0.25">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395</v>
      </c>
      <c r="AB124" s="780"/>
      <c r="AC124" s="780"/>
      <c r="AD124" s="780"/>
      <c r="AE124" s="781"/>
      <c r="AF124" s="782" t="s">
        <v>395</v>
      </c>
      <c r="AG124" s="780"/>
      <c r="AH124" s="780"/>
      <c r="AI124" s="780"/>
      <c r="AJ124" s="781"/>
      <c r="AK124" s="782" t="s">
        <v>179</v>
      </c>
      <c r="AL124" s="780"/>
      <c r="AM124" s="780"/>
      <c r="AN124" s="780"/>
      <c r="AO124" s="781"/>
      <c r="AP124" s="824" t="s">
        <v>179</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35.9</v>
      </c>
      <c r="BR124" s="831"/>
      <c r="BS124" s="831"/>
      <c r="BT124" s="831"/>
      <c r="BU124" s="831"/>
      <c r="BV124" s="831">
        <v>15.2</v>
      </c>
      <c r="BW124" s="831"/>
      <c r="BX124" s="831"/>
      <c r="BY124" s="831"/>
      <c r="BZ124" s="831"/>
      <c r="CA124" s="831">
        <v>13.4</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395</v>
      </c>
      <c r="DH124" s="764"/>
      <c r="DI124" s="764"/>
      <c r="DJ124" s="764"/>
      <c r="DK124" s="765"/>
      <c r="DL124" s="766" t="s">
        <v>395</v>
      </c>
      <c r="DM124" s="764"/>
      <c r="DN124" s="764"/>
      <c r="DO124" s="764"/>
      <c r="DP124" s="765"/>
      <c r="DQ124" s="766" t="s">
        <v>179</v>
      </c>
      <c r="DR124" s="764"/>
      <c r="DS124" s="764"/>
      <c r="DT124" s="764"/>
      <c r="DU124" s="765"/>
      <c r="DV124" s="848" t="s">
        <v>395</v>
      </c>
      <c r="DW124" s="849"/>
      <c r="DX124" s="849"/>
      <c r="DY124" s="849"/>
      <c r="DZ124" s="850"/>
    </row>
    <row r="125" spans="1:130" s="230" customFormat="1" ht="26.25" customHeight="1" x14ac:dyDescent="0.2">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446</v>
      </c>
      <c r="AB125" s="780"/>
      <c r="AC125" s="780"/>
      <c r="AD125" s="780"/>
      <c r="AE125" s="781"/>
      <c r="AF125" s="782" t="s">
        <v>446</v>
      </c>
      <c r="AG125" s="780"/>
      <c r="AH125" s="780"/>
      <c r="AI125" s="780"/>
      <c r="AJ125" s="781"/>
      <c r="AK125" s="782" t="s">
        <v>395</v>
      </c>
      <c r="AL125" s="780"/>
      <c r="AM125" s="780"/>
      <c r="AN125" s="780"/>
      <c r="AO125" s="781"/>
      <c r="AP125" s="824" t="s">
        <v>395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395</v>
      </c>
      <c r="DH125" s="842"/>
      <c r="DI125" s="842"/>
      <c r="DJ125" s="842"/>
      <c r="DK125" s="842"/>
      <c r="DL125" s="842" t="s">
        <v>395</v>
      </c>
      <c r="DM125" s="842"/>
      <c r="DN125" s="842"/>
      <c r="DO125" s="842"/>
      <c r="DP125" s="842"/>
      <c r="DQ125" s="842" t="s">
        <v>179</v>
      </c>
      <c r="DR125" s="842"/>
      <c r="DS125" s="842"/>
      <c r="DT125" s="842"/>
      <c r="DU125" s="842"/>
      <c r="DV125" s="843" t="s">
        <v>179</v>
      </c>
      <c r="DW125" s="843"/>
      <c r="DX125" s="843"/>
      <c r="DY125" s="843"/>
      <c r="DZ125" s="844"/>
    </row>
    <row r="126" spans="1:130" s="230" customFormat="1" ht="26.25" customHeight="1" thickBot="1" x14ac:dyDescent="0.25">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179</v>
      </c>
      <c r="AB126" s="780"/>
      <c r="AC126" s="780"/>
      <c r="AD126" s="780"/>
      <c r="AE126" s="781"/>
      <c r="AF126" s="782" t="s">
        <v>179</v>
      </c>
      <c r="AG126" s="780"/>
      <c r="AH126" s="780"/>
      <c r="AI126" s="780"/>
      <c r="AJ126" s="781"/>
      <c r="AK126" s="782" t="s">
        <v>395</v>
      </c>
      <c r="AL126" s="780"/>
      <c r="AM126" s="780"/>
      <c r="AN126" s="780"/>
      <c r="AO126" s="781"/>
      <c r="AP126" s="824" t="s">
        <v>179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446</v>
      </c>
      <c r="DH126" s="817"/>
      <c r="DI126" s="817"/>
      <c r="DJ126" s="817"/>
      <c r="DK126" s="817"/>
      <c r="DL126" s="817" t="s">
        <v>179</v>
      </c>
      <c r="DM126" s="817"/>
      <c r="DN126" s="817"/>
      <c r="DO126" s="817"/>
      <c r="DP126" s="817"/>
      <c r="DQ126" s="817" t="s">
        <v>446</v>
      </c>
      <c r="DR126" s="817"/>
      <c r="DS126" s="817"/>
      <c r="DT126" s="817"/>
      <c r="DU126" s="817"/>
      <c r="DV126" s="794" t="s">
        <v>446</v>
      </c>
      <c r="DW126" s="794"/>
      <c r="DX126" s="794"/>
      <c r="DY126" s="794"/>
      <c r="DZ126" s="795"/>
    </row>
    <row r="127" spans="1:130" s="230"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179</v>
      </c>
      <c r="AB127" s="780"/>
      <c r="AC127" s="780"/>
      <c r="AD127" s="780"/>
      <c r="AE127" s="781"/>
      <c r="AF127" s="782" t="s">
        <v>395</v>
      </c>
      <c r="AG127" s="780"/>
      <c r="AH127" s="780"/>
      <c r="AI127" s="780"/>
      <c r="AJ127" s="781"/>
      <c r="AK127" s="782" t="s">
        <v>179</v>
      </c>
      <c r="AL127" s="780"/>
      <c r="AM127" s="780"/>
      <c r="AN127" s="780"/>
      <c r="AO127" s="781"/>
      <c r="AP127" s="824" t="s">
        <v>395</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395</v>
      </c>
      <c r="DH127" s="817"/>
      <c r="DI127" s="817"/>
      <c r="DJ127" s="817"/>
      <c r="DK127" s="817"/>
      <c r="DL127" s="817" t="s">
        <v>179</v>
      </c>
      <c r="DM127" s="817"/>
      <c r="DN127" s="817"/>
      <c r="DO127" s="817"/>
      <c r="DP127" s="817"/>
      <c r="DQ127" s="817" t="s">
        <v>179</v>
      </c>
      <c r="DR127" s="817"/>
      <c r="DS127" s="817"/>
      <c r="DT127" s="817"/>
      <c r="DU127" s="817"/>
      <c r="DV127" s="794" t="s">
        <v>395</v>
      </c>
      <c r="DW127" s="794"/>
      <c r="DX127" s="794"/>
      <c r="DY127" s="794"/>
      <c r="DZ127" s="795"/>
    </row>
    <row r="128" spans="1:130" s="230" customFormat="1" ht="26.25" customHeight="1" thickBot="1" x14ac:dyDescent="0.25">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1345706</v>
      </c>
      <c r="AB128" s="801"/>
      <c r="AC128" s="801"/>
      <c r="AD128" s="801"/>
      <c r="AE128" s="802"/>
      <c r="AF128" s="803">
        <v>1457198</v>
      </c>
      <c r="AG128" s="801"/>
      <c r="AH128" s="801"/>
      <c r="AI128" s="801"/>
      <c r="AJ128" s="802"/>
      <c r="AK128" s="803">
        <v>1435551</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395</v>
      </c>
      <c r="BG128" s="787"/>
      <c r="BH128" s="787"/>
      <c r="BI128" s="787"/>
      <c r="BJ128" s="787"/>
      <c r="BK128" s="787"/>
      <c r="BL128" s="810"/>
      <c r="BM128" s="786">
        <v>11.9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395</v>
      </c>
      <c r="DH128" s="791"/>
      <c r="DI128" s="791"/>
      <c r="DJ128" s="791"/>
      <c r="DK128" s="791"/>
      <c r="DL128" s="791" t="s">
        <v>456</v>
      </c>
      <c r="DM128" s="791"/>
      <c r="DN128" s="791"/>
      <c r="DO128" s="791"/>
      <c r="DP128" s="791"/>
      <c r="DQ128" s="791" t="s">
        <v>179</v>
      </c>
      <c r="DR128" s="791"/>
      <c r="DS128" s="791"/>
      <c r="DT128" s="791"/>
      <c r="DU128" s="791"/>
      <c r="DV128" s="792" t="s">
        <v>395</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27811002</v>
      </c>
      <c r="AB129" s="780"/>
      <c r="AC129" s="780"/>
      <c r="AD129" s="780"/>
      <c r="AE129" s="781"/>
      <c r="AF129" s="782">
        <v>28846148</v>
      </c>
      <c r="AG129" s="780"/>
      <c r="AH129" s="780"/>
      <c r="AI129" s="780"/>
      <c r="AJ129" s="781"/>
      <c r="AK129" s="782">
        <v>28100290</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179</v>
      </c>
      <c r="BG129" s="771"/>
      <c r="BH129" s="771"/>
      <c r="BI129" s="771"/>
      <c r="BJ129" s="771"/>
      <c r="BK129" s="771"/>
      <c r="BL129" s="772"/>
      <c r="BM129" s="770">
        <v>16.899999999999999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3316582</v>
      </c>
      <c r="AB130" s="780"/>
      <c r="AC130" s="780"/>
      <c r="AD130" s="780"/>
      <c r="AE130" s="781"/>
      <c r="AF130" s="782">
        <v>3463955</v>
      </c>
      <c r="AG130" s="780"/>
      <c r="AH130" s="780"/>
      <c r="AI130" s="780"/>
      <c r="AJ130" s="781"/>
      <c r="AK130" s="782">
        <v>3377267</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3.9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24494420</v>
      </c>
      <c r="AB131" s="764"/>
      <c r="AC131" s="764"/>
      <c r="AD131" s="764"/>
      <c r="AE131" s="765"/>
      <c r="AF131" s="766">
        <v>25382193</v>
      </c>
      <c r="AG131" s="764"/>
      <c r="AH131" s="764"/>
      <c r="AI131" s="764"/>
      <c r="AJ131" s="765"/>
      <c r="AK131" s="766">
        <v>24723023</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13.4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4.4587869400000004</v>
      </c>
      <c r="AB132" s="745"/>
      <c r="AC132" s="745"/>
      <c r="AD132" s="745"/>
      <c r="AE132" s="746"/>
      <c r="AF132" s="747">
        <v>3.0943977139999999</v>
      </c>
      <c r="AG132" s="745"/>
      <c r="AH132" s="745"/>
      <c r="AI132" s="745"/>
      <c r="AJ132" s="746"/>
      <c r="AK132" s="747">
        <v>4.2288881910000002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4.3</v>
      </c>
      <c r="AB133" s="724"/>
      <c r="AC133" s="724"/>
      <c r="AD133" s="724"/>
      <c r="AE133" s="725"/>
      <c r="AF133" s="723">
        <v>3.7</v>
      </c>
      <c r="AG133" s="724"/>
      <c r="AH133" s="724"/>
      <c r="AI133" s="724"/>
      <c r="AJ133" s="725"/>
      <c r="AK133" s="723">
        <v>3.9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W7ITPnX2mHedqbIXY1w6vocvmJuA61tlI0GIpfXW3uwU/MV9GeuuVsbx/YxCdquoBfUofM0GpEcMSstf5zVyw==" saltValue="0myDwYZv1bPNFWgtCrWTD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vDimggCQ99WWchuGj15UdFaLwmV8TaBeFdjYVxF/cu/rha3ujhaAiYMgaAVW2sBwsmKUSnAsoUJ+dK9IhfdAg==" saltValue="2UtyOieRf4+74Cn+Dtha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LqKadGxoF5yN0F7BJozLgUZdbSj+Ky2rygGssIPVbbZxbfZ44EUTj0WeApuqEWtRVQiYtzEplRmPo5xI4XjzQ==" saltValue="m4Z5SokFKE3mev8XIRct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7086089</v>
      </c>
      <c r="AP9" s="281">
        <v>60084</v>
      </c>
      <c r="AQ9" s="282">
        <v>62374</v>
      </c>
      <c r="AR9" s="283">
        <v>-3.7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1424370</v>
      </c>
      <c r="AP10" s="284">
        <v>12077</v>
      </c>
      <c r="AQ10" s="285">
        <v>4230</v>
      </c>
      <c r="AR10" s="286">
        <v>185.5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33834</v>
      </c>
      <c r="AP11" s="284">
        <v>287</v>
      </c>
      <c r="AQ11" s="285">
        <v>601</v>
      </c>
      <c r="AR11" s="286">
        <v>-52.2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v>13</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319761</v>
      </c>
      <c r="AP13" s="284">
        <v>2711</v>
      </c>
      <c r="AQ13" s="285">
        <v>2559</v>
      </c>
      <c r="AR13" s="286">
        <v>5.9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243574</v>
      </c>
      <c r="AP14" s="284">
        <v>2065</v>
      </c>
      <c r="AQ14" s="285">
        <v>1133</v>
      </c>
      <c r="AR14" s="286">
        <v>82.3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-276842</v>
      </c>
      <c r="AP15" s="284">
        <v>-2347</v>
      </c>
      <c r="AQ15" s="285">
        <v>-4006</v>
      </c>
      <c r="AR15" s="286">
        <v>-41.4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8830786</v>
      </c>
      <c r="AP16" s="284">
        <v>74877</v>
      </c>
      <c r="AQ16" s="285">
        <v>66904</v>
      </c>
      <c r="AR16" s="286">
        <v>11.9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6.26</v>
      </c>
      <c r="AP21" s="298">
        <v>6.16</v>
      </c>
      <c r="AQ21" s="299">
        <v>0.1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97.4</v>
      </c>
      <c r="AP22" s="303">
        <v>98.9</v>
      </c>
      <c r="AQ22" s="304">
        <v>-1.5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4295116</v>
      </c>
      <c r="AP32" s="312">
        <v>36419</v>
      </c>
      <c r="AQ32" s="313">
        <v>33699</v>
      </c>
      <c r="AR32" s="314">
        <v>8.1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23</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1383854</v>
      </c>
      <c r="AP35" s="312">
        <v>11734</v>
      </c>
      <c r="AQ35" s="313">
        <v>5771</v>
      </c>
      <c r="AR35" s="314">
        <v>103.3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131857</v>
      </c>
      <c r="AP36" s="312">
        <v>1118</v>
      </c>
      <c r="AQ36" s="313">
        <v>1158</v>
      </c>
      <c r="AR36" s="314">
        <v>-3.5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47500</v>
      </c>
      <c r="AP37" s="312">
        <v>403</v>
      </c>
      <c r="AQ37" s="313">
        <v>631</v>
      </c>
      <c r="AR37" s="314">
        <v>-36.1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524</v>
      </c>
      <c r="AP38" s="315" t="s">
        <v>524</v>
      </c>
      <c r="AQ38" s="316">
        <v>0</v>
      </c>
      <c r="AR38" s="304" t="s">
        <v>524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-1435551</v>
      </c>
      <c r="AP39" s="312">
        <v>-12172</v>
      </c>
      <c r="AQ39" s="313">
        <v>-6112</v>
      </c>
      <c r="AR39" s="314">
        <v>99.1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-3377267</v>
      </c>
      <c r="AP40" s="312">
        <v>-28636</v>
      </c>
      <c r="AQ40" s="313">
        <v>-25565</v>
      </c>
      <c r="AR40" s="314">
        <v>12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1045509</v>
      </c>
      <c r="AP41" s="312">
        <v>8865</v>
      </c>
      <c r="AQ41" s="313">
        <v>9604</v>
      </c>
      <c r="AR41" s="314">
        <v>-7.7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3466008</v>
      </c>
      <c r="AN51" s="334">
        <v>28258</v>
      </c>
      <c r="AO51" s="335">
        <v>8.1999999999999993</v>
      </c>
      <c r="AP51" s="336">
        <v>66863</v>
      </c>
      <c r="AQ51" s="337">
        <v>-2.6</v>
      </c>
      <c r="AR51" s="338">
        <v>10.8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1292110</v>
      </c>
      <c r="AN52" s="342">
        <v>10534</v>
      </c>
      <c r="AO52" s="343">
        <v>-40.5</v>
      </c>
      <c r="AP52" s="344">
        <v>32770</v>
      </c>
      <c r="AQ52" s="345">
        <v>1.4</v>
      </c>
      <c r="AR52" s="346">
        <v>-41.9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5902274</v>
      </c>
      <c r="AN53" s="334">
        <v>48548</v>
      </c>
      <c r="AO53" s="335">
        <v>71.8</v>
      </c>
      <c r="AP53" s="336">
        <v>72051</v>
      </c>
      <c r="AQ53" s="337">
        <v>7.8</v>
      </c>
      <c r="AR53" s="338">
        <v>64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3123922</v>
      </c>
      <c r="AN54" s="342">
        <v>25695</v>
      </c>
      <c r="AO54" s="343">
        <v>143.9</v>
      </c>
      <c r="AP54" s="344">
        <v>34140</v>
      </c>
      <c r="AQ54" s="345">
        <v>4.2</v>
      </c>
      <c r="AR54" s="346">
        <v>139.69999999999999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7281398</v>
      </c>
      <c r="AN55" s="334">
        <v>60408</v>
      </c>
      <c r="AO55" s="335">
        <v>24.4</v>
      </c>
      <c r="AP55" s="336">
        <v>72756</v>
      </c>
      <c r="AQ55" s="337">
        <v>1</v>
      </c>
      <c r="AR55" s="338">
        <v>23.4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1310746</v>
      </c>
      <c r="AN56" s="342">
        <v>10874</v>
      </c>
      <c r="AO56" s="343">
        <v>-57.7</v>
      </c>
      <c r="AP56" s="344">
        <v>32117</v>
      </c>
      <c r="AQ56" s="345">
        <v>-5.9</v>
      </c>
      <c r="AR56" s="346">
        <v>-51.8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4253693</v>
      </c>
      <c r="AN57" s="334">
        <v>35697</v>
      </c>
      <c r="AO57" s="335">
        <v>-40.9</v>
      </c>
      <c r="AP57" s="336">
        <v>43955</v>
      </c>
      <c r="AQ57" s="337">
        <v>-39.6</v>
      </c>
      <c r="AR57" s="338">
        <v>-1.3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1055572</v>
      </c>
      <c r="AN58" s="342">
        <v>8858</v>
      </c>
      <c r="AO58" s="343">
        <v>-18.5</v>
      </c>
      <c r="AP58" s="344">
        <v>21318</v>
      </c>
      <c r="AQ58" s="345">
        <v>-33.6</v>
      </c>
      <c r="AR58" s="346">
        <v>15.1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7303806</v>
      </c>
      <c r="AN59" s="334">
        <v>61930</v>
      </c>
      <c r="AO59" s="335">
        <v>73.5</v>
      </c>
      <c r="AP59" s="336">
        <v>41921</v>
      </c>
      <c r="AQ59" s="337">
        <v>-4.5999999999999996</v>
      </c>
      <c r="AR59" s="338">
        <v>78.099999999999994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1763964</v>
      </c>
      <c r="AN60" s="342">
        <v>14957</v>
      </c>
      <c r="AO60" s="343">
        <v>68.900000000000006</v>
      </c>
      <c r="AP60" s="344">
        <v>21655</v>
      </c>
      <c r="AQ60" s="345">
        <v>1.6</v>
      </c>
      <c r="AR60" s="346">
        <v>67.3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5641436</v>
      </c>
      <c r="AN61" s="349">
        <v>46968</v>
      </c>
      <c r="AO61" s="350">
        <v>27.4</v>
      </c>
      <c r="AP61" s="351">
        <v>59509</v>
      </c>
      <c r="AQ61" s="352">
        <v>-7.6</v>
      </c>
      <c r="AR61" s="338">
        <v>35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1709263</v>
      </c>
      <c r="AN62" s="342">
        <v>14184</v>
      </c>
      <c r="AO62" s="343">
        <v>19.2</v>
      </c>
      <c r="AP62" s="344">
        <v>28400</v>
      </c>
      <c r="AQ62" s="345">
        <v>-6.5</v>
      </c>
      <c r="AR62" s="346">
        <v>25.7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dWsnjQvDZhR3dSK1GOkpAQA2wKK4BVTWU2aL2BJIloPRUmNFqhvk0UuLhy5AgDlZVWXFhL9CFRsBmsO9POoKOw==" saltValue="pkvWdSMZIWGaXnsuiUPn0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1" spans="125:125" ht="13.5" hidden="1" customHeight="1" x14ac:dyDescent="0.2">
      <c r="DU121" s="259"/>
    </row>
  </sheetData>
  <sheetProtection algorithmName="SHA-512" hashValue="cee3ARduyetfBskF8OBd2r0I3gb+sEp6Z80k0QXviZicMuxFl3s0LjBYhp47iViniTtDDjAgWHzlieLX7Ms7yg==" saltValue="VFL0+Ti8XNuqQlhb7LGa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V5YAJVjTagYwnTYGt0oqDHXKqH1XEJpLdg9AI3RpULRZSSprI2Zs+aWsf96fu7Mhjfy56j2UcdzkD2Q9y+rJbQ==" saltValue="drmwuEwBjigHIBzsJ7R1D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5.72</v>
      </c>
      <c r="G47" s="12">
        <v>5.77</v>
      </c>
      <c r="H47" s="12">
        <v>6.28</v>
      </c>
      <c r="I47" s="12">
        <v>7.96</v>
      </c>
      <c r="J47" s="13">
        <v>9.91</v>
      </c>
    </row>
    <row r="48" spans="2:10" ht="57.75" customHeight="1" x14ac:dyDescent="0.2">
      <c r="B48" s="14"/>
      <c r="C48" s="1141" t="s">
        <v>4</v>
      </c>
      <c r="D48" s="1141"/>
      <c r="E48" s="1142"/>
      <c r="F48" s="15">
        <v>0</v>
      </c>
      <c r="G48" s="16">
        <v>0.67</v>
      </c>
      <c r="H48" s="16">
        <v>1.26</v>
      </c>
      <c r="I48" s="16">
        <v>1.7</v>
      </c>
      <c r="J48" s="17">
        <v>0.48</v>
      </c>
    </row>
    <row r="49" spans="2:10" ht="57.75" customHeight="1" thickBot="1" x14ac:dyDescent="0.25">
      <c r="B49" s="18"/>
      <c r="C49" s="1143" t="s">
        <v>5</v>
      </c>
      <c r="D49" s="1143"/>
      <c r="E49" s="1144"/>
      <c r="F49" s="19" t="s">
        <v>570</v>
      </c>
      <c r="G49" s="20">
        <v>0.7</v>
      </c>
      <c r="H49" s="20">
        <v>1.27</v>
      </c>
      <c r="I49" s="20">
        <v>2.38</v>
      </c>
      <c r="J49" s="21">
        <v>0.59</v>
      </c>
    </row>
    <row r="50" spans="2:10" ht="13.2" x14ac:dyDescent="0.2"/>
  </sheetData>
  <sheetProtection algorithmName="SHA-512" hashValue="onDtLeZOY0BOq/El59saGUv8vdCQyHVknAdLH8NJLBhWCerzVlwOwnbBmIANxgjq2foaZK2tpNoBWH1qWtgXtg==" saltValue="NnBEeyoByICeOpisUFrV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dcterms:created xsi:type="dcterms:W3CDTF">2024-03-14T03:16:43Z</dcterms:created>
  <dcterms:modified xsi:type="dcterms:W3CDTF">2024-03-26T07:31:03Z</dcterms:modified>
  <cp:category/>
</cp:coreProperties>
</file>