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087B47BA-C254-4E53-8DBD-3FD186928F6C}" xr6:coauthVersionLast="47" xr6:coauthVersionMax="47" xr10:uidLastSave="{00000000-0000-0000-0000-000000000000}"/>
  <bookViews>
    <workbookView xWindow="-108" yWindow="-108" windowWidth="22296"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8" i="12" l="1"/>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CO34" i="10" l="1"/>
  <c r="CO35" i="10" s="1"/>
  <c r="CO36" i="10" s="1"/>
  <c r="CO37" i="10" s="1"/>
  <c r="CO38" i="10" s="1"/>
  <c r="CO39" i="10" s="1"/>
  <c r="AM35" i="10"/>
  <c r="AM36" i="10" s="1"/>
  <c r="BW34" i="10"/>
  <c r="BW35" i="10" s="1"/>
  <c r="BW36" i="10" s="1"/>
  <c r="BW37" i="10" s="1"/>
  <c r="BW38" i="10" s="1"/>
  <c r="BW39" i="10" s="1"/>
</calcChain>
</file>

<file path=xl/sharedStrings.xml><?xml version="1.0" encoding="utf-8"?>
<sst xmlns="http://schemas.openxmlformats.org/spreadsheetml/2006/main" count="1096" uniqueCount="588">
  <si>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</si>
  <si>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</si>
  <si>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</si>
  <si>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</si>
  <si>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</si>
  <si>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</si>
  <si>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</si>
  <si>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</si>
  <si>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</si>
  <si>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</si>
  <si>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</si>
  <si>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</si>
  <si>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</si>
  <si>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</si>
  <si>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</si>
  <si>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</si>
  <si>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</si>
  <si>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</si>
  <si>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</si>
  <si>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</si>
  <si>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</si>
  <si>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</si>
  <si>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</si>
  <si>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</si>
  <si>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</si>
  <si>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</si>
  <si>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</si>
  <si>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</si>
  <si>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</si>
  <si>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</si>
  <si>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</si>
  <si>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</si>
  <si>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</si>
  <si>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</si>
  <si>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</si>
  <si>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</si>
  <si>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</si>
  <si>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</si>
  <si>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</si>
  <si>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</si>
  <si>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</si>
  <si>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</si>
  <si>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</si>
  <si>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</si>
  <si>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</si>
  <si>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</si>
  <si>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</si>
  <si>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</si>
  <si>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</si>
  <si>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</si>
  <si>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</si>
  <si>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</si>
  <si>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</si>
  <si>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</si>
  <si>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</si>
  <si>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</si>
  <si>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</si>
  <si>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</si>
  <si>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</si>
  <si>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</si>
  <si>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</si>
  <si>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</si>
  <si>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</si>
  <si>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</si>
  <si>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</si>
  <si>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</si>
  <si>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</si>
  <si>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</si>
  <si>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</si>
  <si>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</si>
  <si>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</si>
  <si>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</si>
  <si>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</si>
  <si>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</si>
  <si>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</si>
  <si>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</si>
  <si>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</si>
  <si>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</si>
  <si>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</si>
  <si>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</si>
  <si>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</si>
  <si>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</si>
  <si>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</si>
  <si>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</si>
  <si>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</si>
  <si>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</si>
  <si>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</si>
  <si>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</si>
  <si>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</si>
  <si>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</si>
  <si>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</si>
  <si>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</si>
  <si>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</si>
  <si>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</si>
  <si>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</si>
  <si>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</si>
  <si>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</si>
  <si>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</si>
  <si>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</si>
  <si>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高槻市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</si>
  <si>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</si>
  <si>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</si>
  <si>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</si>
  <si>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</si>
  <si>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</si>
  <si>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</si>
  <si>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</si>
  <si>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</si>
  <si>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</si>
  <si>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</si>
  <si>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</si>
  <si>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</si>
  <si>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</si>
  <si>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</si>
  <si>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</si>
  <si>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</si>
  <si>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</si>
  <si>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</si>
  <si>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</si>
  <si>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</si>
  <si>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</si>
  <si>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</si>
  <si>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</si>
  <si>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</si>
  <si>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</si>
  <si>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</si>
  <si>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</si>
  <si>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</si>
  <si>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</si>
  <si>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</si>
  <si>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</si>
  <si>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</si>
  <si>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</si>
  <si>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</si>
  <si>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</si>
  <si>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</si>
  <si>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</si>
  <si>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</si>
  <si>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</si>
  <si>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</si>
  <si>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</si>
  <si>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</si>
  <si>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</si>
  <si>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</si>
  <si>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</si>
  <si>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</si>
  <si>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</si>
  <si>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</si>
  <si>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</si>
  <si>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</si>
  <si>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</si>
  <si>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</si>
  <si>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</si>
  <si>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</si>
  <si>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</si>
  <si>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</si>
  <si>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</si>
  <si>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</si>
  <si>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</si>
  <si>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</si>
  <si>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</si>
  <si>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</si>
  <si>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</si>
  <si>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</si>
  <si>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</si>
  <si>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</si>
  <si>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</si>
  <si>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</si>
  <si>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</si>
  <si>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</si>
  <si>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</si>
  <si>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</si>
  <si>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</si>
  <si>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</si>
  <si>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</si>
  <si>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</si>
  <si>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</si>
  <si>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</si>
  <si>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</si>
  <si>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</si>
  <si>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</si>
  <si>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</si>
  <si>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</si>
  <si>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</si>
  <si>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</si>
  <si>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</si>
  <si>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</si>
  <si>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</si>
  <si>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</si>
  <si>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</si>
  <si>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</si>
  <si>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</si>
  <si>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</si>
  <si>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</si>
  <si>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</si>
  <si>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</si>
  <si>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</si>
  <si>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</si>
  <si>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</si>
  <si>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</si>
  <si>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</si>
  <si>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</si>
  <si>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</si>
  <si>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</si>
  <si>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</si>
  <si>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</si>
  <si>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</si>
  <si>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</si>
  <si>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</si>
  <si>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</si>
  <si>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</si>
  <si>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</si>
  <si>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</si>
  <si>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</si>
  <si>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</si>
  <si>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</si>
  <si>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大阪府高槻市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</si>
  <si>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</si>
  <si>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</si>
  <si>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</si>
  <si>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</si>
  <si>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</si>
  <si>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</si>
  <si>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</si>
  <si>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</si>
  <si>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</si>
  <si>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</si>
  <si>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</si>
  <si>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</si>
  <si>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</si>
  <si>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</si>
  <si>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</si>
  <si>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</si>
  <si>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</si>
  <si>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</si>
  <si>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</si>
  <si>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</si>
  <si>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</si>
  <si>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</si>
  <si>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</si>
  <si>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</si>
  <si>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</si>
  <si>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</si>
  <si>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</si>
  <si>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</si>
  <si>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</si>
  <si>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</si>
  <si>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</si>
  <si>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</si>
  <si>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</si>
  <si>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</si>
  <si>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</si>
  <si>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</si>
  <si>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</si>
  <si>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</si>
  <si>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</si>
  <si>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</si>
  <si>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</si>
  <si>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</si>
  <si>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</si>
  <si>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</si>
  <si>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</si>
  <si>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</si>
  <si>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</si>
  <si>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</si>
  <si>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</si>
  <si>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</si>
  <si>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</si>
  <si>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</si>
  <si>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</si>
  <si>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</si>
  <si>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</si>
  <si>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</si>
  <si>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</si>
  <si>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</si>
  <si>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</si>
  <si>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</si>
  <si>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</si>
  <si>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</si>
  <si>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</si>
  <si>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</si>
  <si>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</si>
  <si>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</si>
  <si>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</si>
  <si>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</si>
  <si>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</si>
  <si>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</si>
  <si>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</si>
  <si>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</si>
  <si>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</si>
  <si>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</si>
  <si>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</si>
  <si>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</si>
  <si>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</si>
  <si>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</si>
  <si>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</si>
  <si>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</si>
  <si>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</si>
  <si>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</si>
  <si>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</si>
  <si>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</si>
  <si>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</si>
  <si>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</si>
  <si>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</si>
  <si>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</si>
  <si>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</si>
  <si>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</si>
  <si>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</si>
  <si>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</si>
  <si>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</si>
  <si>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</si>
  <si>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</si>
  <si>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</si>
  <si>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</si>
  <si>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</si>
  <si>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</si>
  <si>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</si>
  <si>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</si>
  <si>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</si>
  <si>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</si>
  <si>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</si>
  <si>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</si>
  <si>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</si>
  <si>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</si>
  <si>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</si>
  <si>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</si>
  <si>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</si>
  <si>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</si>
  <si>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</si>
  <si>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</si>
  <si>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</si>
  <si>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</si>
  <si>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</si>
  <si>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</si>
  <si>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</si>
  <si>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</si>
  <si>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</si>
  <si>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</si>
  <si>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</si>
  <si>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</si>
  <si>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</si>
  <si>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</si>
  <si>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</si>
  <si>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</si>
  <si>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</si>
  <si>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</si>
  <si>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</si>
  <si>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</si>
  <si>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</si>
  <si>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</si>
  <si>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</si>
  <si>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</si>
  <si>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</si>
  <si>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</si>
  <si>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</si>
  <si>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</si>
  <si>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</si>
  <si>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</si>
  <si>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</si>
  <si>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</si>
  <si>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</si>
  <si>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</si>
  <si>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</si>
  <si>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</si>
  <si>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</si>
  <si>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</si>
  <si>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</si>
  <si>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</si>
  <si>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</si>
  <si>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大阪府高槻市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</si>
  <si>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</si>
  <si>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</si>
  <si>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</si>
  <si>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</si>
  <si>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</si>
  <si>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</si>
  <si>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</si>
  <si>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</si>
  <si>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</si>
  <si>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</si>
  <si>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</si>
  <si>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</si>
  <si>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</si>
  <si>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</si>
  <si>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</si>
  <si>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</si>
  <si>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</si>
  <si>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</si>
  <si>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</si>
  <si>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</si>
  <si>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</si>
  <si>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</si>
  <si>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</si>
  <si>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</si>
  <si>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</si>
  <si>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</si>
  <si>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</si>
  <si>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</si>
  <si>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</si>
  <si>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</si>
  <si>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</si>
  <si>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</si>
  <si>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</si>
  <si>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</si>
  <si>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</si>
  <si>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</si>
  <si>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</si>
  <si>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下水道等事業会計</t>
    <phoneticPr fontId="5"/>
  </si>
  <si>
    <t>法適用企業</t>
    <phoneticPr fontId="5"/>
  </si>
  <si>
    <t>自動車運送事業会計</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</si>
  <si>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</si>
  <si>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</si>
  <si>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</si>
  <si>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</si>
  <si>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</si>
  <si>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</si>
  <si>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</si>
  <si>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</si>
  <si>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</si>
  <si>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</si>
  <si>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</si>
  <si>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</si>
  <si>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</si>
  <si>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</si>
  <si>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</si>
  <si>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</si>
  <si>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</si>
  <si>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</si>
  <si>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</si>
  <si>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</si>
  <si>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</si>
  <si>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</si>
  <si>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</si>
  <si>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</si>
  <si>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</si>
  <si>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</si>
  <si>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</si>
  <si>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</si>
  <si>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</si>
  <si>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</si>
  <si>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</si>
  <si>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</si>
  <si>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</si>
  <si>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</si>
  <si>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</si>
  <si>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</si>
  <si>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</si>
  <si>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</si>
  <si>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</si>
  <si>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</si>
  <si>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</si>
  <si>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</si>
  <si>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</si>
  <si>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</si>
  <si>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</si>
  <si>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</si>
  <si>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</si>
  <si>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</si>
  <si>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</si>
  <si>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</si>
  <si>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</si>
  <si>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</si>
  <si>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</si>
  <si>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</si>
  <si>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</si>
  <si>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</si>
  <si>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</si>
  <si>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</si>
  <si>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</si>
  <si>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</si>
  <si>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</si>
  <si>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</si>
  <si>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</si>
  <si>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</si>
  <si>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</si>
  <si>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</si>
  <si>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</si>
  <si>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</si>
  <si>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</si>
  <si>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</si>
  <si>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</si>
  <si>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</si>
  <si>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</si>
  <si>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</si>
  <si>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</si>
  <si>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</si>
  <si>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</si>
  <si>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</si>
  <si>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</si>
  <si>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</si>
  <si>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</si>
  <si>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</si>
  <si>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</si>
  <si>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</si>
  <si>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</si>
  <si>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</si>
  <si>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</si>
  <si>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</si>
  <si>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</si>
  <si>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</si>
  <si>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</si>
  <si>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</si>
  <si>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</si>
  <si>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</si>
  <si>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</si>
  <si>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</si>
  <si>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</si>
  <si>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</si>
  <si>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</si>
  <si>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</si>
  <si>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</si>
  <si>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</si>
  <si>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</si>
  <si>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</si>
  <si>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</si>
  <si>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</si>
  <si>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</si>
  <si>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</si>
  <si>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</si>
  <si>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</si>
  <si>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</si>
  <si>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</si>
  <si>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</si>
  <si>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</si>
  <si>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</si>
  <si>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</si>
  <si>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</si>
  <si>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</si>
  <si>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</si>
  <si>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</si>
  <si>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</si>
  <si>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</si>
  <si>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</si>
  <si>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</si>
  <si>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</si>
  <si>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</si>
  <si>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</si>
  <si>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</si>
  <si>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</si>
  <si>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</si>
  <si>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</si>
  <si>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</si>
  <si>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</si>
  <si>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</si>
  <si>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</si>
  <si>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</si>
  <si>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</si>
  <si>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</si>
  <si>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</si>
  <si>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</si>
  <si>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</si>
  <si>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2.91</t>
  </si>
  <si>
    <t>▲ 1.39</t>
  </si>
  <si>
    <t>▲ 3.53</t>
  </si>
  <si>
    <t>水道事業会計</t>
  </si>
  <si>
    <t>自動車運送事業会計</t>
  </si>
  <si>
    <t>下水道等事業会計</t>
  </si>
  <si>
    <t>一般会計</t>
  </si>
  <si>
    <t>介護保険特別会計</t>
  </si>
  <si>
    <t>国民健康保険特別会計</t>
  </si>
  <si>
    <t>後期高齢者医療特別会計</t>
  </si>
  <si>
    <t>母子父子寡婦福祉資金貸付金特別会計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</si>
  <si>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</si>
  <si>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</si>
  <si>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</si>
  <si>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</si>
  <si>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</si>
  <si>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</si>
  <si>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</si>
  <si>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</si>
  <si>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</si>
  <si>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大阪府都市競艇企業団</t>
    <rPh sb="0" eb="3">
      <t>オオサカフ</t>
    </rPh>
    <rPh sb="3" eb="7">
      <t>トシキョウテイ</t>
    </rPh>
    <rPh sb="7" eb="10">
      <t>キギョウダン</t>
    </rPh>
    <phoneticPr fontId="2"/>
  </si>
  <si>
    <t>淀川右岸水防事務組合（一般会計）</t>
    <rPh sb="0" eb="2">
      <t>ヨドガワ</t>
    </rPh>
    <rPh sb="2" eb="4">
      <t>ウガン</t>
    </rPh>
    <rPh sb="4" eb="6">
      <t>スイボウ</t>
    </rPh>
    <rPh sb="6" eb="10">
      <t>ジムクミアイ</t>
    </rPh>
    <rPh sb="11" eb="15">
      <t>イッパンカイケイ</t>
    </rPh>
    <phoneticPr fontId="2"/>
  </si>
  <si>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</si>
  <si>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</si>
  <si>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大阪広域水道企業団（水道用水供給事業）</t>
    <rPh sb="0" eb="2">
      <t>オオサカ</t>
    </rPh>
    <rPh sb="2" eb="4">
      <t>コウイキ</t>
    </rPh>
    <rPh sb="4" eb="6">
      <t>スイドウ</t>
    </rPh>
    <rPh sb="6" eb="9">
      <t>キギョウダン</t>
    </rPh>
    <rPh sb="10" eb="14">
      <t>スイドウヨウスイ</t>
    </rPh>
    <rPh sb="14" eb="18">
      <t>キョウキュウジギョウ</t>
    </rPh>
    <phoneticPr fontId="2"/>
  </si>
  <si>
    <t>大阪広域水道企業団（工業用水道事業会計）</t>
    <rPh sb="0" eb="2">
      <t>オオサカ</t>
    </rPh>
    <rPh sb="2" eb="4">
      <t>コウイキ</t>
    </rPh>
    <rPh sb="4" eb="9">
      <t>スイドウキギョウダン</t>
    </rPh>
    <rPh sb="10" eb="12">
      <t>コウギョウ</t>
    </rPh>
    <rPh sb="12" eb="13">
      <t>ヨウ</t>
    </rPh>
    <rPh sb="13" eb="15">
      <t>スイドウ</t>
    </rPh>
    <rPh sb="15" eb="17">
      <t>ジギョウ</t>
    </rPh>
    <rPh sb="17" eb="19">
      <t>カイケイ</t>
    </rPh>
    <phoneticPr fontId="2"/>
  </si>
  <si>
    <t>高槻市土地開発公社</t>
    <rPh sb="0" eb="3">
      <t>タカツキシ</t>
    </rPh>
    <rPh sb="3" eb="9">
      <t>トチカイハツコウシャ</t>
    </rPh>
    <phoneticPr fontId="2"/>
  </si>
  <si>
    <t>高槻市都市交流協会</t>
    <rPh sb="0" eb="9">
      <t>タカツキシトシコウリュウキョウカイ</t>
    </rPh>
    <phoneticPr fontId="2"/>
  </si>
  <si>
    <t>大阪府三島救急医療センター</t>
    <rPh sb="0" eb="3">
      <t>オオサカフ</t>
    </rPh>
    <rPh sb="3" eb="5">
      <t>ミシマ</t>
    </rPh>
    <rPh sb="5" eb="9">
      <t>キュウキュウイリョウ</t>
    </rPh>
    <phoneticPr fontId="2"/>
  </si>
  <si>
    <t>〇</t>
    <phoneticPr fontId="2"/>
  </si>
  <si>
    <t>高槻都市開発株式会社</t>
    <phoneticPr fontId="2"/>
  </si>
  <si>
    <t>高槻市文化スポーツ振興事業団</t>
    <rPh sb="0" eb="3">
      <t>タカツキシ</t>
    </rPh>
    <rPh sb="3" eb="5">
      <t>ブンカ</t>
    </rPh>
    <rPh sb="9" eb="14">
      <t>シンコウジギョウダン</t>
    </rPh>
    <phoneticPr fontId="2"/>
  </si>
  <si>
    <t>公共施設等総合管理基金</t>
    <phoneticPr fontId="5"/>
  </si>
  <si>
    <t>福祉施設建設等基金</t>
    <phoneticPr fontId="2"/>
  </si>
  <si>
    <t>緑地緑化基金</t>
    <phoneticPr fontId="2"/>
  </si>
  <si>
    <t>関西将棋会館建設支援基金</t>
    <phoneticPr fontId="2"/>
  </si>
  <si>
    <t>環境基金</t>
    <rPh sb="0" eb="4">
      <t>カンキョウキキン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</si>
</sst>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4749-4ED6-86B7-539628ABFA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57756</c:v>
                </c:pt>
                <c:pt idx="1">
                  <c:v>32305</c:v>
                </c:pt>
                <c:pt idx="2">
                  <c:v>46446</c:v>
                </c:pt>
                <c:pt idx="3">
                  <c:v>44826</c:v>
                </c:pt>
                <c:pt idx="4">
                  <c:v>39172</c:v>
                </c:pt>
              </c:numCache>
            </c:numRef>
          </c:val>
          <c:smooth val="0"/>
          <c:extLst>
            <c:ext xmlns:c16="http://schemas.microsoft.com/office/drawing/2014/chart" uri="{C3380CC4-5D6E-409C-BE32-E72D297353CC}">
              <c16:uniqueId val="{00000001-4749-4ED6-86B7-539628ABFA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0.74</c:v>
                </c:pt>
                <c:pt idx="1">
                  <c:v>0.95</c:v>
                </c:pt>
                <c:pt idx="2">
                  <c:v>0.88</c:v>
                </c:pt>
                <c:pt idx="3">
                  <c:v>3.46</c:v>
                </c:pt>
                <c:pt idx="4">
                  <c:v>1.41</c:v>
                </c:pt>
              </c:numCache>
            </c:numRef>
          </c:val>
          <c:extLst>
            <c:ext xmlns:c16="http://schemas.microsoft.com/office/drawing/2014/chart" uri="{C3380CC4-5D6E-409C-BE32-E72D297353CC}">
              <c16:uniqueId val="{00000000-CA20-494E-A40E-813DFC57CA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21.9</c:v>
                </c:pt>
                <c:pt idx="1">
                  <c:v>22.13</c:v>
                </c:pt>
                <c:pt idx="2">
                  <c:v>20.13</c:v>
                </c:pt>
                <c:pt idx="3">
                  <c:v>22.9</c:v>
                </c:pt>
                <c:pt idx="4">
                  <c:v>21.91</c:v>
                </c:pt>
              </c:numCache>
            </c:numRef>
          </c:val>
          <c:extLst>
            <c:ext xmlns:c16="http://schemas.microsoft.com/office/drawing/2014/chart" uri="{C3380CC4-5D6E-409C-BE32-E72D297353CC}">
              <c16:uniqueId val="{00000001-CA20-494E-A40E-813DFC57CA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-2.91</c:v>
                </c:pt>
                <c:pt idx="1">
                  <c:v>0.62</c:v>
                </c:pt>
                <c:pt idx="2">
                  <c:v>-1.39</c:v>
                </c:pt>
                <c:pt idx="3">
                  <c:v>6.47</c:v>
                </c:pt>
                <c:pt idx="4">
                  <c:v>-3.53</c:v>
                </c:pt>
              </c:numCache>
            </c:numRef>
          </c:val>
          <c:smooth val="0"/>
          <c:extLst>
            <c:ext xmlns:c16="http://schemas.microsoft.com/office/drawing/2014/chart" uri="{C3380CC4-5D6E-409C-BE32-E72D297353CC}">
              <c16:uniqueId val="{00000002-CA20-494E-A40E-813DFC57CA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0.91</c:v>
                </c:pt>
                <c:pt idx="2">
                  <c:v>#N/A</c:v>
                </c:pt>
                <c:pt idx="3">
                  <c:v>1.0900000000000001</c:v>
                </c:pt>
                <c:pt idx="4">
                  <c:v>#N/A</c:v>
                </c:pt>
                <c:pt idx="5">
                  <c:v>0.91</c:v>
                </c:pt>
                <c:pt idx="6">
                  <c:v>#N/A</c:v>
                </c:pt>
                <c:pt idx="7">
                  <c:v>1.5</c:v>
                </c:pt>
                <c:pt idx="8">
                  <c:v>0</c:v>
                </c:pt>
                <c:pt idx="9">
                  <c:v>0</c:v>
                </c:pt>
              </c:numCache>
            </c:numRef>
          </c:val>
          <c:extLst>
            <c:ext xmlns:c16="http://schemas.microsoft.com/office/drawing/2014/chart" uri="{C3380CC4-5D6E-409C-BE32-E72D297353CC}">
              <c16:uniqueId val="{00000000-E7F4-45FA-B2B6-E6F1710634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F4-45FA-B2B6-E6F1710634B3}"/>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F4-45FA-B2B6-E6F1710634B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0.27</c:v>
                </c:pt>
                <c:pt idx="2">
                  <c:v>#N/A</c:v>
                </c:pt>
                <c:pt idx="3">
                  <c:v>0.26</c:v>
                </c:pt>
                <c:pt idx="4">
                  <c:v>#N/A</c:v>
                </c:pt>
                <c:pt idx="5">
                  <c:v>0.26</c:v>
                </c:pt>
                <c:pt idx="6">
                  <c:v>#N/A</c:v>
                </c:pt>
                <c:pt idx="7">
                  <c:v>0.28000000000000003</c:v>
                </c:pt>
                <c:pt idx="8">
                  <c:v>#N/A</c:v>
                </c:pt>
                <c:pt idx="9">
                  <c:v>0.35</c:v>
                </c:pt>
              </c:numCache>
            </c:numRef>
          </c:val>
          <c:extLst>
            <c:ext xmlns:c16="http://schemas.microsoft.com/office/drawing/2014/chart" uri="{C3380CC4-5D6E-409C-BE32-E72D297353CC}">
              <c16:uniqueId val="{00000003-E7F4-45FA-B2B6-E6F1710634B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0.89</c:v>
                </c:pt>
                <c:pt idx="2">
                  <c:v>#N/A</c:v>
                </c:pt>
                <c:pt idx="3">
                  <c:v>0.66</c:v>
                </c:pt>
                <c:pt idx="4">
                  <c:v>#N/A</c:v>
                </c:pt>
                <c:pt idx="5">
                  <c:v>1.1399999999999999</c:v>
                </c:pt>
                <c:pt idx="6">
                  <c:v>#N/A</c:v>
                </c:pt>
                <c:pt idx="7">
                  <c:v>0.73</c:v>
                </c:pt>
                <c:pt idx="8">
                  <c:v>#N/A</c:v>
                </c:pt>
                <c:pt idx="9">
                  <c:v>0.83</c:v>
                </c:pt>
              </c:numCache>
            </c:numRef>
          </c:val>
          <c:extLst>
            <c:ext xmlns:c16="http://schemas.microsoft.com/office/drawing/2014/chart" uri="{C3380CC4-5D6E-409C-BE32-E72D297353CC}">
              <c16:uniqueId val="{00000004-E7F4-45FA-B2B6-E6F1710634B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c:v>
                </c:pt>
                <c:pt idx="2">
                  <c:v>#N/A</c:v>
                </c:pt>
                <c:pt idx="3">
                  <c:v>1.35</c:v>
                </c:pt>
                <c:pt idx="4">
                  <c:v>#N/A</c:v>
                </c:pt>
                <c:pt idx="5">
                  <c:v>2.35</c:v>
                </c:pt>
                <c:pt idx="6">
                  <c:v>#N/A</c:v>
                </c:pt>
                <c:pt idx="7">
                  <c:v>1.26</c:v>
                </c:pt>
                <c:pt idx="8">
                  <c:v>#N/A</c:v>
                </c:pt>
                <c:pt idx="9">
                  <c:v>1.1599999999999999</c:v>
                </c:pt>
              </c:numCache>
            </c:numRef>
          </c:val>
          <c:extLst>
            <c:ext xmlns:c16="http://schemas.microsoft.com/office/drawing/2014/chart" uri="{C3380CC4-5D6E-409C-BE32-E72D297353CC}">
              <c16:uniqueId val="{00000005-E7F4-45FA-B2B6-E6F1710634B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0.73</c:v>
                </c:pt>
                <c:pt idx="2">
                  <c:v>#N/A</c:v>
                </c:pt>
                <c:pt idx="3">
                  <c:v>0.93</c:v>
                </c:pt>
                <c:pt idx="4">
                  <c:v>#N/A</c:v>
                </c:pt>
                <c:pt idx="5">
                  <c:v>0.88</c:v>
                </c:pt>
                <c:pt idx="6">
                  <c:v>#N/A</c:v>
                </c:pt>
                <c:pt idx="7">
                  <c:v>3.45</c:v>
                </c:pt>
                <c:pt idx="8">
                  <c:v>#N/A</c:v>
                </c:pt>
                <c:pt idx="9">
                  <c:v>1.41</c:v>
                </c:pt>
              </c:numCache>
            </c:numRef>
          </c:val>
          <c:extLst>
            <c:ext xmlns:c16="http://schemas.microsoft.com/office/drawing/2014/chart" uri="{C3380CC4-5D6E-409C-BE32-E72D297353CC}">
              <c16:uniqueId val="{00000006-E7F4-45FA-B2B6-E6F1710634B3}"/>
            </c:ext>
          </c:extLst>
        </c:ser>
        <c:ser>
          <c:idx val="7"/>
          <c:order val="7"/>
          <c:tx>
            <c:strRef>
              <c:f>データシート!$A$34</c:f>
              <c:strCache>
                <c:ptCount val="1"/>
                <c:pt idx="0">
                  <c:v>下水道等事業会計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1.0900000000000001</c:v>
                </c:pt>
                <c:pt idx="2">
                  <c:v>#N/A</c:v>
                </c:pt>
                <c:pt idx="3">
                  <c:v>1.32</c:v>
                </c:pt>
                <c:pt idx="4">
                  <c:v>#N/A</c:v>
                </c:pt>
                <c:pt idx="5">
                  <c:v>1.32</c:v>
                </c:pt>
                <c:pt idx="6">
                  <c:v>#N/A</c:v>
                </c:pt>
                <c:pt idx="7">
                  <c:v>1.48</c:v>
                </c:pt>
                <c:pt idx="8">
                  <c:v>#N/A</c:v>
                </c:pt>
                <c:pt idx="9">
                  <c:v>1.66</c:v>
                </c:pt>
              </c:numCache>
            </c:numRef>
          </c:val>
          <c:extLst>
            <c:ext xmlns:c16="http://schemas.microsoft.com/office/drawing/2014/chart" uri="{C3380CC4-5D6E-409C-BE32-E72D297353CC}">
              <c16:uniqueId val="{00000007-E7F4-45FA-B2B6-E6F1710634B3}"/>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c:v>
                </c:pt>
                <c:pt idx="2">
                  <c:v>#N/A</c:v>
                </c:pt>
                <c:pt idx="3">
                  <c:v>7.09</c:v>
                </c:pt>
                <c:pt idx="4">
                  <c:v>#N/A</c:v>
                </c:pt>
                <c:pt idx="5">
                  <c:v>6.68</c:v>
                </c:pt>
                <c:pt idx="6">
                  <c:v>#N/A</c:v>
                </c:pt>
                <c:pt idx="7">
                  <c:v>5.35</c:v>
                </c:pt>
                <c:pt idx="8">
                  <c:v>#N/A</c:v>
                </c:pt>
                <c:pt idx="9">
                  <c:v>5.59</c:v>
                </c:pt>
              </c:numCache>
            </c:numRef>
          </c:val>
          <c:extLst>
            <c:ext xmlns:c16="http://schemas.microsoft.com/office/drawing/2014/chart" uri="{C3380CC4-5D6E-409C-BE32-E72D297353CC}">
              <c16:uniqueId val="{00000008-E7F4-45FA-B2B6-E6F1710634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9.23</c:v>
                </c:pt>
                <c:pt idx="2">
                  <c:v>#N/A</c:v>
                </c:pt>
                <c:pt idx="3">
                  <c:v>7.95</c:v>
                </c:pt>
                <c:pt idx="4">
                  <c:v>#N/A</c:v>
                </c:pt>
                <c:pt idx="5">
                  <c:v>8.52</c:v>
                </c:pt>
                <c:pt idx="6">
                  <c:v>#N/A</c:v>
                </c:pt>
                <c:pt idx="7">
                  <c:v>8.11</c:v>
                </c:pt>
                <c:pt idx="8">
                  <c:v>#N/A</c:v>
                </c:pt>
                <c:pt idx="9">
                  <c:v>8.34</c:v>
                </c:pt>
              </c:numCache>
            </c:numRef>
          </c:val>
          <c:extLst>
            <c:ext xmlns:c16="http://schemas.microsoft.com/office/drawing/2014/chart" uri="{C3380CC4-5D6E-409C-BE32-E72D297353CC}">
              <c16:uniqueId val="{00000009-E7F4-45FA-B2B6-E6F1710634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10697</c:v>
                </c:pt>
                <c:pt idx="5">
                  <c:v>11217</c:v>
                </c:pt>
                <c:pt idx="8">
                  <c:v>10557</c:v>
                </c:pt>
                <c:pt idx="11">
                  <c:v>11355</c:v>
                </c:pt>
                <c:pt idx="14">
                  <c:v>11561</c:v>
                </c:pt>
              </c:numCache>
            </c:numRef>
          </c:val>
          <c:extLst>
            <c:ext xmlns:c16="http://schemas.microsoft.com/office/drawing/2014/chart" uri="{C3380CC4-5D6E-409C-BE32-E72D297353CC}">
              <c16:uniqueId val="{00000000-4BEF-4056-9D1A-1EDE3F08B5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EF-4056-9D1A-1EDE3F08B5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166</c:v>
                </c:pt>
                <c:pt idx="3">
                  <c:v>129</c:v>
                </c:pt>
                <c:pt idx="6">
                  <c:v>621</c:v>
                </c:pt>
                <c:pt idx="9">
                  <c:v>99</c:v>
                </c:pt>
                <c:pt idx="12">
                  <c:v>368</c:v>
                </c:pt>
              </c:numCache>
            </c:numRef>
          </c:val>
          <c:extLst>
            <c:ext xmlns:c16="http://schemas.microsoft.com/office/drawing/2014/chart" uri="{C3380CC4-5D6E-409C-BE32-E72D297353CC}">
              <c16:uniqueId val="{00000002-4BEF-4056-9D1A-1EDE3F08B5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EF-4056-9D1A-1EDE3F08B5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2638</c:v>
                </c:pt>
                <c:pt idx="3">
                  <c:v>2422</c:v>
                </c:pt>
                <c:pt idx="6">
                  <c:v>2018</c:v>
                </c:pt>
                <c:pt idx="9">
                  <c:v>1704</c:v>
                </c:pt>
                <c:pt idx="12">
                  <c:v>1632</c:v>
                </c:pt>
              </c:numCache>
            </c:numRef>
          </c:val>
          <c:extLst>
            <c:ext xmlns:c16="http://schemas.microsoft.com/office/drawing/2014/chart" uri="{C3380CC4-5D6E-409C-BE32-E72D297353CC}">
              <c16:uniqueId val="{00000004-4BEF-4056-9D1A-1EDE3F08B5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EF-4056-9D1A-1EDE3F08B5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EF-4056-9D1A-1EDE3F08B5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7389</c:v>
                </c:pt>
                <c:pt idx="3">
                  <c:v>8154</c:v>
                </c:pt>
                <c:pt idx="6">
                  <c:v>8195</c:v>
                </c:pt>
                <c:pt idx="9">
                  <c:v>8071</c:v>
                </c:pt>
                <c:pt idx="12">
                  <c:v>8156</c:v>
                </c:pt>
              </c:numCache>
            </c:numRef>
          </c:val>
          <c:extLst>
            <c:ext xmlns:c16="http://schemas.microsoft.com/office/drawing/2014/chart" uri="{C3380CC4-5D6E-409C-BE32-E72D297353CC}">
              <c16:uniqueId val="{00000007-4BEF-4056-9D1A-1EDE3F08B5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-504</c:v>
                </c:pt>
                <c:pt idx="2">
                  <c:v>#N/A</c:v>
                </c:pt>
                <c:pt idx="3">
                  <c:v>#N/A</c:v>
                </c:pt>
                <c:pt idx="4">
                  <c:v>-512</c:v>
                </c:pt>
                <c:pt idx="5">
                  <c:v>#N/A</c:v>
                </c:pt>
                <c:pt idx="6">
                  <c:v>#N/A</c:v>
                </c:pt>
                <c:pt idx="7">
                  <c:v>277</c:v>
                </c:pt>
                <c:pt idx="8">
                  <c:v>#N/A</c:v>
                </c:pt>
                <c:pt idx="9">
                  <c:v>#N/A</c:v>
                </c:pt>
                <c:pt idx="10">
                  <c:v>-1481</c:v>
                </c:pt>
                <c:pt idx="11">
                  <c:v>#N/A</c:v>
                </c:pt>
                <c:pt idx="12">
                  <c:v>#N/A</c:v>
                </c:pt>
                <c:pt idx="13">
                  <c:v>-1405</c:v>
                </c:pt>
                <c:pt idx="14">
                  <c:v>#N/A</c:v>
                </c:pt>
              </c:numCache>
            </c:numRef>
          </c:val>
          <c:smooth val="0"/>
          <c:extLst>
            <c:ext xmlns:c16="http://schemas.microsoft.com/office/drawing/2014/chart" uri="{C3380CC4-5D6E-409C-BE32-E72D297353CC}">
              <c16:uniqueId val="{00000008-4BEF-4056-9D1A-1EDE3F08B5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95593</c:v>
                </c:pt>
                <c:pt idx="5">
                  <c:v>96171</c:v>
                </c:pt>
                <c:pt idx="8">
                  <c:v>95989</c:v>
                </c:pt>
                <c:pt idx="11">
                  <c:v>96027</c:v>
                </c:pt>
                <c:pt idx="14">
                  <c:v>93170</c:v>
                </c:pt>
              </c:numCache>
            </c:numRef>
          </c:val>
          <c:extLst>
            <c:ext xmlns:c16="http://schemas.microsoft.com/office/drawing/2014/chart" uri="{C3380CC4-5D6E-409C-BE32-E72D297353CC}">
              <c16:uniqueId val="{00000000-5477-42F4-B37F-849C689084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20307</c:v>
                </c:pt>
                <c:pt idx="5">
                  <c:v>21198</c:v>
                </c:pt>
                <c:pt idx="8">
                  <c:v>18128</c:v>
                </c:pt>
                <c:pt idx="11">
                  <c:v>22740</c:v>
                </c:pt>
                <c:pt idx="14">
                  <c:v>20023</c:v>
                </c:pt>
              </c:numCache>
            </c:numRef>
          </c:val>
          <c:extLst>
            <c:ext xmlns:c16="http://schemas.microsoft.com/office/drawing/2014/chart" uri="{C3380CC4-5D6E-409C-BE32-E72D297353CC}">
              <c16:uniqueId val="{00000001-5477-42F4-B37F-849C689084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40390</c:v>
                </c:pt>
                <c:pt idx="5">
                  <c:v>38134</c:v>
                </c:pt>
                <c:pt idx="8">
                  <c:v>37810</c:v>
                </c:pt>
                <c:pt idx="11">
                  <c:v>41707</c:v>
                </c:pt>
                <c:pt idx="14">
                  <c:v>45373</c:v>
                </c:pt>
              </c:numCache>
            </c:numRef>
          </c:val>
          <c:extLst>
            <c:ext xmlns:c16="http://schemas.microsoft.com/office/drawing/2014/chart" uri="{C3380CC4-5D6E-409C-BE32-E72D297353CC}">
              <c16:uniqueId val="{00000002-5477-42F4-B37F-849C689084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77-42F4-B37F-849C689084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77-42F4-B37F-849C689084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191</c:v>
                </c:pt>
                <c:pt idx="3">
                  <c:v>181</c:v>
                </c:pt>
                <c:pt idx="6">
                  <c:v>173</c:v>
                </c:pt>
                <c:pt idx="9">
                  <c:v>0</c:v>
                </c:pt>
                <c:pt idx="12">
                  <c:v>0</c:v>
                </c:pt>
              </c:numCache>
            </c:numRef>
          </c:val>
          <c:extLst>
            <c:ext xmlns:c16="http://schemas.microsoft.com/office/drawing/2014/chart" uri="{C3380CC4-5D6E-409C-BE32-E72D297353CC}">
              <c16:uniqueId val="{00000005-5477-42F4-B37F-849C689084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8827</c:v>
                </c:pt>
                <c:pt idx="3">
                  <c:v>8992</c:v>
                </c:pt>
                <c:pt idx="6">
                  <c:v>9298</c:v>
                </c:pt>
                <c:pt idx="9">
                  <c:v>9733</c:v>
                </c:pt>
                <c:pt idx="12">
                  <c:v>9403</c:v>
                </c:pt>
              </c:numCache>
            </c:numRef>
          </c:val>
          <c:extLst>
            <c:ext xmlns:c16="http://schemas.microsoft.com/office/drawing/2014/chart" uri="{C3380CC4-5D6E-409C-BE32-E72D297353CC}">
              <c16:uniqueId val="{00000006-5477-42F4-B37F-849C689084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477-42F4-B37F-849C689084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18360</c:v>
                </c:pt>
                <c:pt idx="3">
                  <c:v>18091</c:v>
                </c:pt>
                <c:pt idx="6">
                  <c:v>16629</c:v>
                </c:pt>
                <c:pt idx="9">
                  <c:v>14320</c:v>
                </c:pt>
                <c:pt idx="12">
                  <c:v>12640</c:v>
                </c:pt>
              </c:numCache>
            </c:numRef>
          </c:val>
          <c:extLst>
            <c:ext xmlns:c16="http://schemas.microsoft.com/office/drawing/2014/chart" uri="{C3380CC4-5D6E-409C-BE32-E72D297353CC}">
              <c16:uniqueId val="{00000008-5477-42F4-B37F-849C689084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1360</c:v>
                </c:pt>
                <c:pt idx="3">
                  <c:v>2689</c:v>
                </c:pt>
                <c:pt idx="6">
                  <c:v>700</c:v>
                </c:pt>
                <c:pt idx="9">
                  <c:v>129</c:v>
                </c:pt>
                <c:pt idx="12">
                  <c:v>59</c:v>
                </c:pt>
              </c:numCache>
            </c:numRef>
          </c:val>
          <c:extLst>
            <c:ext xmlns:c16="http://schemas.microsoft.com/office/drawing/2014/chart" uri="{C3380CC4-5D6E-409C-BE32-E72D297353CC}">
              <c16:uniqueId val="{00000009-5477-42F4-B37F-849C689084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53045</c:v>
                </c:pt>
                <c:pt idx="3">
                  <c:v>50036</c:v>
                </c:pt>
                <c:pt idx="6">
                  <c:v>47537</c:v>
                </c:pt>
                <c:pt idx="9">
                  <c:v>45985</c:v>
                </c:pt>
                <c:pt idx="12">
                  <c:v>42219</c:v>
                </c:pt>
              </c:numCache>
            </c:numRef>
          </c:val>
          <c:extLst>
            <c:ext xmlns:c16="http://schemas.microsoft.com/office/drawing/2014/chart" uri="{C3380CC4-5D6E-409C-BE32-E72D297353CC}">
              <c16:uniqueId val="{0000000A-5477-42F4-B37F-849C689084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77-42F4-B37F-849C689084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14161</c:v>
                </c:pt>
                <c:pt idx="1">
                  <c:v>17017</c:v>
                </c:pt>
                <c:pt idx="2">
                  <c:v>15983</c:v>
                </c:pt>
              </c:numCache>
            </c:numRef>
          </c:val>
          <c:extLst>
            <c:ext xmlns:c16="http://schemas.microsoft.com/office/drawing/2014/chart" uri="{C3380CC4-5D6E-409C-BE32-E72D297353CC}">
              <c16:uniqueId val="{00000000-D417-4834-8F13-7562B73C1F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2531</c:v>
                </c:pt>
                <c:pt idx="1">
                  <c:v>2531</c:v>
                </c:pt>
                <c:pt idx="2">
                  <c:v>2531</c:v>
                </c:pt>
              </c:numCache>
            </c:numRef>
          </c:val>
          <c:extLst>
            <c:ext xmlns:c16="http://schemas.microsoft.com/office/drawing/2014/chart" uri="{C3380CC4-5D6E-409C-BE32-E72D297353CC}">
              <c16:uniqueId val="{00000001-D417-4834-8F13-7562B73C1F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14764</c:v>
                </c:pt>
                <c:pt idx="1">
                  <c:v>15523</c:v>
                </c:pt>
                <c:pt idx="2">
                  <c:v>19934</c:v>
                </c:pt>
              </c:numCache>
            </c:numRef>
          </c:val>
          <c:extLst>
            <c:ext xmlns:c16="http://schemas.microsoft.com/office/drawing/2014/chart" uri="{C3380CC4-5D6E-409C-BE32-E72D297353CC}">
              <c16:uniqueId val="{00000002-D417-4834-8F13-7562B73C1F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普通交付税による財源措置がある市債に限定して発行するなど、新規の市債発行を抑制することで過度に市債へ依存しない財政運営を行ってきた結果、実質公債費比率の分子は良好な水準で推移している。</a:t>
          </a:r>
        </a:p>
        <a:p>
          <a:r>
            <a:rPr kumimoji="1" lang="ja-JP" altLang="en-US" sz="1400">
              <a:latin typeface="ＭＳ Ｐゴシック" panose="020B0600070205080204" pitchFamily="50" charset="-128"/>
              <a:ea typeface="ＭＳ Ｐゴシック" panose="020B0600070205080204" pitchFamily="50" charset="-128"/>
            </a:rPr>
            <a:t>　今後も、引き続き市債の適正管理に努める。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将来負担額が充当可能財源等を下回り、非常に良好な状況で推移している。これは、市債の新規発行を抑制することで過度に市債へ依存しない財政運営を行ったことや、基金の適正管理に努めた結果である。</a:t>
          </a:r>
        </a:p>
        <a:p>
          <a:r>
            <a:rPr kumimoji="1" lang="ja-JP" altLang="en-US" sz="1400">
              <a:latin typeface="ＭＳ ゴシック" pitchFamily="49" charset="-128"/>
              <a:ea typeface="ＭＳ ゴシック" pitchFamily="49" charset="-128"/>
            </a:rPr>
            <a:t>　今後も、老朽化が進む公共施設の維持・更新などの市債発行を伴う普通建設事業が見込まれるものの、世代間公平に留意しつつ、普通交付税による財源措置のあるものに限定して発行し、引き続き市債・基金の適正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大阪府高槻市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の公共施設の長寿命化対策やインフラ整備等の財源として備えるため、財政調整基金からの繰入金や前年度に廃止した公園墓地及び駐車場特別会計の剰余金を公共施設等総合管理基金に積み立てたほか、一般会計の前年度決算剰余金の積み立てなどにより基金全体の残高は大きく増加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見込まれる大規模な普通建設事業の財源として公共施設等総合管理基金等を活用する。また、同じく大規模な普通建設事業に係る公債費償還に備え、その償還財源として減債基金を活用する。今後も、経済状況の悪化や災害の発生などの不測の事態に備え、適正な基金残高を維持す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公共施設等総合管理基金：公共施設の整備を円滑かつ効率的に行うため。</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福祉施設建設等基金：市の福祉施設の建設その他の福祉事業に要する費用に充てるため。</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緑地緑化基金：高槻市緑地環境の保全及び緑化の推進に関する条例に基づく施策に要する費用に充てるため。</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関西将棋会館建設支援基金：公益社団法人日本将棋連盟が市に関西将棋会館を建設するに当たり、これに要する費用の支援に充てるため。</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環境基金：高槻市環境基本条例の理念にのっとり、市、市民及び事業者が協働して推進する環境の保全及び創造に関する施策を実施する費用に充てるため。</a:t>
          </a: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公共施設等総合管理基金：財政調整基金からの積み替えなどに伴い、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2,814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万円積み立てたことによる増加。</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福祉施設建設等基金：地域福祉会館整備費の財源として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9,000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万円充当したことによる減少。</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緑地緑化基金：緑化推進や緑地環境保全に係る事業の財源として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万円充当したことによる減少。</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関西将棋会館建設支援基金：寄付金を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487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万円を積み立てたことによる増加。</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環境基金：電気売払収入など</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5,463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万円を積み立てたことによる増加。</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各基金目的達成のため、引き続き大規模な普通建設事業の実施に備え、その財源として活用する。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今後の公共施設の長寿命化対策やインフラ整備等の財源として備えるため、財政調整基金から公共施設等総合管理基金に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億円を積み替えたことにより、基金残高は大きく減少した。　</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他市に先駆けて行財政改革に取り組み、事業費の精査に努めてきた結果、類似団体内平均値と比較して基金残高は高い水準を維持している。今後についても、経済状況の悪化や災害の発生などの不測の事態に備え、災害等による過去の取り崩し実績などから、可能な範囲で積み立てを実施し、適正な基金残高を維持す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今後実施を予定している大規模な普通建設事業に係る公債費償還に備え、その償還財源として活用する。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348,530
344,690
105.29
146,739,337
145,040,626
1,032,222
72,963,586
41,714,746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前年度と比較し、主に市税などの増加により、基準財政収入額が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万円増加したが、臨時財政対策債振替相当額の減少や社会福祉費の増などにより基準財政需要額が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万円増加し、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内平均値と同水準であるものの、今後生産年齢人口の減少や社会保障関係費の増加が見込まれることから、本市の魅力を高める施策を展開するなど戦略的な行財政運営を推進し、行政サービス提供の効率化を図り、健全財政の維持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前年度と比較し、経常一般財源については、市税及び個人消費の回復や物価上昇などに伴い地方消費税交付金が増加したことなどから、全体で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4,896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一方、経常経費に充当する一般財源の総額については、中学校給食費の恒久的な無償化等に係る補助費等が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万円増加したことや、電気・ガス料金等の高騰による施設管理運営費などの物件費が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万円増加したことなどから、全体で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5,883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社会保障関係費や老朽化が進む公共施設の維持・更新に係る経費の増加が見込まれることから、市税等の経常一般財源の確保や経常的な一般財源が充当される公債費の縮減など、財政構造の弾力性の向上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64</xdr:row>
      <xdr:rowOff>97282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3147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64</xdr:row>
      <xdr:rowOff>169672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314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118872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424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65</xdr:row>
      <xdr:rowOff>128524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631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63009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新型コロナウイルスワクチン接種事業に係る物件費が減少したことなどにより、人件費・物件費等決算額が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万円減少し、一方で人口も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人減少したことから、人口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人当たりの金額が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847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類似団体内平均値と比較して低い水準で推移しており、これは他市に先駆けて行財政改革に取り組み、歳出削減を推進した結果である。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今後も引き続き、事業の見直しや経費の縮減を図り、適正な財政運営に努める。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11534</xdr:rowOff>
    </xdr:from>
    <xdr:to>
      <xdr:col>23</xdr:col>
      <xdr:colOff>133350</xdr:colOff>
      <xdr:row>83</xdr:row>
      <xdr:rowOff>28566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241884"/>
          <a:ext cx="8382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137002</xdr:rowOff>
    </xdr:from>
    <xdr:to>
      <xdr:col>19</xdr:col>
      <xdr:colOff>133350</xdr:colOff>
      <xdr:row>83</xdr:row>
      <xdr:rowOff>28566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24452"/>
          <a:ext cx="889000" cy="2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156333</xdr:rowOff>
    </xdr:from>
    <xdr:to>
      <xdr:col>15</xdr:col>
      <xdr:colOff>82550</xdr:colOff>
      <xdr:row>81</xdr:row>
      <xdr:rowOff>137002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72333"/>
          <a:ext cx="889000" cy="1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126150</xdr:rowOff>
    </xdr:from>
    <xdr:to>
      <xdr:col>11</xdr:col>
      <xdr:colOff>31750</xdr:colOff>
      <xdr:row>80</xdr:row>
      <xdr:rowOff>156333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42150"/>
          <a:ext cx="889000" cy="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132184</xdr:rowOff>
    </xdr:from>
    <xdr:to>
      <xdr:col>23</xdr:col>
      <xdr:colOff>184150</xdr:colOff>
      <xdr:row>83</xdr:row>
      <xdr:rowOff>62334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148711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3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149216</xdr:rowOff>
    </xdr:from>
    <xdr:to>
      <xdr:col>19</xdr:col>
      <xdr:colOff>184150</xdr:colOff>
      <xdr:row>83</xdr:row>
      <xdr:rowOff>79366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89543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76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86202</xdr:rowOff>
    </xdr:from>
    <xdr:to>
      <xdr:col>15</xdr:col>
      <xdr:colOff>133350</xdr:colOff>
      <xdr:row>82</xdr:row>
      <xdr:rowOff>16352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26529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4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105533</xdr:rowOff>
    </xdr:from>
    <xdr:to>
      <xdr:col>11</xdr:col>
      <xdr:colOff>82550</xdr:colOff>
      <xdr:row>81</xdr:row>
      <xdr:rowOff>35683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45860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9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75350</xdr:rowOff>
    </xdr:from>
    <xdr:to>
      <xdr:col>7</xdr:col>
      <xdr:colOff>31750</xdr:colOff>
      <xdr:row>81</xdr:row>
      <xdr:rowOff>5500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15677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令和２年度に国の給与制度の総合的見直しを踏まえて給与表の見直しを実施しており、ラスパイレス指数は類似団体内平均値を下回る数字で推移している。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今後も、より一層給与の適正化に努め、人件費の縮減を図る。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85</xdr:row>
      <xdr:rowOff>14514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415407"/>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48986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48986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48986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前年度と比較し、職員数が前年度から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人増加し、一方で人口が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人減少したことから、人口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ポイント増加した。しかしながら、他市に先駆け職員定数の適正化などの行財政改革に取り組んだ結果、類似団体内平均値を下回る数字で推移している。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今後も、増加・多様化する行財政需要に対応していくため、業務の効率化や外部化（アウトソーシング）の推進など、効果・効率的な実施手法を検討し、適正な職員数の維持に努める。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45508</xdr:rowOff>
    </xdr:from>
    <xdr:to>
      <xdr:col>81</xdr:col>
      <xdr:colOff>44450</xdr:colOff>
      <xdr:row>60</xdr:row>
      <xdr:rowOff>77681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32508"/>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45508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2446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53552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244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53552</xdr:rowOff>
    </xdr:from>
    <xdr:to>
      <xdr:col>68</xdr:col>
      <xdr:colOff>152400</xdr:colOff>
      <xdr:row>60</xdr:row>
      <xdr:rowOff>69638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405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26881</xdr:rowOff>
    </xdr:from>
    <xdr:to>
      <xdr:col>81</xdr:col>
      <xdr:colOff>95250</xdr:colOff>
      <xdr:row>60</xdr:row>
      <xdr:rowOff>128481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43408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166158</xdr:rowOff>
    </xdr:from>
    <xdr:to>
      <xdr:col>77</xdr:col>
      <xdr:colOff>95250</xdr:colOff>
      <xdr:row>60</xdr:row>
      <xdr:rowOff>96308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106485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2752</xdr:rowOff>
    </xdr:from>
    <xdr:to>
      <xdr:col>68</xdr:col>
      <xdr:colOff>203200</xdr:colOff>
      <xdr:row>60</xdr:row>
      <xdr:rowOff>104352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114529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による財源措置がある市債に限定して発行するなど、新規の市債発行を抑制することで過度に市債へ依存しない財政運営を行ってきた結果、類似団体内平均値を大きく下回る良好な数字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今後も、引き続き市債の適正管理に努める。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146352</xdr:rowOff>
    </xdr:from>
    <xdr:to>
      <xdr:col>81</xdr:col>
      <xdr:colOff>44450</xdr:colOff>
      <xdr:row>37</xdr:row>
      <xdr:rowOff>32355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1855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32355</xdr:rowOff>
    </xdr:from>
    <xdr:to>
      <xdr:col>77</xdr:col>
      <xdr:colOff>44450</xdr:colOff>
      <xdr:row>37</xdr:row>
      <xdr:rowOff>78317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760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43845</xdr:rowOff>
    </xdr:from>
    <xdr:to>
      <xdr:col>72</xdr:col>
      <xdr:colOff>203200</xdr:colOff>
      <xdr:row>37</xdr:row>
      <xdr:rowOff>78317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874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43845</xdr:rowOff>
    </xdr:from>
    <xdr:to>
      <xdr:col>68</xdr:col>
      <xdr:colOff>152400</xdr:colOff>
      <xdr:row>37</xdr:row>
      <xdr:rowOff>78317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874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95552</xdr:rowOff>
    </xdr:from>
    <xdr:to>
      <xdr:col>81</xdr:col>
      <xdr:colOff>95250</xdr:colOff>
      <xdr:row>37</xdr:row>
      <xdr:rowOff>25702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16829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8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153005</xdr:rowOff>
    </xdr:from>
    <xdr:to>
      <xdr:col>77</xdr:col>
      <xdr:colOff>95250</xdr:colOff>
      <xdr:row>37</xdr:row>
      <xdr:rowOff>83155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93332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9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164495</xdr:rowOff>
    </xdr:from>
    <xdr:to>
      <xdr:col>68</xdr:col>
      <xdr:colOff>203200</xdr:colOff>
      <xdr:row>37</xdr:row>
      <xdr:rowOff>94645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104822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が充当可能財源等を下回っているため、数値が算出されていないが、非常に良好な状況で推移している。これは、普通交付税による財源措置がある市債以外の新規発行を抑制することで、過度に市債へ依存しない財政運営を行ったことや、基金の適正管理に努めた結果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老朽化が進む公共施設の維持・更新などの市債発行を伴う普通建設事業が今後見込まれるが、普通交付税による財源措置のあるものに限定して発行し、世代間公平にも留意しつつ、引き続き市債・基金の適正管理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348,530
344,690
105.29
146,739,337
145,040,626
1,032,222
72,963,586
41,714,746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期末手当支給月数の減や退職者数の減少に伴う退職手当の減などにより、前年度と比較し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ポイント低下したが、類似団体内平均値を上回る数字で推移している。昭和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年代の人口急増期に大量採用した職員の退職に係る退職金需要のピークは越えたため、引き続き職員総数を抑制し、人件費の削減に努める。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9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973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4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認定こども園配置計画による施設の統廃合・民営化の取組みを進めた結果、令和２年度以降、保育所及び幼稚園に係る運営管理費の削減効果をもたらした。しかし、電気・ガス料金等の高騰による施設管理運営費が増加したことなどにより、物件費全体で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今後も引き続き、行財政改革の取り組みを通じて、健全な財政運営に努める。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647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16</xdr:row>
      <xdr:rowOff>121557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17</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42986"/>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17</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135363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前年度と比較して扶助費が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万円増加し、経常収支比率においては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全国平均と比較して高齢化率が高いため、今後も社会保障関係費が高水準で推移することが予想されるが、健康増進事業の推進とともに市の単独事業の適正化を図り、負担増加に対応する。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5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58</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29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介護保険特別会計等の繰出金が増加した一方、中学校営繕維持等の維持補修費が減少したことにより、前年度と同程度であり、類似団体内平均値を上回った数字で推移している。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全国平均より高齢化率が高く、特に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歳以上の後期高齢者数の増加が見込まれることから、今後も高水準で推移することが予想されるが、より一層経費の縮減を図るなど、適正な財政運営に努める。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19050</xdr:rowOff>
    </xdr:from>
    <xdr:to>
      <xdr:col>82</xdr:col>
      <xdr:colOff>107950</xdr:colOff>
      <xdr:row>61</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47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139700</xdr:rowOff>
    </xdr:from>
    <xdr:to>
      <xdr:col>78</xdr:col>
      <xdr:colOff>69850</xdr:colOff>
      <xdr:row>61</xdr:row>
      <xdr:rowOff>19050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42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114300</xdr:rowOff>
    </xdr:from>
    <xdr:to>
      <xdr:col>73</xdr:col>
      <xdr:colOff>180975</xdr:colOff>
      <xdr:row>60</xdr:row>
      <xdr:rowOff>139700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40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114300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7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152400</xdr:rowOff>
    </xdr:from>
    <xdr:to>
      <xdr:col>82</xdr:col>
      <xdr:colOff>158750</xdr:colOff>
      <xdr:row>61</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139700</xdr:rowOff>
    </xdr:from>
    <xdr:to>
      <xdr:col>78</xdr:col>
      <xdr:colOff>120650</xdr:colOff>
      <xdr:row>61</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88900</xdr:rowOff>
    </xdr:from>
    <xdr:to>
      <xdr:col>74</xdr:col>
      <xdr:colOff>31750</xdr:colOff>
      <xdr:row>61</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63500</xdr:rowOff>
    </xdr:from>
    <xdr:to>
      <xdr:col>69</xdr:col>
      <xdr:colOff>142875</xdr:colOff>
      <xdr:row>60</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中学校給食費の恒久的な無償化に係る補助費等が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万円増加したことなどから、前年度と比較し、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ポイント上昇したが、類似団体内平均値を下回る数字で推移している。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今後も引き続き、事業の見直しや経費の縮減を図り、適正な財政運営に努める。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33</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2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69850</xdr:rowOff>
    </xdr:from>
    <xdr:to>
      <xdr:col>78</xdr:col>
      <xdr:colOff>69850</xdr:colOff>
      <xdr:row>33</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2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107950</xdr:rowOff>
    </xdr:from>
    <xdr:to>
      <xdr:col>73</xdr:col>
      <xdr:colOff>180975</xdr:colOff>
      <xdr:row>33</xdr:row>
      <xdr:rowOff>146050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146050</xdr:rowOff>
    </xdr:from>
    <xdr:to>
      <xdr:col>69</xdr:col>
      <xdr:colOff>92075</xdr:colOff>
      <xdr:row>34</xdr:row>
      <xdr:rowOff>12700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64770</xdr:rowOff>
    </xdr:from>
    <xdr:to>
      <xdr:col>82</xdr:col>
      <xdr:colOff>158750</xdr:colOff>
      <xdr:row>33</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81297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19050</xdr:rowOff>
    </xdr:from>
    <xdr:to>
      <xdr:col>78</xdr:col>
      <xdr:colOff>120650</xdr:colOff>
      <xdr:row>33</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130827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57150</xdr:rowOff>
    </xdr:from>
    <xdr:to>
      <xdr:col>74</xdr:col>
      <xdr:colOff>31750</xdr:colOff>
      <xdr:row>33</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95250</xdr:rowOff>
    </xdr:from>
    <xdr:to>
      <xdr:col>69</xdr:col>
      <xdr:colOff>142875</xdr:colOff>
      <xdr:row>34</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35577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前年度から変動はなく、類似団体内平均値を大きく下回る良好な数字で推移している。これは、新規の市債発行を抑制することで過度に市債へ依存しない財政運営を行ってきた結果である。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老朽化が進む公共施設の維持・更新などの市債発行を伴う普通建設事業が見込まれるものの、世代間公平に留意しつつ、普通交付税による財源措置のあるものに限定して発行し、引き続き市債の適正管理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54610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913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123190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913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123190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2981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123190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依然として類似団体内平均値を上回る数字で推移している。電気・ガス料金等の高騰による施設管理運営費などの物件費の増加や介護保険特別会計等の繰出金が増加していることが大きく影響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全国平均より高齢化率が高く、特に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歳以上の後期高齢者数の増加が見込まれることから、今後も高水準で推移することが予想されるが、より一層経費の縮減を図るなど、適正な財政運営に努める。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145287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818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4818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115570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545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147574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6601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96774</xdr:rowOff>
    </xdr:from>
    <xdr:to>
      <xdr:col>65</xdr:col>
      <xdr:colOff>53975</xdr:colOff>
      <xdr:row>80</xdr:row>
      <xdr:rowOff>26924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11701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166929</xdr:rowOff>
    </xdr:from>
    <xdr:to>
      <xdr:col>29</xdr:col>
      <xdr:colOff>127000</xdr:colOff>
      <xdr:row>18</xdr:row>
      <xdr:rowOff>2375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29204"/>
          <a:ext cx="6477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166929</xdr:rowOff>
    </xdr:from>
    <xdr:to>
      <xdr:col>26</xdr:col>
      <xdr:colOff>50800</xdr:colOff>
      <xdr:row>18</xdr:row>
      <xdr:rowOff>20320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29204"/>
          <a:ext cx="698500" cy="24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20320</xdr:rowOff>
    </xdr:from>
    <xdr:to>
      <xdr:col>22</xdr:col>
      <xdr:colOff>114300</xdr:colOff>
      <xdr:row>18</xdr:row>
      <xdr:rowOff>23673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4045"/>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20320</xdr:rowOff>
    </xdr:from>
    <xdr:to>
      <xdr:col>18</xdr:col>
      <xdr:colOff>177800</xdr:colOff>
      <xdr:row>18</xdr:row>
      <xdr:rowOff>23673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54045"/>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123025</xdr:rowOff>
    </xdr:from>
    <xdr:to>
      <xdr:col>29</xdr:col>
      <xdr:colOff>177800</xdr:colOff>
      <xdr:row>18</xdr:row>
      <xdr:rowOff>53175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95102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116129</xdr:rowOff>
    </xdr:from>
    <xdr:to>
      <xdr:col>26</xdr:col>
      <xdr:colOff>101600</xdr:colOff>
      <xdr:row>18</xdr:row>
      <xdr:rowOff>46279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31056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6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140970</xdr:rowOff>
    </xdr:from>
    <xdr:to>
      <xdr:col>22</xdr:col>
      <xdr:colOff>165100</xdr:colOff>
      <xdr:row>18</xdr:row>
      <xdr:rowOff>71120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55897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144323</xdr:rowOff>
    </xdr:from>
    <xdr:to>
      <xdr:col>19</xdr:col>
      <xdr:colOff>38100</xdr:colOff>
      <xdr:row>18</xdr:row>
      <xdr:rowOff>74473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6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59250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140970</xdr:rowOff>
    </xdr:from>
    <xdr:to>
      <xdr:col>15</xdr:col>
      <xdr:colOff>101600</xdr:colOff>
      <xdr:row>18</xdr:row>
      <xdr:rowOff>71120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55897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214596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204419</xdr:rowOff>
    </xdr:from>
    <xdr:to>
      <xdr:col>29</xdr:col>
      <xdr:colOff>127000</xdr:colOff>
      <xdr:row>37</xdr:row>
      <xdr:rowOff>212001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329119"/>
          <a:ext cx="647700" cy="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20739</xdr:rowOff>
    </xdr:from>
    <xdr:to>
      <xdr:col>26</xdr:col>
      <xdr:colOff>50800</xdr:colOff>
      <xdr:row>37</xdr:row>
      <xdr:rowOff>212001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45439"/>
          <a:ext cx="698500" cy="19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20739</xdr:rowOff>
    </xdr:from>
    <xdr:to>
      <xdr:col>22</xdr:col>
      <xdr:colOff>114300</xdr:colOff>
      <xdr:row>37</xdr:row>
      <xdr:rowOff>106311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45439"/>
          <a:ext cx="698500" cy="8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105321</xdr:rowOff>
    </xdr:from>
    <xdr:to>
      <xdr:col>18</xdr:col>
      <xdr:colOff>177800</xdr:colOff>
      <xdr:row>37</xdr:row>
      <xdr:rowOff>106311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30021"/>
          <a:ext cx="698500" cy="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153619</xdr:rowOff>
    </xdr:from>
    <xdr:to>
      <xdr:col>29</xdr:col>
      <xdr:colOff>177800</xdr:colOff>
      <xdr:row>37</xdr:row>
      <xdr:rowOff>255219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78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62196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8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161201</xdr:rowOff>
    </xdr:from>
    <xdr:to>
      <xdr:col>26</xdr:col>
      <xdr:colOff>101600</xdr:colOff>
      <xdr:row>37</xdr:row>
      <xdr:rowOff>262801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85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247578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7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141389</xdr:rowOff>
    </xdr:from>
    <xdr:to>
      <xdr:col>22</xdr:col>
      <xdr:colOff>165100</xdr:colOff>
      <xdr:row>37</xdr:row>
      <xdr:rowOff>71539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9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56316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55511</xdr:rowOff>
    </xdr:from>
    <xdr:to>
      <xdr:col>19</xdr:col>
      <xdr:colOff>38100</xdr:colOff>
      <xdr:row>37</xdr:row>
      <xdr:rowOff>157111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8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141888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6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54521</xdr:rowOff>
    </xdr:from>
    <xdr:to>
      <xdr:col>15</xdr:col>
      <xdr:colOff>101600</xdr:colOff>
      <xdr:row>37</xdr:row>
      <xdr:rowOff>156121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7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140898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6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348,530
344,690
105.29
146,739,337
145,040,626
1,032,222
72,963,586
41,714,746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118277</xdr:rowOff>
    </xdr:from>
    <xdr:to>
      <xdr:col>24</xdr:col>
      <xdr:colOff>63500</xdr:colOff>
      <xdr:row>35</xdr:row>
      <xdr:rowOff>139602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19027"/>
          <a:ext cx="8382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118277</xdr:rowOff>
    </xdr:from>
    <xdr:to>
      <xdr:col>19</xdr:col>
      <xdr:colOff>177800</xdr:colOff>
      <xdr:row>35</xdr:row>
      <xdr:rowOff>160894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9027"/>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160894</xdr:rowOff>
    </xdr:from>
    <xdr:to>
      <xdr:col>15</xdr:col>
      <xdr:colOff>50800</xdr:colOff>
      <xdr:row>36</xdr:row>
      <xdr:rowOff>78860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1644"/>
          <a:ext cx="889000" cy="8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78860</xdr:rowOff>
    </xdr:from>
    <xdr:to>
      <xdr:col>10</xdr:col>
      <xdr:colOff>114300</xdr:colOff>
      <xdr:row>36</xdr:row>
      <xdr:rowOff>84542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1060"/>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88802</xdr:rowOff>
    </xdr:from>
    <xdr:to>
      <xdr:col>24</xdr:col>
      <xdr:colOff>114300</xdr:colOff>
      <xdr:row>36</xdr:row>
      <xdr:rowOff>18952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67229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67477</xdr:rowOff>
    </xdr:from>
    <xdr:to>
      <xdr:col>20</xdr:col>
      <xdr:colOff>38100</xdr:colOff>
      <xdr:row>35</xdr:row>
      <xdr:rowOff>169077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160204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110094</xdr:rowOff>
    </xdr:from>
    <xdr:to>
      <xdr:col>15</xdr:col>
      <xdr:colOff>101600</xdr:colOff>
      <xdr:row>36</xdr:row>
      <xdr:rowOff>40244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31371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0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28060</xdr:rowOff>
    </xdr:from>
    <xdr:to>
      <xdr:col>10</xdr:col>
      <xdr:colOff>165100</xdr:colOff>
      <xdr:row>36</xdr:row>
      <xdr:rowOff>129660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120787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9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33742</xdr:rowOff>
    </xdr:from>
    <xdr:to>
      <xdr:col>6</xdr:col>
      <xdr:colOff>38100</xdr:colOff>
      <xdr:row>36</xdr:row>
      <xdr:rowOff>135342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126469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9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39084</xdr:rowOff>
    </xdr:from>
    <xdr:to>
      <xdr:col>24</xdr:col>
      <xdr:colOff>63500</xdr:colOff>
      <xdr:row>56</xdr:row>
      <xdr:rowOff>50122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640284"/>
          <a:ext cx="8382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39084</xdr:rowOff>
    </xdr:from>
    <xdr:to>
      <xdr:col>19</xdr:col>
      <xdr:colOff>177800</xdr:colOff>
      <xdr:row>58</xdr:row>
      <xdr:rowOff>11455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40284"/>
          <a:ext cx="889000" cy="3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11455</xdr:rowOff>
    </xdr:from>
    <xdr:to>
      <xdr:col>15</xdr:col>
      <xdr:colOff>50800</xdr:colOff>
      <xdr:row>58</xdr:row>
      <xdr:rowOff>142573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55555"/>
          <a:ext cx="889000" cy="13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142573</xdr:rowOff>
    </xdr:from>
    <xdr:to>
      <xdr:col>10</xdr:col>
      <xdr:colOff>114300</xdr:colOff>
      <xdr:row>59</xdr:row>
      <xdr:rowOff>29058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86673"/>
          <a:ext cx="8890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170772</xdr:rowOff>
    </xdr:from>
    <xdr:to>
      <xdr:col>24</xdr:col>
      <xdr:colOff>114300</xdr:colOff>
      <xdr:row>56</xdr:row>
      <xdr:rowOff>100922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0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149199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7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159734</xdr:rowOff>
    </xdr:from>
    <xdr:to>
      <xdr:col>20</xdr:col>
      <xdr:colOff>38100</xdr:colOff>
      <xdr:row>56</xdr:row>
      <xdr:rowOff>89884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81011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8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132105</xdr:rowOff>
    </xdr:from>
    <xdr:to>
      <xdr:col>15</xdr:col>
      <xdr:colOff>101600</xdr:colOff>
      <xdr:row>58</xdr:row>
      <xdr:rowOff>62255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53382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91773</xdr:rowOff>
    </xdr:from>
    <xdr:to>
      <xdr:col>10</xdr:col>
      <xdr:colOff>165100</xdr:colOff>
      <xdr:row>59</xdr:row>
      <xdr:rowOff>21923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13050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2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149708</xdr:rowOff>
    </xdr:from>
    <xdr:to>
      <xdr:col>6</xdr:col>
      <xdr:colOff>38100</xdr:colOff>
      <xdr:row>59</xdr:row>
      <xdr:rowOff>79858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70985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8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169990</xdr:rowOff>
    </xdr:from>
    <xdr:to>
      <xdr:col>24</xdr:col>
      <xdr:colOff>63500</xdr:colOff>
      <xdr:row>76</xdr:row>
      <xdr:rowOff>15227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28740"/>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169990</xdr:rowOff>
    </xdr:from>
    <xdr:to>
      <xdr:col>19</xdr:col>
      <xdr:colOff>177800</xdr:colOff>
      <xdr:row>76</xdr:row>
      <xdr:rowOff>85807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028740"/>
          <a:ext cx="889000" cy="8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85807</xdr:rowOff>
    </xdr:from>
    <xdr:to>
      <xdr:col>15</xdr:col>
      <xdr:colOff>50800</xdr:colOff>
      <xdr:row>76</xdr:row>
      <xdr:rowOff>108553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1600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108553</xdr:rowOff>
    </xdr:from>
    <xdr:to>
      <xdr:col>10</xdr:col>
      <xdr:colOff>114300</xdr:colOff>
      <xdr:row>76</xdr:row>
      <xdr:rowOff>109068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38753"/>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135877</xdr:rowOff>
    </xdr:from>
    <xdr:to>
      <xdr:col>24</xdr:col>
      <xdr:colOff>114300</xdr:colOff>
      <xdr:row>76</xdr:row>
      <xdr:rowOff>66027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158754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4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119190</xdr:rowOff>
    </xdr:from>
    <xdr:to>
      <xdr:col>20</xdr:col>
      <xdr:colOff>38100</xdr:colOff>
      <xdr:row>76</xdr:row>
      <xdr:rowOff>49340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65867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7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35007</xdr:rowOff>
    </xdr:from>
    <xdr:to>
      <xdr:col>15</xdr:col>
      <xdr:colOff>101600</xdr:colOff>
      <xdr:row>76</xdr:row>
      <xdr:rowOff>136607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153134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57753</xdr:rowOff>
    </xdr:from>
    <xdr:to>
      <xdr:col>10</xdr:col>
      <xdr:colOff>165100</xdr:colOff>
      <xdr:row>76</xdr:row>
      <xdr:rowOff>159353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4430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6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58268</xdr:rowOff>
    </xdr:from>
    <xdr:to>
      <xdr:col>6</xdr:col>
      <xdr:colOff>38100</xdr:colOff>
      <xdr:row>76</xdr:row>
      <xdr:rowOff>159868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4945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6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104997</xdr:rowOff>
    </xdr:from>
    <xdr:to>
      <xdr:col>24</xdr:col>
      <xdr:colOff>63500</xdr:colOff>
      <xdr:row>97</xdr:row>
      <xdr:rowOff>38147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64197"/>
          <a:ext cx="838200" cy="10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104997</xdr:rowOff>
    </xdr:from>
    <xdr:to>
      <xdr:col>19</xdr:col>
      <xdr:colOff>177800</xdr:colOff>
      <xdr:row>98</xdr:row>
      <xdr:rowOff>66134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64197"/>
          <a:ext cx="889000" cy="30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66134</xdr:rowOff>
    </xdr:from>
    <xdr:to>
      <xdr:col>15</xdr:col>
      <xdr:colOff>50800</xdr:colOff>
      <xdr:row>98</xdr:row>
      <xdr:rowOff>125809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68234"/>
          <a:ext cx="889000" cy="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125809</xdr:rowOff>
    </xdr:from>
    <xdr:to>
      <xdr:col>10</xdr:col>
      <xdr:colOff>114300</xdr:colOff>
      <xdr:row>99</xdr:row>
      <xdr:rowOff>5676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27909"/>
          <a:ext cx="889000" cy="5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158797</xdr:rowOff>
    </xdr:from>
    <xdr:to>
      <xdr:col>24</xdr:col>
      <xdr:colOff>114300</xdr:colOff>
      <xdr:row>97</xdr:row>
      <xdr:rowOff>88947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137224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9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54197</xdr:rowOff>
    </xdr:from>
    <xdr:to>
      <xdr:col>20</xdr:col>
      <xdr:colOff>38100</xdr:colOff>
      <xdr:row>96</xdr:row>
      <xdr:rowOff>155797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146924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60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15334</xdr:rowOff>
    </xdr:from>
    <xdr:to>
      <xdr:col>15</xdr:col>
      <xdr:colOff>101600</xdr:colOff>
      <xdr:row>98</xdr:row>
      <xdr:rowOff>116934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108061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91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75009</xdr:rowOff>
    </xdr:from>
    <xdr:to>
      <xdr:col>10</xdr:col>
      <xdr:colOff>165100</xdr:colOff>
      <xdr:row>99</xdr:row>
      <xdr:rowOff>5159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167736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96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126326</xdr:rowOff>
    </xdr:from>
    <xdr:to>
      <xdr:col>6</xdr:col>
      <xdr:colOff>38100</xdr:colOff>
      <xdr:row>99</xdr:row>
      <xdr:rowOff>56476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2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47603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2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52832</xdr:rowOff>
    </xdr:from>
    <xdr:to>
      <xdr:col>55</xdr:col>
      <xdr:colOff>0</xdr:colOff>
      <xdr:row>39</xdr:row>
      <xdr:rowOff>29223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67932"/>
          <a:ext cx="838200" cy="1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137185</xdr:rowOff>
    </xdr:from>
    <xdr:to>
      <xdr:col>50</xdr:col>
      <xdr:colOff>114300</xdr:colOff>
      <xdr:row>39</xdr:row>
      <xdr:rowOff>29223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452135"/>
          <a:ext cx="889000" cy="126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137185</xdr:rowOff>
    </xdr:from>
    <xdr:to>
      <xdr:col>45</xdr:col>
      <xdr:colOff>177800</xdr:colOff>
      <xdr:row>39</xdr:row>
      <xdr:rowOff>125171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452135"/>
          <a:ext cx="889000" cy="13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125171</xdr:rowOff>
    </xdr:from>
    <xdr:to>
      <xdr:col>41</xdr:col>
      <xdr:colOff>50800</xdr:colOff>
      <xdr:row>39</xdr:row>
      <xdr:rowOff>139192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811721"/>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2032</xdr:rowOff>
    </xdr:from>
    <xdr:to>
      <xdr:col>55</xdr:col>
      <xdr:colOff>50800</xdr:colOff>
      <xdr:row>38</xdr:row>
      <xdr:rowOff>103632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24909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149873</xdr:rowOff>
    </xdr:from>
    <xdr:to>
      <xdr:col>50</xdr:col>
      <xdr:colOff>165100</xdr:colOff>
      <xdr:row>39</xdr:row>
      <xdr:rowOff>80023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6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71150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75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86385</xdr:rowOff>
    </xdr:from>
    <xdr:to>
      <xdr:col>46</xdr:col>
      <xdr:colOff>38100</xdr:colOff>
      <xdr:row>32</xdr:row>
      <xdr:rowOff>16535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4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7662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9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74371</xdr:rowOff>
    </xdr:from>
    <xdr:to>
      <xdr:col>41</xdr:col>
      <xdr:colOff>101600</xdr:colOff>
      <xdr:row>40</xdr:row>
      <xdr:rowOff>4521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167098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8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88392</xdr:rowOff>
    </xdr:from>
    <xdr:to>
      <xdr:col>36</xdr:col>
      <xdr:colOff>165100</xdr:colOff>
      <xdr:row>40</xdr:row>
      <xdr:rowOff>18542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9669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36406</xdr:rowOff>
    </xdr:from>
    <xdr:to>
      <xdr:col>55</xdr:col>
      <xdr:colOff>0</xdr:colOff>
      <xdr:row>57</xdr:row>
      <xdr:rowOff>128727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09056"/>
          <a:ext cx="838200" cy="9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9953</xdr:rowOff>
    </xdr:from>
    <xdr:to>
      <xdr:col>50</xdr:col>
      <xdr:colOff>114300</xdr:colOff>
      <xdr:row>57</xdr:row>
      <xdr:rowOff>36406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82603"/>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9953</xdr:rowOff>
    </xdr:from>
    <xdr:to>
      <xdr:col>45</xdr:col>
      <xdr:colOff>177800</xdr:colOff>
      <xdr:row>58</xdr:row>
      <xdr:rowOff>69406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82603"/>
          <a:ext cx="889000" cy="2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168177</xdr:rowOff>
    </xdr:from>
    <xdr:to>
      <xdr:col>41</xdr:col>
      <xdr:colOff>50800</xdr:colOff>
      <xdr:row>58</xdr:row>
      <xdr:rowOff>69406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597927"/>
          <a:ext cx="889000" cy="4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77927</xdr:rowOff>
    </xdr:from>
    <xdr:to>
      <xdr:col>55</xdr:col>
      <xdr:colOff>50800</xdr:colOff>
      <xdr:row>58</xdr:row>
      <xdr:rowOff>8077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56354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157056</xdr:rowOff>
    </xdr:from>
    <xdr:to>
      <xdr:col>50</xdr:col>
      <xdr:colOff>165100</xdr:colOff>
      <xdr:row>57</xdr:row>
      <xdr:rowOff>87206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78333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5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130603</xdr:rowOff>
    </xdr:from>
    <xdr:to>
      <xdr:col>46</xdr:col>
      <xdr:colOff>38100</xdr:colOff>
      <xdr:row>57</xdr:row>
      <xdr:rowOff>60753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51880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18606</xdr:rowOff>
    </xdr:from>
    <xdr:to>
      <xdr:col>41</xdr:col>
      <xdr:colOff>101600</xdr:colOff>
      <xdr:row>58</xdr:row>
      <xdr:rowOff>120206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111333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117377</xdr:rowOff>
    </xdr:from>
    <xdr:to>
      <xdr:col>36</xdr:col>
      <xdr:colOff>165100</xdr:colOff>
      <xdr:row>56</xdr:row>
      <xdr:rowOff>47527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64054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32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27274</xdr:rowOff>
    </xdr:from>
    <xdr:to>
      <xdr:col>55</xdr:col>
      <xdr:colOff>0</xdr:colOff>
      <xdr:row>78</xdr:row>
      <xdr:rowOff>110348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00374"/>
          <a:ext cx="838200" cy="8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146558</xdr:rowOff>
    </xdr:from>
    <xdr:to>
      <xdr:col>50</xdr:col>
      <xdr:colOff>114300</xdr:colOff>
      <xdr:row>78</xdr:row>
      <xdr:rowOff>110348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48208"/>
          <a:ext cx="8890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146558</xdr:rowOff>
    </xdr:from>
    <xdr:to>
      <xdr:col>45</xdr:col>
      <xdr:colOff>177800</xdr:colOff>
      <xdr:row>78</xdr:row>
      <xdr:rowOff>75761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48208"/>
          <a:ext cx="889000" cy="10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63942</xdr:rowOff>
    </xdr:from>
    <xdr:to>
      <xdr:col>41</xdr:col>
      <xdr:colOff>50800</xdr:colOff>
      <xdr:row>78</xdr:row>
      <xdr:rowOff>75761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65592"/>
          <a:ext cx="889000" cy="18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147924</xdr:rowOff>
    </xdr:from>
    <xdr:to>
      <xdr:col>55</xdr:col>
      <xdr:colOff>50800</xdr:colOff>
      <xdr:row>78</xdr:row>
      <xdr:rowOff>78074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62851</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6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59548</xdr:rowOff>
    </xdr:from>
    <xdr:to>
      <xdr:col>50</xdr:col>
      <xdr:colOff>165100</xdr:colOff>
      <xdr:row>78</xdr:row>
      <xdr:rowOff>161148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152275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2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95758</xdr:rowOff>
    </xdr:from>
    <xdr:to>
      <xdr:col>46</xdr:col>
      <xdr:colOff>38100</xdr:colOff>
      <xdr:row>78</xdr:row>
      <xdr:rowOff>25908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17035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39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24961</xdr:rowOff>
    </xdr:from>
    <xdr:to>
      <xdr:col>41</xdr:col>
      <xdr:colOff>101600</xdr:colOff>
      <xdr:row>78</xdr:row>
      <xdr:rowOff>126561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117688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4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13142</xdr:rowOff>
    </xdr:from>
    <xdr:to>
      <xdr:col>36</xdr:col>
      <xdr:colOff>165100</xdr:colOff>
      <xdr:row>77</xdr:row>
      <xdr:rowOff>114742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1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131269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99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163840</xdr:rowOff>
    </xdr:from>
    <xdr:to>
      <xdr:col>55</xdr:col>
      <xdr:colOff>0</xdr:colOff>
      <xdr:row>95</xdr:row>
      <xdr:rowOff>61038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108690"/>
          <a:ext cx="838200" cy="24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163840</xdr:rowOff>
    </xdr:from>
    <xdr:to>
      <xdr:col>50</xdr:col>
      <xdr:colOff>114300</xdr:colOff>
      <xdr:row>95</xdr:row>
      <xdr:rowOff>55621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108690"/>
          <a:ext cx="889000" cy="2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55621</xdr:rowOff>
    </xdr:from>
    <xdr:to>
      <xdr:col>45</xdr:col>
      <xdr:colOff>177800</xdr:colOff>
      <xdr:row>96</xdr:row>
      <xdr:rowOff>11227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343371"/>
          <a:ext cx="889000" cy="1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147541</xdr:rowOff>
    </xdr:from>
    <xdr:to>
      <xdr:col>41</xdr:col>
      <xdr:colOff>50800</xdr:colOff>
      <xdr:row>96</xdr:row>
      <xdr:rowOff>11227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092391"/>
          <a:ext cx="8890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10238</xdr:rowOff>
    </xdr:from>
    <xdr:to>
      <xdr:col>55</xdr:col>
      <xdr:colOff>50800</xdr:colOff>
      <xdr:row>95</xdr:row>
      <xdr:rowOff>111838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2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160115</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7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113040</xdr:rowOff>
    </xdr:from>
    <xdr:to>
      <xdr:col>50</xdr:col>
      <xdr:colOff>165100</xdr:colOff>
      <xdr:row>94</xdr:row>
      <xdr:rowOff>43190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59717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83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4821</xdr:rowOff>
    </xdr:from>
    <xdr:to>
      <xdr:col>46</xdr:col>
      <xdr:colOff>38100</xdr:colOff>
      <xdr:row>95</xdr:row>
      <xdr:rowOff>106421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97548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38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131877</xdr:rowOff>
    </xdr:from>
    <xdr:to>
      <xdr:col>41</xdr:col>
      <xdr:colOff>101600</xdr:colOff>
      <xdr:row>96</xdr:row>
      <xdr:rowOff>62027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53154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96741</xdr:rowOff>
    </xdr:from>
    <xdr:to>
      <xdr:col>36</xdr:col>
      <xdr:colOff>165100</xdr:colOff>
      <xdr:row>94</xdr:row>
      <xdr:rowOff>26891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04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43418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81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164719</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79819"/>
          <a:ext cx="8382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164719</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79819"/>
          <a:ext cx="8890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106934</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2203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43561</xdr:rowOff>
    </xdr:from>
    <xdr:to>
      <xdr:col>71</xdr:col>
      <xdr:colOff>177800</xdr:colOff>
      <xdr:row>38</xdr:row>
      <xdr:rowOff>106934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215761"/>
          <a:ext cx="889000" cy="40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156989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113919</xdr:rowOff>
    </xdr:from>
    <xdr:to>
      <xdr:col>81</xdr:col>
      <xdr:colOff>101600</xdr:colOff>
      <xdr:row>39</xdr:row>
      <xdr:rowOff>44069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35196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56134</xdr:rowOff>
    </xdr:from>
    <xdr:to>
      <xdr:col>72</xdr:col>
      <xdr:colOff>38100</xdr:colOff>
      <xdr:row>38</xdr:row>
      <xdr:rowOff>157734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148861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164211</xdr:rowOff>
    </xdr:from>
    <xdr:to>
      <xdr:col>67</xdr:col>
      <xdr:colOff>101600</xdr:colOff>
      <xdr:row>36</xdr:row>
      <xdr:rowOff>94361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1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110888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594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3944</xdr:rowOff>
    </xdr:from>
    <xdr:to>
      <xdr:col>85</xdr:col>
      <xdr:colOff>127000</xdr:colOff>
      <xdr:row>77</xdr:row>
      <xdr:rowOff>15146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05594"/>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5741</xdr:rowOff>
    </xdr:from>
    <xdr:to>
      <xdr:col>81</xdr:col>
      <xdr:colOff>50800</xdr:colOff>
      <xdr:row>77</xdr:row>
      <xdr:rowOff>15146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207391"/>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5741</xdr:rowOff>
    </xdr:from>
    <xdr:to>
      <xdr:col>76</xdr:col>
      <xdr:colOff>114300</xdr:colOff>
      <xdr:row>77</xdr:row>
      <xdr:rowOff>10705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07391"/>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10705</xdr:rowOff>
    </xdr:from>
    <xdr:to>
      <xdr:col>71</xdr:col>
      <xdr:colOff>177800</xdr:colOff>
      <xdr:row>77</xdr:row>
      <xdr:rowOff>82060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212355"/>
          <a:ext cx="889000" cy="7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124594</xdr:rowOff>
    </xdr:from>
    <xdr:to>
      <xdr:col>85</xdr:col>
      <xdr:colOff>177800</xdr:colOff>
      <xdr:row>77</xdr:row>
      <xdr:rowOff>54744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103021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135796</xdr:rowOff>
    </xdr:from>
    <xdr:to>
      <xdr:col>81</xdr:col>
      <xdr:colOff>101600</xdr:colOff>
      <xdr:row>77</xdr:row>
      <xdr:rowOff>65946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6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57073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5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126391</xdr:rowOff>
    </xdr:from>
    <xdr:to>
      <xdr:col>76</xdr:col>
      <xdr:colOff>165100</xdr:colOff>
      <xdr:row>77</xdr:row>
      <xdr:rowOff>56541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47668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131355</xdr:rowOff>
    </xdr:from>
    <xdr:to>
      <xdr:col>72</xdr:col>
      <xdr:colOff>38100</xdr:colOff>
      <xdr:row>77</xdr:row>
      <xdr:rowOff>61505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52632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31260</xdr:rowOff>
    </xdr:from>
    <xdr:to>
      <xdr:col>67</xdr:col>
      <xdr:colOff>101600</xdr:colOff>
      <xdr:row>77</xdr:row>
      <xdr:rowOff>132860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123987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43093</xdr:rowOff>
    </xdr:from>
    <xdr:to>
      <xdr:col>85</xdr:col>
      <xdr:colOff>127000</xdr:colOff>
      <xdr:row>96</xdr:row>
      <xdr:rowOff>69909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502293"/>
          <a:ext cx="838200" cy="2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69909</xdr:rowOff>
    </xdr:from>
    <xdr:to>
      <xdr:col>81</xdr:col>
      <xdr:colOff>50800</xdr:colOff>
      <xdr:row>97</xdr:row>
      <xdr:rowOff>75806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529109"/>
          <a:ext cx="889000" cy="17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75806</xdr:rowOff>
    </xdr:from>
    <xdr:to>
      <xdr:col>76</xdr:col>
      <xdr:colOff>114300</xdr:colOff>
      <xdr:row>98</xdr:row>
      <xdr:rowOff>114303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706456"/>
          <a:ext cx="889000" cy="20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91602</xdr:rowOff>
    </xdr:from>
    <xdr:to>
      <xdr:col>71</xdr:col>
      <xdr:colOff>177800</xdr:colOff>
      <xdr:row>98</xdr:row>
      <xdr:rowOff>114303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93702"/>
          <a:ext cx="88900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163743</xdr:rowOff>
    </xdr:from>
    <xdr:to>
      <xdr:col>85</xdr:col>
      <xdr:colOff>177800</xdr:colOff>
      <xdr:row>96</xdr:row>
      <xdr:rowOff>93893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4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15170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30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19109</xdr:rowOff>
    </xdr:from>
    <xdr:to>
      <xdr:col>81</xdr:col>
      <xdr:colOff>101600</xdr:colOff>
      <xdr:row>96</xdr:row>
      <xdr:rowOff>120709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4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137236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2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25006</xdr:rowOff>
    </xdr:from>
    <xdr:to>
      <xdr:col>76</xdr:col>
      <xdr:colOff>165100</xdr:colOff>
      <xdr:row>97</xdr:row>
      <xdr:rowOff>126606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6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143133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4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63503</xdr:rowOff>
    </xdr:from>
    <xdr:to>
      <xdr:col>72</xdr:col>
      <xdr:colOff>38100</xdr:colOff>
      <xdr:row>98</xdr:row>
      <xdr:rowOff>165103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156230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40802</xdr:rowOff>
    </xdr:from>
    <xdr:to>
      <xdr:col>67</xdr:col>
      <xdr:colOff>101600</xdr:colOff>
      <xdr:row>98</xdr:row>
      <xdr:rowOff>142402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4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133529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3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74168</xdr:rowOff>
    </xdr:from>
    <xdr:to>
      <xdr:col>116</xdr:col>
      <xdr:colOff>63500</xdr:colOff>
      <xdr:row>37</xdr:row>
      <xdr:rowOff>93409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417818"/>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39497</xdr:rowOff>
    </xdr:from>
    <xdr:to>
      <xdr:col>111</xdr:col>
      <xdr:colOff>177800</xdr:colOff>
      <xdr:row>37</xdr:row>
      <xdr:rowOff>93409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383147"/>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154940</xdr:rowOff>
    </xdr:from>
    <xdr:to>
      <xdr:col>107</xdr:col>
      <xdr:colOff>50800</xdr:colOff>
      <xdr:row>37</xdr:row>
      <xdr:rowOff>39497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155690"/>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93980</xdr:rowOff>
    </xdr:from>
    <xdr:to>
      <xdr:col>102</xdr:col>
      <xdr:colOff>114300</xdr:colOff>
      <xdr:row>35</xdr:row>
      <xdr:rowOff>154940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0947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23368</xdr:rowOff>
    </xdr:from>
    <xdr:to>
      <xdr:col>116</xdr:col>
      <xdr:colOff>114300</xdr:colOff>
      <xdr:row>37</xdr:row>
      <xdr:rowOff>124968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3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1795</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3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42609</xdr:rowOff>
    </xdr:from>
    <xdr:to>
      <xdr:col>112</xdr:col>
      <xdr:colOff>38100</xdr:colOff>
      <xdr:row>37</xdr:row>
      <xdr:rowOff>144209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135335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160147</xdr:rowOff>
    </xdr:from>
    <xdr:to>
      <xdr:col>107</xdr:col>
      <xdr:colOff>101600</xdr:colOff>
      <xdr:row>37</xdr:row>
      <xdr:rowOff>90297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3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81424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4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104140</xdr:rowOff>
    </xdr:from>
    <xdr:to>
      <xdr:col>102</xdr:col>
      <xdr:colOff>165100</xdr:colOff>
      <xdr:row>36</xdr:row>
      <xdr:rowOff>34290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50817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43180</xdr:rowOff>
    </xdr:from>
    <xdr:to>
      <xdr:col>98</xdr:col>
      <xdr:colOff>38100</xdr:colOff>
      <xdr:row>35</xdr:row>
      <xdr:rowOff>144780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161307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15837</xdr:rowOff>
    </xdr:from>
    <xdr:to>
      <xdr:col>116</xdr:col>
      <xdr:colOff>63500</xdr:colOff>
      <xdr:row>59</xdr:row>
      <xdr:rowOff>26771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31387"/>
          <a:ext cx="8382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14999</xdr:rowOff>
    </xdr:from>
    <xdr:to>
      <xdr:col>111</xdr:col>
      <xdr:colOff>177800</xdr:colOff>
      <xdr:row>59</xdr:row>
      <xdr:rowOff>15837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3054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12484</xdr:rowOff>
    </xdr:from>
    <xdr:to>
      <xdr:col>107</xdr:col>
      <xdr:colOff>50800</xdr:colOff>
      <xdr:row>59</xdr:row>
      <xdr:rowOff>14999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2803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11113</xdr:rowOff>
    </xdr:from>
    <xdr:to>
      <xdr:col>102</xdr:col>
      <xdr:colOff>114300</xdr:colOff>
      <xdr:row>59</xdr:row>
      <xdr:rowOff>12484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2666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147421</xdr:rowOff>
    </xdr:from>
    <xdr:to>
      <xdr:col>116</xdr:col>
      <xdr:colOff>114300</xdr:colOff>
      <xdr:row>59</xdr:row>
      <xdr:rowOff>77571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62348</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06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136487</xdr:rowOff>
    </xdr:from>
    <xdr:to>
      <xdr:col>112</xdr:col>
      <xdr:colOff>38100</xdr:colOff>
      <xdr:row>59</xdr:row>
      <xdr:rowOff>66637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57764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1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135649</xdr:rowOff>
    </xdr:from>
    <xdr:to>
      <xdr:col>107</xdr:col>
      <xdr:colOff>101600</xdr:colOff>
      <xdr:row>59</xdr:row>
      <xdr:rowOff>65799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56926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133134</xdr:rowOff>
    </xdr:from>
    <xdr:to>
      <xdr:col>102</xdr:col>
      <xdr:colOff>165100</xdr:colOff>
      <xdr:row>59</xdr:row>
      <xdr:rowOff>63284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54411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6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131763</xdr:rowOff>
    </xdr:from>
    <xdr:to>
      <xdr:col>98</xdr:col>
      <xdr:colOff>38100</xdr:colOff>
      <xdr:row>59</xdr:row>
      <xdr:rowOff>61913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53040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18580</xdr:rowOff>
    </xdr:from>
    <xdr:to>
      <xdr:col>116</xdr:col>
      <xdr:colOff>63500</xdr:colOff>
      <xdr:row>75</xdr:row>
      <xdr:rowOff>140995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877330"/>
          <a:ext cx="838200" cy="12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140995</xdr:rowOff>
    </xdr:from>
    <xdr:to>
      <xdr:col>111</xdr:col>
      <xdr:colOff>177800</xdr:colOff>
      <xdr:row>76</xdr:row>
      <xdr:rowOff>20828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999745"/>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20828</xdr:rowOff>
    </xdr:from>
    <xdr:to>
      <xdr:col>107</xdr:col>
      <xdr:colOff>50800</xdr:colOff>
      <xdr:row>76</xdr:row>
      <xdr:rowOff>65824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51028"/>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65824</xdr:rowOff>
    </xdr:from>
    <xdr:to>
      <xdr:col>102</xdr:col>
      <xdr:colOff>114300</xdr:colOff>
      <xdr:row>76</xdr:row>
      <xdr:rowOff>123698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96024"/>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139230</xdr:rowOff>
    </xdr:from>
    <xdr:to>
      <xdr:col>116</xdr:col>
      <xdr:colOff>114300</xdr:colOff>
      <xdr:row>75</xdr:row>
      <xdr:rowOff>69380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8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162107</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6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90195</xdr:rowOff>
    </xdr:from>
    <xdr:to>
      <xdr:col>112</xdr:col>
      <xdr:colOff>38100</xdr:colOff>
      <xdr:row>76</xdr:row>
      <xdr:rowOff>20346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948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11473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0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141478</xdr:rowOff>
    </xdr:from>
    <xdr:to>
      <xdr:col>107</xdr:col>
      <xdr:colOff>101600</xdr:colOff>
      <xdr:row>76</xdr:row>
      <xdr:rowOff>71628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62755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09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15024</xdr:rowOff>
    </xdr:from>
    <xdr:to>
      <xdr:col>102</xdr:col>
      <xdr:colOff>165100</xdr:colOff>
      <xdr:row>76</xdr:row>
      <xdr:rowOff>116624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107751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1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72898</xdr:rowOff>
    </xdr:from>
    <xdr:to>
      <xdr:col>98</xdr:col>
      <xdr:colOff>38100</xdr:colOff>
      <xdr:row>77</xdr:row>
      <xdr:rowOff>3048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165625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前年度実施した子育て世帯への臨時特別給付金の影響により扶助費が大きく減少した一方、物価高騰対策として、プレミアム付商品券の発行（第３弾、第４弾）、水道基本料金の４か月分無償化、令和４年８月から令和５年３月までの小学校給食費の無償化を実施したほか、中学校給食費の恒久的な無償化などにより補助費等が増加している。歳出決算総額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416,150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債費は、普通交付税による財源措置のあるものに限定して発行し、新規の市債発行を抑制することで過度に市債へ依存しない財政運営を行ってきた結果、類似団体内平均値を大きく下回る良好な数字で推移している。今後、市債発行を伴う普通建設事業が見込まれるものの、世代間公平に留意しつつ、普通交付税による財源措置のあるものに限定して発行し、引き続き市債の適正管理に努める。積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金が増加しているのは、今後の公共施設の長寿命化対策やインフラ整備等の財源として備えるため、財政調整基金から公共施設等総合管理基金に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億円を積み替えたことや、前年度に廃止した公園墓地及び駐車場特別会計の剰余金を公共施設等総合管理基金に積み立てたことによる。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今後、生産年齢人口の減少や社会保障関係費の増加が見込まれることから、事業の見直しや経費の縮減を図り、適正な財政運営に努める。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348,530
344,690
105.29
146,739,337
145,040,626
1,032,222
72,963,586
41,714,746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128270</xdr:rowOff>
    </xdr:from>
    <xdr:to>
      <xdr:col>24</xdr:col>
      <xdr:colOff>63500</xdr:colOff>
      <xdr:row>36</xdr:row>
      <xdr:rowOff>29972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90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110744</xdr:rowOff>
    </xdr:from>
    <xdr:to>
      <xdr:col>19</xdr:col>
      <xdr:colOff>177800</xdr:colOff>
      <xdr:row>35</xdr:row>
      <xdr:rowOff>128270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149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110744</xdr:rowOff>
    </xdr:from>
    <xdr:to>
      <xdr:col>15</xdr:col>
      <xdr:colOff>50800</xdr:colOff>
      <xdr:row>35</xdr:row>
      <xdr:rowOff>144272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1149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106934</xdr:rowOff>
    </xdr:from>
    <xdr:to>
      <xdr:col>10</xdr:col>
      <xdr:colOff>114300</xdr:colOff>
      <xdr:row>35</xdr:row>
      <xdr:rowOff>144272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768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150622</xdr:rowOff>
    </xdr:from>
    <xdr:to>
      <xdr:col>24</xdr:col>
      <xdr:colOff>114300</xdr:colOff>
      <xdr:row>36</xdr:row>
      <xdr:rowOff>80772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129049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77470</xdr:rowOff>
    </xdr:from>
    <xdr:to>
      <xdr:col>20</xdr:col>
      <xdr:colOff>38100</xdr:colOff>
      <xdr:row>36</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170197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59944</xdr:rowOff>
    </xdr:from>
    <xdr:to>
      <xdr:col>15</xdr:col>
      <xdr:colOff>101600</xdr:colOff>
      <xdr:row>35</xdr:row>
      <xdr:rowOff>161544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152671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93472</xdr:rowOff>
    </xdr:from>
    <xdr:to>
      <xdr:col>10</xdr:col>
      <xdr:colOff>165100</xdr:colOff>
      <xdr:row>36</xdr:row>
      <xdr:rowOff>23622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56134</xdr:rowOff>
    </xdr:from>
    <xdr:to>
      <xdr:col>6</xdr:col>
      <xdr:colOff>38100</xdr:colOff>
      <xdr:row>35</xdr:row>
      <xdr:rowOff>157734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148861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62335</xdr:rowOff>
    </xdr:from>
    <xdr:to>
      <xdr:col>24</xdr:col>
      <xdr:colOff>63500</xdr:colOff>
      <xdr:row>56</xdr:row>
      <xdr:rowOff>2225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492085"/>
          <a:ext cx="838200" cy="1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36090</xdr:rowOff>
    </xdr:from>
    <xdr:to>
      <xdr:col>19</xdr:col>
      <xdr:colOff>177800</xdr:colOff>
      <xdr:row>55</xdr:row>
      <xdr:rowOff>62335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08590"/>
          <a:ext cx="889000" cy="88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36090</xdr:rowOff>
    </xdr:from>
    <xdr:to>
      <xdr:col>15</xdr:col>
      <xdr:colOff>50800</xdr:colOff>
      <xdr:row>57</xdr:row>
      <xdr:rowOff>68976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08590"/>
          <a:ext cx="889000" cy="123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68976</xdr:rowOff>
    </xdr:from>
    <xdr:to>
      <xdr:col>10</xdr:col>
      <xdr:colOff>114300</xdr:colOff>
      <xdr:row>57</xdr:row>
      <xdr:rowOff>114499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41626"/>
          <a:ext cx="889000" cy="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122875</xdr:rowOff>
    </xdr:from>
    <xdr:to>
      <xdr:col>24</xdr:col>
      <xdr:colOff>114300</xdr:colOff>
      <xdr:row>56</xdr:row>
      <xdr:rowOff>53025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145752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11535</xdr:rowOff>
    </xdr:from>
    <xdr:to>
      <xdr:col>20</xdr:col>
      <xdr:colOff>38100</xdr:colOff>
      <xdr:row>55</xdr:row>
      <xdr:rowOff>113135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4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129662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21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156740</xdr:rowOff>
    </xdr:from>
    <xdr:to>
      <xdr:col>15</xdr:col>
      <xdr:colOff>101600</xdr:colOff>
      <xdr:row>50</xdr:row>
      <xdr:rowOff>86890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103417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3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18176</xdr:rowOff>
    </xdr:from>
    <xdr:to>
      <xdr:col>10</xdr:col>
      <xdr:colOff>165100</xdr:colOff>
      <xdr:row>57</xdr:row>
      <xdr:rowOff>119776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110903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63699</xdr:rowOff>
    </xdr:from>
    <xdr:to>
      <xdr:col>6</xdr:col>
      <xdr:colOff>38100</xdr:colOff>
      <xdr:row>57</xdr:row>
      <xdr:rowOff>165299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156426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74933</xdr:rowOff>
    </xdr:from>
    <xdr:to>
      <xdr:col>24</xdr:col>
      <xdr:colOff>63500</xdr:colOff>
      <xdr:row>76</xdr:row>
      <xdr:rowOff>126002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05133"/>
          <a:ext cx="8382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74933</xdr:rowOff>
    </xdr:from>
    <xdr:to>
      <xdr:col>19</xdr:col>
      <xdr:colOff>177800</xdr:colOff>
      <xdr:row>78</xdr:row>
      <xdr:rowOff>3226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5133"/>
          <a:ext cx="889000" cy="2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3226</xdr:rowOff>
    </xdr:from>
    <xdr:to>
      <xdr:col>15</xdr:col>
      <xdr:colOff>50800</xdr:colOff>
      <xdr:row>78</xdr:row>
      <xdr:rowOff>38475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76326"/>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38475</xdr:rowOff>
    </xdr:from>
    <xdr:to>
      <xdr:col>10</xdr:col>
      <xdr:colOff>114300</xdr:colOff>
      <xdr:row>78</xdr:row>
      <xdr:rowOff>55997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11575"/>
          <a:ext cx="889000" cy="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75202</xdr:rowOff>
    </xdr:from>
    <xdr:to>
      <xdr:col>24</xdr:col>
      <xdr:colOff>114300</xdr:colOff>
      <xdr:row>77</xdr:row>
      <xdr:rowOff>5352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53629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24133</xdr:rowOff>
    </xdr:from>
    <xdr:to>
      <xdr:col>20</xdr:col>
      <xdr:colOff>38100</xdr:colOff>
      <xdr:row>76</xdr:row>
      <xdr:rowOff>125733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116860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4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123876</xdr:rowOff>
    </xdr:from>
    <xdr:to>
      <xdr:col>15</xdr:col>
      <xdr:colOff>101600</xdr:colOff>
      <xdr:row>78</xdr:row>
      <xdr:rowOff>54026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45153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159125</xdr:rowOff>
    </xdr:from>
    <xdr:to>
      <xdr:col>10</xdr:col>
      <xdr:colOff>165100</xdr:colOff>
      <xdr:row>78</xdr:row>
      <xdr:rowOff>89275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80402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5197</xdr:rowOff>
    </xdr:from>
    <xdr:to>
      <xdr:col>6</xdr:col>
      <xdr:colOff>38100</xdr:colOff>
      <xdr:row>78</xdr:row>
      <xdr:rowOff>106797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97924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95763</xdr:rowOff>
    </xdr:from>
    <xdr:to>
      <xdr:col>24</xdr:col>
      <xdr:colOff>63500</xdr:colOff>
      <xdr:row>95</xdr:row>
      <xdr:rowOff>37698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212063"/>
          <a:ext cx="8382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97617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1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37698</xdr:rowOff>
    </xdr:from>
    <xdr:to>
      <xdr:col>19</xdr:col>
      <xdr:colOff>177800</xdr:colOff>
      <xdr:row>97</xdr:row>
      <xdr:rowOff>91945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25448"/>
          <a:ext cx="889000" cy="39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87603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91945</xdr:rowOff>
    </xdr:from>
    <xdr:to>
      <xdr:col>15</xdr:col>
      <xdr:colOff>50800</xdr:colOff>
      <xdr:row>97</xdr:row>
      <xdr:rowOff>130397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22595"/>
          <a:ext cx="889000" cy="3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128453</xdr:rowOff>
    </xdr:from>
    <xdr:to>
      <xdr:col>10</xdr:col>
      <xdr:colOff>114300</xdr:colOff>
      <xdr:row>97</xdr:row>
      <xdr:rowOff>130397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244753"/>
          <a:ext cx="889000" cy="5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44963</xdr:rowOff>
    </xdr:from>
    <xdr:to>
      <xdr:col>24</xdr:col>
      <xdr:colOff>114300</xdr:colOff>
      <xdr:row>94</xdr:row>
      <xdr:rowOff>146563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67840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01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158348</xdr:rowOff>
    </xdr:from>
    <xdr:to>
      <xdr:col>20</xdr:col>
      <xdr:colOff>38100</xdr:colOff>
      <xdr:row>95</xdr:row>
      <xdr:rowOff>88498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105025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4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41145</xdr:rowOff>
    </xdr:from>
    <xdr:to>
      <xdr:col>15</xdr:col>
      <xdr:colOff>101600</xdr:colOff>
      <xdr:row>97</xdr:row>
      <xdr:rowOff>142745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133872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6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79597</xdr:rowOff>
    </xdr:from>
    <xdr:to>
      <xdr:col>10</xdr:col>
      <xdr:colOff>165100</xdr:colOff>
      <xdr:row>98</xdr:row>
      <xdr:rowOff>9747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77653</xdr:rowOff>
    </xdr:from>
    <xdr:to>
      <xdr:col>6</xdr:col>
      <xdr:colOff>38100</xdr:colOff>
      <xdr:row>95</xdr:row>
      <xdr:rowOff>7803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1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24330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9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35001</xdr:rowOff>
    </xdr:from>
    <xdr:to>
      <xdr:col>55</xdr:col>
      <xdr:colOff>0</xdr:colOff>
      <xdr:row>38</xdr:row>
      <xdr:rowOff>38202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5010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35001</xdr:rowOff>
    </xdr:from>
    <xdr:to>
      <xdr:col>50</xdr:col>
      <xdr:colOff>114300</xdr:colOff>
      <xdr:row>38</xdr:row>
      <xdr:rowOff>40030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5010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40030</xdr:rowOff>
    </xdr:from>
    <xdr:to>
      <xdr:col>45</xdr:col>
      <xdr:colOff>177800</xdr:colOff>
      <xdr:row>38</xdr:row>
      <xdr:rowOff>40945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5513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37744</xdr:rowOff>
    </xdr:from>
    <xdr:to>
      <xdr:col>41</xdr:col>
      <xdr:colOff>50800</xdr:colOff>
      <xdr:row>38</xdr:row>
      <xdr:rowOff>40945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5284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158852</xdr:rowOff>
    </xdr:from>
    <xdr:to>
      <xdr:col>55</xdr:col>
      <xdr:colOff>50800</xdr:colOff>
      <xdr:row>38</xdr:row>
      <xdr:rowOff>89002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73779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1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155651</xdr:rowOff>
    </xdr:from>
    <xdr:to>
      <xdr:col>50</xdr:col>
      <xdr:colOff>165100</xdr:colOff>
      <xdr:row>38</xdr:row>
      <xdr:rowOff>85801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76928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92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160680</xdr:rowOff>
    </xdr:from>
    <xdr:to>
      <xdr:col>46</xdr:col>
      <xdr:colOff>38100</xdr:colOff>
      <xdr:row>38</xdr:row>
      <xdr:rowOff>90830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81957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161595</xdr:rowOff>
    </xdr:from>
    <xdr:to>
      <xdr:col>41</xdr:col>
      <xdr:colOff>101600</xdr:colOff>
      <xdr:row>38</xdr:row>
      <xdr:rowOff>91745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82872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158394</xdr:rowOff>
    </xdr:from>
    <xdr:to>
      <xdr:col>36</xdr:col>
      <xdr:colOff>165100</xdr:colOff>
      <xdr:row>38</xdr:row>
      <xdr:rowOff>88544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79671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57690</xdr:rowOff>
    </xdr:from>
    <xdr:to>
      <xdr:col>55</xdr:col>
      <xdr:colOff>0</xdr:colOff>
      <xdr:row>57</xdr:row>
      <xdr:rowOff>87750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830340"/>
          <a:ext cx="8382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57690</xdr:rowOff>
    </xdr:from>
    <xdr:to>
      <xdr:col>50</xdr:col>
      <xdr:colOff>114300</xdr:colOff>
      <xdr:row>57</xdr:row>
      <xdr:rowOff>66891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830340"/>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66891</xdr:rowOff>
    </xdr:from>
    <xdr:to>
      <xdr:col>45</xdr:col>
      <xdr:colOff>177800</xdr:colOff>
      <xdr:row>57</xdr:row>
      <xdr:rowOff>71977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839541"/>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71977</xdr:rowOff>
    </xdr:from>
    <xdr:to>
      <xdr:col>41</xdr:col>
      <xdr:colOff>50800</xdr:colOff>
      <xdr:row>57</xdr:row>
      <xdr:rowOff>83407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8446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36950</xdr:rowOff>
    </xdr:from>
    <xdr:to>
      <xdr:col>55</xdr:col>
      <xdr:colOff>50800</xdr:colOff>
      <xdr:row>57</xdr:row>
      <xdr:rowOff>138550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8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123327</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6890</xdr:rowOff>
    </xdr:from>
    <xdr:to>
      <xdr:col>50</xdr:col>
      <xdr:colOff>165100</xdr:colOff>
      <xdr:row>57</xdr:row>
      <xdr:rowOff>108490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7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99617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16091</xdr:rowOff>
    </xdr:from>
    <xdr:to>
      <xdr:col>46</xdr:col>
      <xdr:colOff>38100</xdr:colOff>
      <xdr:row>57</xdr:row>
      <xdr:rowOff>117691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7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108818</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8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21177</xdr:rowOff>
    </xdr:from>
    <xdr:to>
      <xdr:col>41</xdr:col>
      <xdr:colOff>101600</xdr:colOff>
      <xdr:row>57</xdr:row>
      <xdr:rowOff>122777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7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113904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8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32607</xdr:rowOff>
    </xdr:from>
    <xdr:to>
      <xdr:col>36</xdr:col>
      <xdr:colOff>165100</xdr:colOff>
      <xdr:row>57</xdr:row>
      <xdr:rowOff>134207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8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125334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89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59494</xdr:rowOff>
    </xdr:from>
    <xdr:to>
      <xdr:col>55</xdr:col>
      <xdr:colOff>0</xdr:colOff>
      <xdr:row>78</xdr:row>
      <xdr:rowOff>130882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432594"/>
          <a:ext cx="838200" cy="7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118587</xdr:rowOff>
    </xdr:from>
    <xdr:to>
      <xdr:col>50</xdr:col>
      <xdr:colOff>114300</xdr:colOff>
      <xdr:row>78</xdr:row>
      <xdr:rowOff>130882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491687"/>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118587</xdr:rowOff>
    </xdr:from>
    <xdr:to>
      <xdr:col>45</xdr:col>
      <xdr:colOff>177800</xdr:colOff>
      <xdr:row>79</xdr:row>
      <xdr:rowOff>66287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91687"/>
          <a:ext cx="889000" cy="1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66287</xdr:rowOff>
    </xdr:from>
    <xdr:to>
      <xdr:col>41</xdr:col>
      <xdr:colOff>50800</xdr:colOff>
      <xdr:row>79</xdr:row>
      <xdr:rowOff>72752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610837"/>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8694</xdr:rowOff>
    </xdr:from>
    <xdr:to>
      <xdr:col>55</xdr:col>
      <xdr:colOff>50800</xdr:colOff>
      <xdr:row>78</xdr:row>
      <xdr:rowOff>110294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158571</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80082</xdr:rowOff>
    </xdr:from>
    <xdr:to>
      <xdr:col>50</xdr:col>
      <xdr:colOff>165100</xdr:colOff>
      <xdr:row>79</xdr:row>
      <xdr:rowOff>10232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4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1359</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5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67787</xdr:rowOff>
    </xdr:from>
    <xdr:to>
      <xdr:col>46</xdr:col>
      <xdr:colOff>38100</xdr:colOff>
      <xdr:row>78</xdr:row>
      <xdr:rowOff>169387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4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160514</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5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15487</xdr:rowOff>
    </xdr:from>
    <xdr:to>
      <xdr:col>41</xdr:col>
      <xdr:colOff>101600</xdr:colOff>
      <xdr:row>79</xdr:row>
      <xdr:rowOff>117087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108214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21952</xdr:rowOff>
    </xdr:from>
    <xdr:to>
      <xdr:col>36</xdr:col>
      <xdr:colOff>165100</xdr:colOff>
      <xdr:row>79</xdr:row>
      <xdr:rowOff>123552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114679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5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145954</xdr:rowOff>
    </xdr:from>
    <xdr:to>
      <xdr:col>55</xdr:col>
      <xdr:colOff>0</xdr:colOff>
      <xdr:row>99</xdr:row>
      <xdr:rowOff>44749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948054"/>
          <a:ext cx="8382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87449</xdr:rowOff>
    </xdr:from>
    <xdr:to>
      <xdr:col>50</xdr:col>
      <xdr:colOff>114300</xdr:colOff>
      <xdr:row>99</xdr:row>
      <xdr:rowOff>44749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89549"/>
          <a:ext cx="889000" cy="1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87449</xdr:rowOff>
    </xdr:from>
    <xdr:to>
      <xdr:col>45</xdr:col>
      <xdr:colOff>177800</xdr:colOff>
      <xdr:row>99</xdr:row>
      <xdr:rowOff>11015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89549"/>
          <a:ext cx="889000" cy="9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103729</xdr:rowOff>
    </xdr:from>
    <xdr:to>
      <xdr:col>41</xdr:col>
      <xdr:colOff>50800</xdr:colOff>
      <xdr:row>99</xdr:row>
      <xdr:rowOff>11015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905829"/>
          <a:ext cx="889000" cy="7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95154</xdr:rowOff>
    </xdr:from>
    <xdr:to>
      <xdr:col>55</xdr:col>
      <xdr:colOff>50800</xdr:colOff>
      <xdr:row>99</xdr:row>
      <xdr:rowOff>25304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10081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165399</xdr:rowOff>
    </xdr:from>
    <xdr:to>
      <xdr:col>50</xdr:col>
      <xdr:colOff>165100</xdr:colOff>
      <xdr:row>99</xdr:row>
      <xdr:rowOff>95549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96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86676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70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36649</xdr:rowOff>
    </xdr:from>
    <xdr:to>
      <xdr:col>46</xdr:col>
      <xdr:colOff>38100</xdr:colOff>
      <xdr:row>98</xdr:row>
      <xdr:rowOff>138249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129376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131665</xdr:rowOff>
    </xdr:from>
    <xdr:to>
      <xdr:col>41</xdr:col>
      <xdr:colOff>101600</xdr:colOff>
      <xdr:row>99</xdr:row>
      <xdr:rowOff>61815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9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52942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702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52929</xdr:rowOff>
    </xdr:from>
    <xdr:to>
      <xdr:col>36</xdr:col>
      <xdr:colOff>165100</xdr:colOff>
      <xdr:row>98</xdr:row>
      <xdr:rowOff>154529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145656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118473</xdr:rowOff>
    </xdr:from>
    <xdr:to>
      <xdr:col>85</xdr:col>
      <xdr:colOff>127000</xdr:colOff>
      <xdr:row>37</xdr:row>
      <xdr:rowOff>142149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62123"/>
          <a:ext cx="8382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118473</xdr:rowOff>
    </xdr:from>
    <xdr:to>
      <xdr:col>81</xdr:col>
      <xdr:colOff>50800</xdr:colOff>
      <xdr:row>37</xdr:row>
      <xdr:rowOff>146231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621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146231</xdr:rowOff>
    </xdr:from>
    <xdr:to>
      <xdr:col>76</xdr:col>
      <xdr:colOff>114300</xdr:colOff>
      <xdr:row>38</xdr:row>
      <xdr:rowOff>33238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8988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167295</xdr:rowOff>
    </xdr:from>
    <xdr:to>
      <xdr:col>71</xdr:col>
      <xdr:colOff>177800</xdr:colOff>
      <xdr:row>38</xdr:row>
      <xdr:rowOff>33238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10945"/>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91349</xdr:rowOff>
    </xdr:from>
    <xdr:to>
      <xdr:col>85</xdr:col>
      <xdr:colOff>177800</xdr:colOff>
      <xdr:row>38</xdr:row>
      <xdr:rowOff>21499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69776</xdr:rowOff>
    </xdr:from>
    <xdr:ext cx="469744"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1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67673</xdr:rowOff>
    </xdr:from>
    <xdr:to>
      <xdr:col>81</xdr:col>
      <xdr:colOff>101600</xdr:colOff>
      <xdr:row>37</xdr:row>
      <xdr:rowOff>169273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160400</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428" y="65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95431</xdr:rowOff>
    </xdr:from>
    <xdr:to>
      <xdr:col>76</xdr:col>
      <xdr:colOff>165100</xdr:colOff>
      <xdr:row>38</xdr:row>
      <xdr:rowOff>25581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16708</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5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153888</xdr:rowOff>
    </xdr:from>
    <xdr:to>
      <xdr:col>72</xdr:col>
      <xdr:colOff>38100</xdr:colOff>
      <xdr:row>38</xdr:row>
      <xdr:rowOff>84038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75165</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59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116495</xdr:rowOff>
    </xdr:from>
    <xdr:to>
      <xdr:col>67</xdr:col>
      <xdr:colOff>101600</xdr:colOff>
      <xdr:row>38</xdr:row>
      <xdr:rowOff>46645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37772</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5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42564</xdr:rowOff>
    </xdr:from>
    <xdr:to>
      <xdr:col>85</xdr:col>
      <xdr:colOff>127000</xdr:colOff>
      <xdr:row>57</xdr:row>
      <xdr:rowOff>76359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15214"/>
          <a:ext cx="8382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61423</xdr:rowOff>
    </xdr:from>
    <xdr:to>
      <xdr:col>81</xdr:col>
      <xdr:colOff>50800</xdr:colOff>
      <xdr:row>57</xdr:row>
      <xdr:rowOff>76359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62623"/>
          <a:ext cx="889000" cy="18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61423</xdr:rowOff>
    </xdr:from>
    <xdr:to>
      <xdr:col>76</xdr:col>
      <xdr:colOff>114300</xdr:colOff>
      <xdr:row>57</xdr:row>
      <xdr:rowOff>84055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62623"/>
          <a:ext cx="889000" cy="19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84055</xdr:rowOff>
    </xdr:from>
    <xdr:to>
      <xdr:col>71</xdr:col>
      <xdr:colOff>177800</xdr:colOff>
      <xdr:row>57</xdr:row>
      <xdr:rowOff>150749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56705"/>
          <a:ext cx="889000" cy="6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163214</xdr:rowOff>
    </xdr:from>
    <xdr:to>
      <xdr:col>85</xdr:col>
      <xdr:colOff>177800</xdr:colOff>
      <xdr:row>57</xdr:row>
      <xdr:rowOff>93364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141641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25559</xdr:rowOff>
    </xdr:from>
    <xdr:to>
      <xdr:col>81</xdr:col>
      <xdr:colOff>101600</xdr:colOff>
      <xdr:row>57</xdr:row>
      <xdr:rowOff>127159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118286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9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10623</xdr:rowOff>
    </xdr:from>
    <xdr:to>
      <xdr:col>76</xdr:col>
      <xdr:colOff>165100</xdr:colOff>
      <xdr:row>56</xdr:row>
      <xdr:rowOff>112223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103350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0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33255</xdr:rowOff>
    </xdr:from>
    <xdr:to>
      <xdr:col>72</xdr:col>
      <xdr:colOff>38100</xdr:colOff>
      <xdr:row>57</xdr:row>
      <xdr:rowOff>134855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125982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9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99949</xdr:rowOff>
    </xdr:from>
    <xdr:to>
      <xdr:col>67</xdr:col>
      <xdr:colOff>101600</xdr:colOff>
      <xdr:row>58</xdr:row>
      <xdr:rowOff>30099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21226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164719</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37819"/>
          <a:ext cx="8382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164719</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37819"/>
          <a:ext cx="8890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106935</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80035"/>
          <a:ext cx="889000" cy="10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43562</xdr:rowOff>
    </xdr:from>
    <xdr:to>
      <xdr:col>71</xdr:col>
      <xdr:colOff>177800</xdr:colOff>
      <xdr:row>78</xdr:row>
      <xdr:rowOff>106935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073762"/>
          <a:ext cx="889000" cy="40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156990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113919</xdr:rowOff>
    </xdr:from>
    <xdr:to>
      <xdr:col>81</xdr:col>
      <xdr:colOff>101600</xdr:colOff>
      <xdr:row>79</xdr:row>
      <xdr:rowOff>44069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35196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7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56135</xdr:rowOff>
    </xdr:from>
    <xdr:to>
      <xdr:col>72</xdr:col>
      <xdr:colOff>38100</xdr:colOff>
      <xdr:row>78</xdr:row>
      <xdr:rowOff>157735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148862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2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164212</xdr:rowOff>
    </xdr:from>
    <xdr:to>
      <xdr:col>67</xdr:col>
      <xdr:colOff>101600</xdr:colOff>
      <xdr:row>76</xdr:row>
      <xdr:rowOff>94362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0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110888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27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3944</xdr:rowOff>
    </xdr:from>
    <xdr:to>
      <xdr:col>85</xdr:col>
      <xdr:colOff>127000</xdr:colOff>
      <xdr:row>97</xdr:row>
      <xdr:rowOff>15146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634594"/>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5741</xdr:rowOff>
    </xdr:from>
    <xdr:to>
      <xdr:col>81</xdr:col>
      <xdr:colOff>50800</xdr:colOff>
      <xdr:row>97</xdr:row>
      <xdr:rowOff>15146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636391"/>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5741</xdr:rowOff>
    </xdr:from>
    <xdr:to>
      <xdr:col>76</xdr:col>
      <xdr:colOff>114300</xdr:colOff>
      <xdr:row>97</xdr:row>
      <xdr:rowOff>10705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36391"/>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10705</xdr:rowOff>
    </xdr:from>
    <xdr:to>
      <xdr:col>71</xdr:col>
      <xdr:colOff>177800</xdr:colOff>
      <xdr:row>97</xdr:row>
      <xdr:rowOff>82060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641355"/>
          <a:ext cx="889000" cy="7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124594</xdr:rowOff>
    </xdr:from>
    <xdr:to>
      <xdr:col>85</xdr:col>
      <xdr:colOff>177800</xdr:colOff>
      <xdr:row>97</xdr:row>
      <xdr:rowOff>54744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103021</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135796</xdr:rowOff>
    </xdr:from>
    <xdr:to>
      <xdr:col>81</xdr:col>
      <xdr:colOff>101600</xdr:colOff>
      <xdr:row>97</xdr:row>
      <xdr:rowOff>65946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6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126391</xdr:rowOff>
    </xdr:from>
    <xdr:to>
      <xdr:col>76</xdr:col>
      <xdr:colOff>165100</xdr:colOff>
      <xdr:row>97</xdr:row>
      <xdr:rowOff>56541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47668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131355</xdr:rowOff>
    </xdr:from>
    <xdr:to>
      <xdr:col>72</xdr:col>
      <xdr:colOff>38100</xdr:colOff>
      <xdr:row>97</xdr:row>
      <xdr:rowOff>61505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52632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31260</xdr:rowOff>
    </xdr:from>
    <xdr:to>
      <xdr:col>67</xdr:col>
      <xdr:colOff>101600</xdr:colOff>
      <xdr:row>97</xdr:row>
      <xdr:rowOff>132860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123987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75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86169</xdr:rowOff>
    </xdr:from>
    <xdr:to>
      <xdr:col>116</xdr:col>
      <xdr:colOff>63500</xdr:colOff>
      <xdr:row>38</xdr:row>
      <xdr:rowOff>93332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1323300" y="6601269"/>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93332</xdr:rowOff>
    </xdr:from>
    <xdr:to>
      <xdr:col>111</xdr:col>
      <xdr:colOff>177800</xdr:colOff>
      <xdr:row>38</xdr:row>
      <xdr:rowOff>104991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0434300" y="6608432"/>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75366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104991</xdr:rowOff>
    </xdr:from>
    <xdr:to>
      <xdr:col>107</xdr:col>
      <xdr:colOff>50800</xdr:colOff>
      <xdr:row>38</xdr:row>
      <xdr:rowOff>114973</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6620091"/>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113335</xdr:rowOff>
    </xdr:from>
    <xdr:to>
      <xdr:col>102</xdr:col>
      <xdr:colOff>114300</xdr:colOff>
      <xdr:row>38</xdr:row>
      <xdr:rowOff>114973</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2843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78033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7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35369</xdr:rowOff>
    </xdr:from>
    <xdr:to>
      <xdr:col>116</xdr:col>
      <xdr:colOff>114300</xdr:colOff>
      <xdr:row>38</xdr:row>
      <xdr:rowOff>136969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5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58247</xdr:rowOff>
    </xdr:from>
    <xdr:ext cx="469744"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40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42532</xdr:rowOff>
    </xdr:from>
    <xdr:to>
      <xdr:col>112</xdr:col>
      <xdr:colOff>38100</xdr:colOff>
      <xdr:row>38</xdr:row>
      <xdr:rowOff>144132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5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160659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088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54191</xdr:rowOff>
    </xdr:from>
    <xdr:to>
      <xdr:col>107</xdr:col>
      <xdr:colOff>101600</xdr:colOff>
      <xdr:row>38</xdr:row>
      <xdr:rowOff>155791</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5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868</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99428" y="634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64173</xdr:rowOff>
    </xdr:from>
    <xdr:to>
      <xdr:col>102</xdr:col>
      <xdr:colOff>165100</xdr:colOff>
      <xdr:row>38</xdr:row>
      <xdr:rowOff>165773</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5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10850</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62535</xdr:rowOff>
    </xdr:from>
    <xdr:to>
      <xdr:col>98</xdr:col>
      <xdr:colOff>38100</xdr:colOff>
      <xdr:row>38</xdr:row>
      <xdr:rowOff>164135</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5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9212</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63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前年度実施した子育て世帯への臨時特別給付金の影響により民生費が減少したことや、高槻城公園芸術文化劇場整備の完了に伴って総務費が減少したことなどから、歳出決算総額は、住民一人当たり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416,150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最も大きな割合を占めているのが民生費で、本市は高齢化率が全国平均と比較して高く、今後も高水準で推移することが予想される。商工費は、プレミアム付商品券事業を実施したことにより増加している。教育費は、令和４年８月から令和５年３月までの小学校給食費の無償化及び中学校給食費の恒久的な無償化により増加している。また、教育ネットワーク関連経費も増加しており、今後も端末機器等の更新時期には多額の費用が見込まれる。公債費は、普通交付税による財源措置のあるものに限定して発行し、新規の市債発行を抑制することで過度に市債へ依存しない財政運営を行ってきた結果、類似団体内平均値を大きく下回る良好な数字で推移している。今後、市債発行を伴う普通建設事業の増加が見込まれるが、引き続き市債の適正管理に努める。諸支出金は類似団体内平均値を大きく上回る数字で推移しているが、全国的にも事例の少ない市営による自動車運送事業に対し、繰出金を支出している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今後、生産年齢人口の減少や社会保障関係費の増加が見込まれることから、事業の見直しや経費の縮減を図り、適正な財政運営に努める。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行財政改革に取り組み、歳出削減を着実に進めていることから、実質収支額は継続的に黒字を確保している。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年度には大阪府北部地震などの災害復旧、令和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年度には新型コロナウイルス感染症対策といった臨時の財政需要に対して財政調整基金を取り崩したことにより、実質単年度収支が一時的に赤字となった。また、令和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年度は今後の公共施設の長寿命化対策やインフラ整備等の財源として備えるため、財政調整基金から公共施設等総合管理基金に</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億円を積み替えたことにより、実質単年度収支が赤字となった。そのため、令和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年度の財政調整基金残高は大きく減少し、標準財政規模比は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21.91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％となっている。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今後も、経済状況の悪化や災害の発生などの不測の事態に備え、適正な基金残高を維持する。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戦略的な行財政改革を推進し、効率的な財政運営に取り組んできた結果、全ての会計において、実質収支額は黒字を確保し、おおむね同水準で推移している。令和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年度は翌年度に国庫に返還する新型コロナウイルス感染症対策関連事業に係る償還金（</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3,049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万円）を含んでいたため、一時的に一般会計の実質収支が増加した。</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今後も健全な財政状況を継続できるよう、引き続き適切な財政運営に努める。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146739337</v>
      </c>
      <c r="BO4" s="449"/>
      <c r="BP4" s="449"/>
      <c r="BQ4" s="449"/>
      <c r="BR4" s="449"/>
      <c r="BS4" s="449"/>
      <c r="BT4" s="449"/>
      <c r="BU4" s="450"/>
      <c r="BV4" s="448">
        <v>150325713</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1.4</v>
      </c>
      <c r="CU4" s="589"/>
      <c r="CV4" s="589"/>
      <c r="CW4" s="589"/>
      <c r="CX4" s="589"/>
      <c r="CY4" s="589"/>
      <c r="CZ4" s="589"/>
      <c r="DA4" s="590"/>
      <c r="DB4" s="588">
        <v>3.5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145040626</v>
      </c>
      <c r="BO5" s="420"/>
      <c r="BP5" s="420"/>
      <c r="BQ5" s="420"/>
      <c r="BR5" s="420"/>
      <c r="BS5" s="420"/>
      <c r="BT5" s="420"/>
      <c r="BU5" s="421"/>
      <c r="BV5" s="419">
        <v>145995891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90.7</v>
      </c>
      <c r="CU5" s="417"/>
      <c r="CV5" s="417"/>
      <c r="CW5" s="417"/>
      <c r="CX5" s="417"/>
      <c r="CY5" s="417"/>
      <c r="CZ5" s="417"/>
      <c r="DA5" s="418"/>
      <c r="DB5" s="416">
        <v>89.9</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1698711</v>
      </c>
      <c r="BO6" s="420"/>
      <c r="BP6" s="420"/>
      <c r="BQ6" s="420"/>
      <c r="BR6" s="420"/>
      <c r="BS6" s="420"/>
      <c r="BT6" s="420"/>
      <c r="BU6" s="421"/>
      <c r="BV6" s="419">
        <v>4329822</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91.9</v>
      </c>
      <c r="CU6" s="563"/>
      <c r="CV6" s="563"/>
      <c r="CW6" s="563"/>
      <c r="CX6" s="563"/>
      <c r="CY6" s="563"/>
      <c r="CZ6" s="563"/>
      <c r="DA6" s="564"/>
      <c r="DB6" s="562">
        <v>91.1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666489</v>
      </c>
      <c r="BO7" s="420"/>
      <c r="BP7" s="420"/>
      <c r="BQ7" s="420"/>
      <c r="BR7" s="420"/>
      <c r="BS7" s="420"/>
      <c r="BT7" s="420"/>
      <c r="BU7" s="421"/>
      <c r="BV7" s="419">
        <v>1755185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72963586</v>
      </c>
      <c r="CU7" s="420"/>
      <c r="CV7" s="420"/>
      <c r="CW7" s="420"/>
      <c r="CX7" s="420"/>
      <c r="CY7" s="420"/>
      <c r="CZ7" s="420"/>
      <c r="DA7" s="421"/>
      <c r="DB7" s="419">
        <v>74318409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1032222</v>
      </c>
      <c r="BO8" s="420"/>
      <c r="BP8" s="420"/>
      <c r="BQ8" s="420"/>
      <c r="BR8" s="420"/>
      <c r="BS8" s="420"/>
      <c r="BT8" s="420"/>
      <c r="BU8" s="421"/>
      <c r="BV8" s="419">
        <v>2574637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0.78</v>
      </c>
      <c r="CU8" s="523"/>
      <c r="CV8" s="523"/>
      <c r="CW8" s="523"/>
      <c r="CX8" s="523"/>
      <c r="CY8" s="523"/>
      <c r="CZ8" s="523"/>
      <c r="DA8" s="524"/>
      <c r="DB8" s="522">
        <v>0.79</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352698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-1542415</v>
      </c>
      <c r="BO9" s="420"/>
      <c r="BP9" s="420"/>
      <c r="BQ9" s="420"/>
      <c r="BR9" s="420"/>
      <c r="BS9" s="420"/>
      <c r="BT9" s="420"/>
      <c r="BU9" s="421"/>
      <c r="BV9" s="419">
        <v>1954599</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8.3000000000000007</v>
      </c>
      <c r="CU9" s="417"/>
      <c r="CV9" s="417"/>
      <c r="CW9" s="417"/>
      <c r="CX9" s="417"/>
      <c r="CY9" s="417"/>
      <c r="CZ9" s="417"/>
      <c r="DA9" s="418"/>
      <c r="DB9" s="416">
        <v>8.8000000000000007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351829</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1965756</v>
      </c>
      <c r="BO10" s="420"/>
      <c r="BP10" s="420"/>
      <c r="BQ10" s="420"/>
      <c r="BR10" s="420"/>
      <c r="BS10" s="420"/>
      <c r="BT10" s="420"/>
      <c r="BU10" s="421"/>
      <c r="BV10" s="419">
        <v>2855828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95</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348530</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3000000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344690</v>
      </c>
      <c r="S13" s="507"/>
      <c r="T13" s="507"/>
      <c r="U13" s="507"/>
      <c r="V13" s="508"/>
      <c r="W13" s="509" t="s">
        <v>140</v>
      </c>
      <c r="X13" s="405"/>
      <c r="Y13" s="405"/>
      <c r="Z13" s="405"/>
      <c r="AA13" s="405"/>
      <c r="AB13" s="406"/>
      <c r="AC13" s="372">
        <v>748</v>
      </c>
      <c r="AD13" s="373"/>
      <c r="AE13" s="373"/>
      <c r="AF13" s="373"/>
      <c r="AG13" s="374"/>
      <c r="AH13" s="372">
        <v>780</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-2576659</v>
      </c>
      <c r="BO13" s="420"/>
      <c r="BP13" s="420"/>
      <c r="BQ13" s="420"/>
      <c r="BR13" s="420"/>
      <c r="BS13" s="420"/>
      <c r="BT13" s="420"/>
      <c r="BU13" s="421"/>
      <c r="BV13" s="419">
        <v>4810427</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-1.3</v>
      </c>
      <c r="CU13" s="417"/>
      <c r="CV13" s="417"/>
      <c r="CW13" s="417"/>
      <c r="CX13" s="417"/>
      <c r="CY13" s="417"/>
      <c r="CZ13" s="417"/>
      <c r="DA13" s="418"/>
      <c r="DB13" s="416">
        <v>-0.8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349941</v>
      </c>
      <c r="S14" s="507"/>
      <c r="T14" s="507"/>
      <c r="U14" s="507"/>
      <c r="V14" s="508"/>
      <c r="W14" s="510"/>
      <c r="X14" s="408"/>
      <c r="Y14" s="408"/>
      <c r="Z14" s="408"/>
      <c r="AA14" s="408"/>
      <c r="AB14" s="409"/>
      <c r="AC14" s="499">
        <v>0.5</v>
      </c>
      <c r="AD14" s="500"/>
      <c r="AE14" s="500"/>
      <c r="AF14" s="500"/>
      <c r="AG14" s="501"/>
      <c r="AH14" s="499">
        <v>0.6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138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346492</v>
      </c>
      <c r="S15" s="507"/>
      <c r="T15" s="507"/>
      <c r="U15" s="507"/>
      <c r="V15" s="508"/>
      <c r="W15" s="509" t="s">
        <v>147</v>
      </c>
      <c r="X15" s="405"/>
      <c r="Y15" s="405"/>
      <c r="Z15" s="405"/>
      <c r="AA15" s="405"/>
      <c r="AB15" s="406"/>
      <c r="AC15" s="372">
        <v>30133</v>
      </c>
      <c r="AD15" s="373"/>
      <c r="AE15" s="373"/>
      <c r="AF15" s="373"/>
      <c r="AG15" s="374"/>
      <c r="AH15" s="372">
        <v>32404</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44154646</v>
      </c>
      <c r="BO15" s="449"/>
      <c r="BP15" s="449"/>
      <c r="BQ15" s="449"/>
      <c r="BR15" s="449"/>
      <c r="BS15" s="449"/>
      <c r="BT15" s="449"/>
      <c r="BU15" s="450"/>
      <c r="BV15" s="448">
        <v>42081146</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21.4</v>
      </c>
      <c r="AD16" s="500"/>
      <c r="AE16" s="500"/>
      <c r="AF16" s="500"/>
      <c r="AG16" s="501"/>
      <c r="AH16" s="499">
        <v>23.2</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57818242</v>
      </c>
      <c r="BO16" s="420"/>
      <c r="BP16" s="420"/>
      <c r="BQ16" s="420"/>
      <c r="BR16" s="420"/>
      <c r="BS16" s="420"/>
      <c r="BT16" s="420"/>
      <c r="BU16" s="421"/>
      <c r="BV16" s="419">
        <v>55472495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110076</v>
      </c>
      <c r="AD17" s="373"/>
      <c r="AE17" s="373"/>
      <c r="AF17" s="373"/>
      <c r="AG17" s="374"/>
      <c r="AH17" s="372">
        <v>106764</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56290217</v>
      </c>
      <c r="BO17" s="420"/>
      <c r="BP17" s="420"/>
      <c r="BQ17" s="420"/>
      <c r="BR17" s="420"/>
      <c r="BS17" s="420"/>
      <c r="BT17" s="420"/>
      <c r="BU17" s="421"/>
      <c r="BV17" s="419">
        <v>53641694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105.29</v>
      </c>
      <c r="M18" s="472"/>
      <c r="N18" s="472"/>
      <c r="O18" s="472"/>
      <c r="P18" s="472"/>
      <c r="Q18" s="472"/>
      <c r="R18" s="473"/>
      <c r="S18" s="473"/>
      <c r="T18" s="473"/>
      <c r="U18" s="473"/>
      <c r="V18" s="474"/>
      <c r="W18" s="490"/>
      <c r="X18" s="491"/>
      <c r="Y18" s="491"/>
      <c r="Z18" s="491"/>
      <c r="AA18" s="491"/>
      <c r="AB18" s="515"/>
      <c r="AC18" s="389">
        <v>78.099999999999994</v>
      </c>
      <c r="AD18" s="390"/>
      <c r="AE18" s="390"/>
      <c r="AF18" s="390"/>
      <c r="AG18" s="475"/>
      <c r="AH18" s="389">
        <v>76.3</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66284336</v>
      </c>
      <c r="BO18" s="420"/>
      <c r="BP18" s="420"/>
      <c r="BQ18" s="420"/>
      <c r="BR18" s="420"/>
      <c r="BS18" s="420"/>
      <c r="BT18" s="420"/>
      <c r="BU18" s="421"/>
      <c r="BV18" s="419">
        <v>64925509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3350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91562060</v>
      </c>
      <c r="BO19" s="420"/>
      <c r="BP19" s="420"/>
      <c r="BQ19" s="420"/>
      <c r="BR19" s="420"/>
      <c r="BS19" s="420"/>
      <c r="BT19" s="420"/>
      <c r="BU19" s="421"/>
      <c r="BV19" s="419">
        <v>84845039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152869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41714746</v>
      </c>
      <c r="BO22" s="449"/>
      <c r="BP22" s="449"/>
      <c r="BQ22" s="449"/>
      <c r="BR22" s="449"/>
      <c r="BS22" s="449"/>
      <c r="BT22" s="449"/>
      <c r="BU22" s="450"/>
      <c r="BV22" s="448">
        <v>45480526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35849163</v>
      </c>
      <c r="BO23" s="420"/>
      <c r="BP23" s="420"/>
      <c r="BQ23" s="420"/>
      <c r="BR23" s="420"/>
      <c r="BS23" s="420"/>
      <c r="BT23" s="420"/>
      <c r="BU23" s="421"/>
      <c r="BV23" s="419">
        <v>38348698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9585</v>
      </c>
      <c r="R24" s="373"/>
      <c r="S24" s="373"/>
      <c r="T24" s="373"/>
      <c r="U24" s="373"/>
      <c r="V24" s="374"/>
      <c r="W24" s="462"/>
      <c r="X24" s="399"/>
      <c r="Y24" s="400"/>
      <c r="Z24" s="375" t="s">
        <v>172</v>
      </c>
      <c r="AA24" s="376"/>
      <c r="AB24" s="376"/>
      <c r="AC24" s="376"/>
      <c r="AD24" s="376"/>
      <c r="AE24" s="376"/>
      <c r="AF24" s="376"/>
      <c r="AG24" s="377"/>
      <c r="AH24" s="372">
        <v>1965</v>
      </c>
      <c r="AI24" s="373"/>
      <c r="AJ24" s="373"/>
      <c r="AK24" s="373"/>
      <c r="AL24" s="374"/>
      <c r="AM24" s="372">
        <v>5812470</v>
      </c>
      <c r="AN24" s="373"/>
      <c r="AO24" s="373"/>
      <c r="AP24" s="373"/>
      <c r="AQ24" s="373"/>
      <c r="AR24" s="374"/>
      <c r="AS24" s="372">
        <v>2958</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25433308</v>
      </c>
      <c r="BO24" s="420"/>
      <c r="BP24" s="420"/>
      <c r="BQ24" s="420"/>
      <c r="BR24" s="420"/>
      <c r="BS24" s="420"/>
      <c r="BT24" s="420"/>
      <c r="BU24" s="421"/>
      <c r="BV24" s="419">
        <v>27012503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2</v>
      </c>
      <c r="M25" s="373"/>
      <c r="N25" s="373"/>
      <c r="O25" s="373"/>
      <c r="P25" s="374"/>
      <c r="Q25" s="372">
        <v>8415</v>
      </c>
      <c r="R25" s="373"/>
      <c r="S25" s="373"/>
      <c r="T25" s="373"/>
      <c r="U25" s="373"/>
      <c r="V25" s="374"/>
      <c r="W25" s="462"/>
      <c r="X25" s="399"/>
      <c r="Y25" s="400"/>
      <c r="Z25" s="375" t="s">
        <v>175</v>
      </c>
      <c r="AA25" s="376"/>
      <c r="AB25" s="376"/>
      <c r="AC25" s="376"/>
      <c r="AD25" s="376"/>
      <c r="AE25" s="376"/>
      <c r="AF25" s="376"/>
      <c r="AG25" s="377"/>
      <c r="AH25" s="372">
        <v>329</v>
      </c>
      <c r="AI25" s="373"/>
      <c r="AJ25" s="373"/>
      <c r="AK25" s="373"/>
      <c r="AL25" s="374"/>
      <c r="AM25" s="372">
        <v>950810</v>
      </c>
      <c r="AN25" s="373"/>
      <c r="AO25" s="373"/>
      <c r="AP25" s="373"/>
      <c r="AQ25" s="373"/>
      <c r="AR25" s="374"/>
      <c r="AS25" s="372">
        <v>2890</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13095316</v>
      </c>
      <c r="BO25" s="449"/>
      <c r="BP25" s="449"/>
      <c r="BQ25" s="449"/>
      <c r="BR25" s="449"/>
      <c r="BS25" s="449"/>
      <c r="BT25" s="449"/>
      <c r="BU25" s="450"/>
      <c r="BV25" s="448">
        <v>10754344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7425</v>
      </c>
      <c r="R26" s="373"/>
      <c r="S26" s="373"/>
      <c r="T26" s="373"/>
      <c r="U26" s="373"/>
      <c r="V26" s="374"/>
      <c r="W26" s="462"/>
      <c r="X26" s="399"/>
      <c r="Y26" s="400"/>
      <c r="Z26" s="375" t="s">
        <v>178</v>
      </c>
      <c r="AA26" s="430"/>
      <c r="AB26" s="430"/>
      <c r="AC26" s="430"/>
      <c r="AD26" s="430"/>
      <c r="AE26" s="430"/>
      <c r="AF26" s="430"/>
      <c r="AG26" s="431"/>
      <c r="AH26" s="372">
        <v>133</v>
      </c>
      <c r="AI26" s="373"/>
      <c r="AJ26" s="373"/>
      <c r="AK26" s="373"/>
      <c r="AL26" s="374"/>
      <c r="AM26" s="372">
        <v>359765</v>
      </c>
      <c r="AN26" s="373"/>
      <c r="AO26" s="373"/>
      <c r="AP26" s="373"/>
      <c r="AQ26" s="373"/>
      <c r="AR26" s="374"/>
      <c r="AS26" s="372">
        <v>2705</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v>451984</v>
      </c>
      <c r="BO26" s="420"/>
      <c r="BP26" s="420"/>
      <c r="BQ26" s="420"/>
      <c r="BR26" s="420"/>
      <c r="BS26" s="420"/>
      <c r="BT26" s="420"/>
      <c r="BU26" s="421"/>
      <c r="BV26" s="419">
        <v>345232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7500</v>
      </c>
      <c r="R27" s="373"/>
      <c r="S27" s="373"/>
      <c r="T27" s="373"/>
      <c r="U27" s="373"/>
      <c r="V27" s="374"/>
      <c r="W27" s="462"/>
      <c r="X27" s="399"/>
      <c r="Y27" s="400"/>
      <c r="Z27" s="375" t="s">
        <v>181</v>
      </c>
      <c r="AA27" s="376"/>
      <c r="AB27" s="376"/>
      <c r="AC27" s="376"/>
      <c r="AD27" s="376"/>
      <c r="AE27" s="376"/>
      <c r="AF27" s="376"/>
      <c r="AG27" s="377"/>
      <c r="AH27" s="372">
        <v>103</v>
      </c>
      <c r="AI27" s="373"/>
      <c r="AJ27" s="373"/>
      <c r="AK27" s="373"/>
      <c r="AL27" s="374"/>
      <c r="AM27" s="372">
        <v>283452</v>
      </c>
      <c r="AN27" s="373"/>
      <c r="AO27" s="373"/>
      <c r="AP27" s="373"/>
      <c r="AQ27" s="373"/>
      <c r="AR27" s="374"/>
      <c r="AS27" s="372">
        <v>2752</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3791969</v>
      </c>
      <c r="BO27" s="454"/>
      <c r="BP27" s="454"/>
      <c r="BQ27" s="454"/>
      <c r="BR27" s="454"/>
      <c r="BS27" s="454"/>
      <c r="BT27" s="454"/>
      <c r="BU27" s="455"/>
      <c r="BV27" s="453">
        <v>3791954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7100</v>
      </c>
      <c r="R28" s="373"/>
      <c r="S28" s="373"/>
      <c r="T28" s="373"/>
      <c r="U28" s="373"/>
      <c r="V28" s="374"/>
      <c r="W28" s="462"/>
      <c r="X28" s="399"/>
      <c r="Y28" s="400"/>
      <c r="Z28" s="375" t="s">
        <v>184</v>
      </c>
      <c r="AA28" s="376"/>
      <c r="AB28" s="376"/>
      <c r="AC28" s="376"/>
      <c r="AD28" s="376"/>
      <c r="AE28" s="376"/>
      <c r="AF28" s="376"/>
      <c r="AG28" s="377"/>
      <c r="AH28" s="372" t="s">
        <v>185</v>
      </c>
      <c r="AI28" s="373"/>
      <c r="AJ28" s="373"/>
      <c r="AK28" s="373"/>
      <c r="AL28" s="374"/>
      <c r="AM28" s="372" t="s">
        <v>129</v>
      </c>
      <c r="AN28" s="373"/>
      <c r="AO28" s="373"/>
      <c r="AP28" s="373"/>
      <c r="AQ28" s="373"/>
      <c r="AR28" s="374"/>
      <c r="AS28" s="372" t="s">
        <v>185</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15982873</v>
      </c>
      <c r="BO28" s="449"/>
      <c r="BP28" s="449"/>
      <c r="BQ28" s="449"/>
      <c r="BR28" s="449"/>
      <c r="BS28" s="449"/>
      <c r="BT28" s="449"/>
      <c r="BU28" s="450"/>
      <c r="BV28" s="448">
        <v>17017117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32</v>
      </c>
      <c r="M29" s="373"/>
      <c r="N29" s="373"/>
      <c r="O29" s="373"/>
      <c r="P29" s="374"/>
      <c r="Q29" s="372">
        <v>6600</v>
      </c>
      <c r="R29" s="373"/>
      <c r="S29" s="373"/>
      <c r="T29" s="373"/>
      <c r="U29" s="373"/>
      <c r="V29" s="374"/>
      <c r="W29" s="463"/>
      <c r="X29" s="464"/>
      <c r="Y29" s="465"/>
      <c r="Z29" s="375" t="s">
        <v>188</v>
      </c>
      <c r="AA29" s="376"/>
      <c r="AB29" s="376"/>
      <c r="AC29" s="376"/>
      <c r="AD29" s="376"/>
      <c r="AE29" s="376"/>
      <c r="AF29" s="376"/>
      <c r="AG29" s="377"/>
      <c r="AH29" s="372">
        <v>2068</v>
      </c>
      <c r="AI29" s="373"/>
      <c r="AJ29" s="373"/>
      <c r="AK29" s="373"/>
      <c r="AL29" s="374"/>
      <c r="AM29" s="372">
        <v>6095922</v>
      </c>
      <c r="AN29" s="373"/>
      <c r="AO29" s="373"/>
      <c r="AP29" s="373"/>
      <c r="AQ29" s="373"/>
      <c r="AR29" s="374"/>
      <c r="AS29" s="372">
        <v>2948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2531216</v>
      </c>
      <c r="BO29" s="420"/>
      <c r="BP29" s="420"/>
      <c r="BQ29" s="420"/>
      <c r="BR29" s="420"/>
      <c r="BS29" s="420"/>
      <c r="BT29" s="420"/>
      <c r="BU29" s="421"/>
      <c r="BV29" s="419">
        <v>2531196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19933668</v>
      </c>
      <c r="BO30" s="454"/>
      <c r="BP30" s="454"/>
      <c r="BQ30" s="454"/>
      <c r="BR30" s="454"/>
      <c r="BS30" s="454"/>
      <c r="BT30" s="454"/>
      <c r="BU30" s="455"/>
      <c r="BV30" s="453">
        <v>15522890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下水道等事業会計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大阪府都市競艇企業団</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高槻市土地開発公社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母子父子寡婦福祉資金貸付金特別会計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自動車運送事業会計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淀川右岸水防事務組合（一般会計）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高槻市都市交流協会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大阪府後期高齢者医療広域連合（一般会計）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高槻市文化スポーツ振興事業団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大阪府後期高齢者医療広域連合（後期高齢者医療特別会計）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大阪府三島救急医療センター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大阪広域水道企業団（水道用水供給事業）</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高槻都市開発株式会社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大阪広域水道企業団（工業用水道事業会計）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XDV6kWuKevnYldwf7tdzj/0WY+tOEy6QFNjxUi2e0fYpbahhCtofxt/f72kdsW2X0/1vS928HEnLRqouA8ZBGQ==" saltValue="vuDl84ndPnwS1enzLY3Lg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151" t="s">
        <v>554</v>
      </c>
      <c r="D34" s="1151"/>
      <c r="E34" s="1152"/>
      <c r="F34" s="32">
        <v>9.23</v>
      </c>
      <c r="G34" s="33">
        <v>7.95</v>
      </c>
      <c r="H34" s="33">
        <v>8.52</v>
      </c>
      <c r="I34" s="33">
        <v>8.11</v>
      </c>
      <c r="J34" s="34">
        <v>8.34</v>
      </c>
      <c r="K34" s="22"/>
      <c r="L34" s="22"/>
      <c r="M34" s="22"/>
      <c r="N34" s="22"/>
      <c r="O34" s="22"/>
      <c r="P34" s="22"/>
    </row>
    <row r="35" spans="1:16" ht="39" customHeight="1" x14ac:dyDescent="0.2">
      <c r="A35" s="22"/>
      <c r="B35" s="35"/>
      <c r="C35" s="1145" t="s">
        <v>555</v>
      </c>
      <c r="D35" s="1146"/>
      <c r="E35" s="1147"/>
      <c r="F35" s="36">
        <v>6.2</v>
      </c>
      <c r="G35" s="37">
        <v>7.09</v>
      </c>
      <c r="H35" s="37">
        <v>6.68</v>
      </c>
      <c r="I35" s="37">
        <v>5.35</v>
      </c>
      <c r="J35" s="38">
        <v>5.59</v>
      </c>
      <c r="K35" s="22"/>
      <c r="L35" s="22"/>
      <c r="M35" s="22"/>
      <c r="N35" s="22"/>
      <c r="O35" s="22"/>
      <c r="P35" s="22"/>
    </row>
    <row r="36" spans="1:16" ht="39" customHeight="1" x14ac:dyDescent="0.2">
      <c r="A36" s="22"/>
      <c r="B36" s="35"/>
      <c r="C36" s="1145" t="s">
        <v>556</v>
      </c>
      <c r="D36" s="1146"/>
      <c r="E36" s="1147"/>
      <c r="F36" s="36">
        <v>1.0900000000000001</v>
      </c>
      <c r="G36" s="37">
        <v>1.32</v>
      </c>
      <c r="H36" s="37">
        <v>1.32</v>
      </c>
      <c r="I36" s="37">
        <v>1.48</v>
      </c>
      <c r="J36" s="38">
        <v>1.66</v>
      </c>
      <c r="K36" s="22"/>
      <c r="L36" s="22"/>
      <c r="M36" s="22"/>
      <c r="N36" s="22"/>
      <c r="O36" s="22"/>
      <c r="P36" s="22"/>
    </row>
    <row r="37" spans="1:16" ht="39" customHeight="1" x14ac:dyDescent="0.2">
      <c r="A37" s="22"/>
      <c r="B37" s="35"/>
      <c r="C37" s="1145" t="s">
        <v>557</v>
      </c>
      <c r="D37" s="1146"/>
      <c r="E37" s="1147"/>
      <c r="F37" s="36">
        <v>0.73</v>
      </c>
      <c r="G37" s="37">
        <v>0.93</v>
      </c>
      <c r="H37" s="37">
        <v>0.88</v>
      </c>
      <c r="I37" s="37">
        <v>3.45</v>
      </c>
      <c r="J37" s="38">
        <v>1.41</v>
      </c>
      <c r="K37" s="22"/>
      <c r="L37" s="22"/>
      <c r="M37" s="22"/>
      <c r="N37" s="22"/>
      <c r="O37" s="22"/>
      <c r="P37" s="22"/>
    </row>
    <row r="38" spans="1:16" ht="39" customHeight="1" x14ac:dyDescent="0.2">
      <c r="A38" s="22"/>
      <c r="B38" s="35"/>
      <c r="C38" s="1145" t="s">
        <v>558</v>
      </c>
      <c r="D38" s="1146"/>
      <c r="E38" s="1147"/>
      <c r="F38" s="36">
        <v>1.2</v>
      </c>
      <c r="G38" s="37">
        <v>1.35</v>
      </c>
      <c r="H38" s="37">
        <v>2.35</v>
      </c>
      <c r="I38" s="37">
        <v>1.26</v>
      </c>
      <c r="J38" s="38">
        <v>1.1599999999999999</v>
      </c>
      <c r="K38" s="22"/>
      <c r="L38" s="22"/>
      <c r="M38" s="22"/>
      <c r="N38" s="22"/>
      <c r="O38" s="22"/>
      <c r="P38" s="22"/>
    </row>
    <row r="39" spans="1:16" ht="39" customHeight="1" x14ac:dyDescent="0.2">
      <c r="A39" s="22"/>
      <c r="B39" s="35"/>
      <c r="C39" s="1145" t="s">
        <v>559</v>
      </c>
      <c r="D39" s="1146"/>
      <c r="E39" s="1147"/>
      <c r="F39" s="36">
        <v>0.89</v>
      </c>
      <c r="G39" s="37">
        <v>0.66</v>
      </c>
      <c r="H39" s="37">
        <v>1.1399999999999999</v>
      </c>
      <c r="I39" s="37">
        <v>0.73</v>
      </c>
      <c r="J39" s="38">
        <v>0.83</v>
      </c>
      <c r="K39" s="22"/>
      <c r="L39" s="22"/>
      <c r="M39" s="22"/>
      <c r="N39" s="22"/>
      <c r="O39" s="22"/>
      <c r="P39" s="22"/>
    </row>
    <row r="40" spans="1:16" ht="39" customHeight="1" x14ac:dyDescent="0.2">
      <c r="A40" s="22"/>
      <c r="B40" s="35"/>
      <c r="C40" s="1145" t="s">
        <v>560</v>
      </c>
      <c r="D40" s="1146"/>
      <c r="E40" s="1147"/>
      <c r="F40" s="36">
        <v>0.27</v>
      </c>
      <c r="G40" s="37">
        <v>0.26</v>
      </c>
      <c r="H40" s="37">
        <v>0.26</v>
      </c>
      <c r="I40" s="37">
        <v>0.28000000000000003</v>
      </c>
      <c r="J40" s="38">
        <v>0.35</v>
      </c>
      <c r="K40" s="22"/>
      <c r="L40" s="22"/>
      <c r="M40" s="22"/>
      <c r="N40" s="22"/>
      <c r="O40" s="22"/>
      <c r="P40" s="22"/>
    </row>
    <row r="41" spans="1:16" ht="39" customHeight="1" x14ac:dyDescent="0.2">
      <c r="A41" s="22"/>
      <c r="B41" s="35"/>
      <c r="C41" s="1145" t="s">
        <v>561</v>
      </c>
      <c r="D41" s="1146"/>
      <c r="E41" s="1147"/>
      <c r="F41" s="36">
        <v>0</v>
      </c>
      <c r="G41" s="37">
        <v>0</v>
      </c>
      <c r="H41" s="37">
        <v>0</v>
      </c>
      <c r="I41" s="37">
        <v>0</v>
      </c>
      <c r="J41" s="38">
        <v>0</v>
      </c>
      <c r="K41" s="22"/>
      <c r="L41" s="22"/>
      <c r="M41" s="22"/>
      <c r="N41" s="22"/>
      <c r="O41" s="22"/>
      <c r="P41" s="22"/>
    </row>
    <row r="42" spans="1:16" ht="39" customHeight="1" x14ac:dyDescent="0.2">
      <c r="A42" s="22"/>
      <c r="B42" s="39"/>
      <c r="C42" s="1145" t="s">
        <v>562</v>
      </c>
      <c r="D42" s="1146"/>
      <c r="E42" s="1147"/>
      <c r="F42" s="36" t="s">
        <v>505</v>
      </c>
      <c r="G42" s="37" t="s">
        <v>505</v>
      </c>
      <c r="H42" s="37" t="s">
        <v>505</v>
      </c>
      <c r="I42" s="37" t="s">
        <v>505</v>
      </c>
      <c r="J42" s="38" t="s">
        <v>505</v>
      </c>
      <c r="K42" s="22"/>
      <c r="L42" s="22"/>
      <c r="M42" s="22"/>
      <c r="N42" s="22"/>
      <c r="O42" s="22"/>
      <c r="P42" s="22"/>
    </row>
    <row r="43" spans="1:16" ht="39" customHeight="1" thickBot="1" x14ac:dyDescent="0.25">
      <c r="A43" s="22"/>
      <c r="B43" s="40"/>
      <c r="C43" s="1148" t="s">
        <v>563</v>
      </c>
      <c r="D43" s="1149"/>
      <c r="E43" s="1150"/>
      <c r="F43" s="41">
        <v>0.91</v>
      </c>
      <c r="G43" s="42">
        <v>1.0900000000000001</v>
      </c>
      <c r="H43" s="42">
        <v>0.91</v>
      </c>
      <c r="I43" s="42">
        <v>1.5</v>
      </c>
      <c r="J43" s="43" t="s">
        <v>505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xFp85ijvv4gu9MTC3W5dobxtin75Kyl2NchtP6mE1PDhP0Cdk0QX/77MXZyRlIWSdCQURKWAlyLdna7lcP2jw==" saltValue="qLfnHVzs0tJwchYCBAR3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7389</v>
      </c>
      <c r="L45" s="60">
        <v>8154</v>
      </c>
      <c r="M45" s="60">
        <v>8195</v>
      </c>
      <c r="N45" s="60">
        <v>8071</v>
      </c>
      <c r="O45" s="61">
        <v>8156</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505</v>
      </c>
      <c r="L46" s="64" t="s">
        <v>505</v>
      </c>
      <c r="M46" s="64" t="s">
        <v>505</v>
      </c>
      <c r="N46" s="64" t="s">
        <v>505</v>
      </c>
      <c r="O46" s="65" t="s">
        <v>505</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505</v>
      </c>
      <c r="L47" s="64" t="s">
        <v>505</v>
      </c>
      <c r="M47" s="64" t="s">
        <v>505</v>
      </c>
      <c r="N47" s="64" t="s">
        <v>505</v>
      </c>
      <c r="O47" s="65" t="s">
        <v>505</v>
      </c>
      <c r="P47" s="48"/>
      <c r="Q47" s="48"/>
      <c r="R47" s="48"/>
      <c r="S47" s="48"/>
      <c r="T47" s="48"/>
      <c r="U47" s="48"/>
    </row>
    <row r="48" spans="1:21" ht="30.75" customHeight="1" x14ac:dyDescent="0.2">
      <c r="A48" s="48"/>
      <c r="B48" s="1178"/>
      <c r="C48" s="1179"/>
      <c r="D48" s="62"/>
      <c r="E48" s="1155" t="s">
        <v>14</v>
      </c>
      <c r="F48" s="1155"/>
      <c r="G48" s="1155"/>
      <c r="H48" s="1155"/>
      <c r="I48" s="1155"/>
      <c r="J48" s="1156"/>
      <c r="K48" s="63">
        <v>2638</v>
      </c>
      <c r="L48" s="64">
        <v>2422</v>
      </c>
      <c r="M48" s="64">
        <v>2018</v>
      </c>
      <c r="N48" s="64">
        <v>1704</v>
      </c>
      <c r="O48" s="65">
        <v>1632</v>
      </c>
      <c r="P48" s="48"/>
      <c r="Q48" s="48"/>
      <c r="R48" s="48"/>
      <c r="S48" s="48"/>
      <c r="T48" s="48"/>
      <c r="U48" s="48"/>
    </row>
    <row r="49" spans="1:21" ht="30.75" customHeight="1" x14ac:dyDescent="0.2">
      <c r="A49" s="48"/>
      <c r="B49" s="1178"/>
      <c r="C49" s="1179"/>
      <c r="D49" s="62"/>
      <c r="E49" s="1155" t="s">
        <v>15</v>
      </c>
      <c r="F49" s="1155"/>
      <c r="G49" s="1155"/>
      <c r="H49" s="1155"/>
      <c r="I49" s="1155"/>
      <c r="J49" s="1156"/>
      <c r="K49" s="63" t="s">
        <v>505</v>
      </c>
      <c r="L49" s="64" t="s">
        <v>505</v>
      </c>
      <c r="M49" s="64" t="s">
        <v>505</v>
      </c>
      <c r="N49" s="64" t="s">
        <v>505</v>
      </c>
      <c r="O49" s="65" t="s">
        <v>505</v>
      </c>
      <c r="P49" s="48"/>
      <c r="Q49" s="48"/>
      <c r="R49" s="48"/>
      <c r="S49" s="48"/>
      <c r="T49" s="48"/>
      <c r="U49" s="48"/>
    </row>
    <row r="50" spans="1:21" ht="30.75" customHeight="1" x14ac:dyDescent="0.2">
      <c r="A50" s="48"/>
      <c r="B50" s="1178"/>
      <c r="C50" s="1179"/>
      <c r="D50" s="62"/>
      <c r="E50" s="1155" t="s">
        <v>16</v>
      </c>
      <c r="F50" s="1155"/>
      <c r="G50" s="1155"/>
      <c r="H50" s="1155"/>
      <c r="I50" s="1155"/>
      <c r="J50" s="1156"/>
      <c r="K50" s="63">
        <v>166</v>
      </c>
      <c r="L50" s="64">
        <v>129</v>
      </c>
      <c r="M50" s="64">
        <v>621</v>
      </c>
      <c r="N50" s="64">
        <v>99</v>
      </c>
      <c r="O50" s="65">
        <v>368</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505</v>
      </c>
      <c r="L51" s="64" t="s">
        <v>505</v>
      </c>
      <c r="M51" s="64" t="s">
        <v>505</v>
      </c>
      <c r="N51" s="64" t="s">
        <v>505</v>
      </c>
      <c r="O51" s="65" t="s">
        <v>505</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10697</v>
      </c>
      <c r="L52" s="64">
        <v>11217</v>
      </c>
      <c r="M52" s="64">
        <v>10557</v>
      </c>
      <c r="N52" s="64">
        <v>11355</v>
      </c>
      <c r="O52" s="65">
        <v>11561</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-504</v>
      </c>
      <c r="L53" s="69">
        <v>-512</v>
      </c>
      <c r="M53" s="69">
        <v>277</v>
      </c>
      <c r="N53" s="69">
        <v>-1481</v>
      </c>
      <c r="O53" s="70">
        <v>-1405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5">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cm/g2zEqhGqkIVSqxiq3j8ODZgPI5myyzDoFKwrnrf8LvYAybuYA25tTwlkTVL/EiK234elCam3/gld4nLPcQ==" saltValue="84n4kVHwO6/ViyEMPynK0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546</v>
      </c>
      <c r="J40" s="103" t="s">
        <v>547</v>
      </c>
      <c r="K40" s="103" t="s">
        <v>548</v>
      </c>
      <c r="L40" s="103" t="s">
        <v>549</v>
      </c>
      <c r="M40" s="104" t="s">
        <v>550</v>
      </c>
    </row>
    <row r="41" spans="2:13" ht="27.75" customHeight="1" x14ac:dyDescent="0.2">
      <c r="B41" s="1196" t="s">
        <v>31</v>
      </c>
      <c r="C41" s="1197"/>
      <c r="D41" s="105"/>
      <c r="E41" s="1198" t="s">
        <v>32</v>
      </c>
      <c r="F41" s="1198"/>
      <c r="G41" s="1198"/>
      <c r="H41" s="1199"/>
      <c r="I41" s="355">
        <v>53045</v>
      </c>
      <c r="J41" s="356">
        <v>50036</v>
      </c>
      <c r="K41" s="356">
        <v>47537</v>
      </c>
      <c r="L41" s="356">
        <v>45985</v>
      </c>
      <c r="M41" s="357">
        <v>42219</v>
      </c>
    </row>
    <row r="42" spans="2:13" ht="27.75" customHeight="1" x14ac:dyDescent="0.2">
      <c r="B42" s="1186"/>
      <c r="C42" s="1187"/>
      <c r="D42" s="106"/>
      <c r="E42" s="1190" t="s">
        <v>33</v>
      </c>
      <c r="F42" s="1190"/>
      <c r="G42" s="1190"/>
      <c r="H42" s="1191"/>
      <c r="I42" s="358">
        <v>1360</v>
      </c>
      <c r="J42" s="359">
        <v>2689</v>
      </c>
      <c r="K42" s="359">
        <v>700</v>
      </c>
      <c r="L42" s="359">
        <v>129</v>
      </c>
      <c r="M42" s="360">
        <v>59</v>
      </c>
    </row>
    <row r="43" spans="2:13" ht="27.75" customHeight="1" x14ac:dyDescent="0.2">
      <c r="B43" s="1186"/>
      <c r="C43" s="1187"/>
      <c r="D43" s="106"/>
      <c r="E43" s="1190" t="s">
        <v>34</v>
      </c>
      <c r="F43" s="1190"/>
      <c r="G43" s="1190"/>
      <c r="H43" s="1191"/>
      <c r="I43" s="358">
        <v>18360</v>
      </c>
      <c r="J43" s="359">
        <v>18091</v>
      </c>
      <c r="K43" s="359">
        <v>16629</v>
      </c>
      <c r="L43" s="359">
        <v>14320</v>
      </c>
      <c r="M43" s="360">
        <v>12640</v>
      </c>
    </row>
    <row r="44" spans="2:13" ht="27.75" customHeight="1" x14ac:dyDescent="0.2">
      <c r="B44" s="1186"/>
      <c r="C44" s="1187"/>
      <c r="D44" s="106"/>
      <c r="E44" s="1190" t="s">
        <v>35</v>
      </c>
      <c r="F44" s="1190"/>
      <c r="G44" s="1190"/>
      <c r="H44" s="1191"/>
      <c r="I44" s="358" t="s">
        <v>505</v>
      </c>
      <c r="J44" s="359" t="s">
        <v>505</v>
      </c>
      <c r="K44" s="359" t="s">
        <v>505</v>
      </c>
      <c r="L44" s="359" t="s">
        <v>505</v>
      </c>
      <c r="M44" s="360" t="s">
        <v>505</v>
      </c>
    </row>
    <row r="45" spans="2:13" ht="27.75" customHeight="1" x14ac:dyDescent="0.2">
      <c r="B45" s="1186"/>
      <c r="C45" s="1187"/>
      <c r="D45" s="106"/>
      <c r="E45" s="1190" t="s">
        <v>36</v>
      </c>
      <c r="F45" s="1190"/>
      <c r="G45" s="1190"/>
      <c r="H45" s="1191"/>
      <c r="I45" s="358">
        <v>8827</v>
      </c>
      <c r="J45" s="359">
        <v>8992</v>
      </c>
      <c r="K45" s="359">
        <v>9298</v>
      </c>
      <c r="L45" s="359">
        <v>9733</v>
      </c>
      <c r="M45" s="360">
        <v>9403</v>
      </c>
    </row>
    <row r="46" spans="2:13" ht="27.75" customHeight="1" x14ac:dyDescent="0.2">
      <c r="B46" s="1186"/>
      <c r="C46" s="1187"/>
      <c r="D46" s="107"/>
      <c r="E46" s="1190" t="s">
        <v>37</v>
      </c>
      <c r="F46" s="1190"/>
      <c r="G46" s="1190"/>
      <c r="H46" s="1191"/>
      <c r="I46" s="358">
        <v>191</v>
      </c>
      <c r="J46" s="359">
        <v>181</v>
      </c>
      <c r="K46" s="359">
        <v>173</v>
      </c>
      <c r="L46" s="359" t="s">
        <v>505</v>
      </c>
      <c r="M46" s="360" t="s">
        <v>505</v>
      </c>
    </row>
    <row r="47" spans="2:13" ht="27.75" customHeight="1" x14ac:dyDescent="0.2">
      <c r="B47" s="1186"/>
      <c r="C47" s="1187"/>
      <c r="D47" s="108"/>
      <c r="E47" s="1200" t="s">
        <v>38</v>
      </c>
      <c r="F47" s="1201"/>
      <c r="G47" s="1201"/>
      <c r="H47" s="1202"/>
      <c r="I47" s="358" t="s">
        <v>505</v>
      </c>
      <c r="J47" s="359" t="s">
        <v>505</v>
      </c>
      <c r="K47" s="359" t="s">
        <v>505</v>
      </c>
      <c r="L47" s="359" t="s">
        <v>505</v>
      </c>
      <c r="M47" s="360" t="s">
        <v>505</v>
      </c>
    </row>
    <row r="48" spans="2:13" ht="27.75" customHeight="1" x14ac:dyDescent="0.2">
      <c r="B48" s="1186"/>
      <c r="C48" s="1187"/>
      <c r="D48" s="106"/>
      <c r="E48" s="1190" t="s">
        <v>39</v>
      </c>
      <c r="F48" s="1190"/>
      <c r="G48" s="1190"/>
      <c r="H48" s="1191"/>
      <c r="I48" s="358" t="s">
        <v>505</v>
      </c>
      <c r="J48" s="359" t="s">
        <v>505</v>
      </c>
      <c r="K48" s="359" t="s">
        <v>505</v>
      </c>
      <c r="L48" s="359" t="s">
        <v>505</v>
      </c>
      <c r="M48" s="360" t="s">
        <v>505</v>
      </c>
    </row>
    <row r="49" spans="2:13" ht="27.75" customHeight="1" x14ac:dyDescent="0.2">
      <c r="B49" s="1188"/>
      <c r="C49" s="1189"/>
      <c r="D49" s="106"/>
      <c r="E49" s="1190" t="s">
        <v>40</v>
      </c>
      <c r="F49" s="1190"/>
      <c r="G49" s="1190"/>
      <c r="H49" s="1191"/>
      <c r="I49" s="358" t="s">
        <v>505</v>
      </c>
      <c r="J49" s="359" t="s">
        <v>505</v>
      </c>
      <c r="K49" s="359" t="s">
        <v>505</v>
      </c>
      <c r="L49" s="359" t="s">
        <v>505</v>
      </c>
      <c r="M49" s="360" t="s">
        <v>505</v>
      </c>
    </row>
    <row r="50" spans="2:13" ht="27.75" customHeight="1" x14ac:dyDescent="0.2">
      <c r="B50" s="1184" t="s">
        <v>41</v>
      </c>
      <c r="C50" s="1185"/>
      <c r="D50" s="109"/>
      <c r="E50" s="1190" t="s">
        <v>42</v>
      </c>
      <c r="F50" s="1190"/>
      <c r="G50" s="1190"/>
      <c r="H50" s="1191"/>
      <c r="I50" s="358">
        <v>40390</v>
      </c>
      <c r="J50" s="359">
        <v>38134</v>
      </c>
      <c r="K50" s="359">
        <v>37810</v>
      </c>
      <c r="L50" s="359">
        <v>41707</v>
      </c>
      <c r="M50" s="360">
        <v>45373</v>
      </c>
    </row>
    <row r="51" spans="2:13" ht="27.75" customHeight="1" x14ac:dyDescent="0.2">
      <c r="B51" s="1186"/>
      <c r="C51" s="1187"/>
      <c r="D51" s="106"/>
      <c r="E51" s="1190" t="s">
        <v>43</v>
      </c>
      <c r="F51" s="1190"/>
      <c r="G51" s="1190"/>
      <c r="H51" s="1191"/>
      <c r="I51" s="358">
        <v>20307</v>
      </c>
      <c r="J51" s="359">
        <v>21198</v>
      </c>
      <c r="K51" s="359">
        <v>18128</v>
      </c>
      <c r="L51" s="359">
        <v>22740</v>
      </c>
      <c r="M51" s="360">
        <v>20023</v>
      </c>
    </row>
    <row r="52" spans="2:13" ht="27.75" customHeight="1" x14ac:dyDescent="0.2">
      <c r="B52" s="1188"/>
      <c r="C52" s="1189"/>
      <c r="D52" s="106"/>
      <c r="E52" s="1190" t="s">
        <v>44</v>
      </c>
      <c r="F52" s="1190"/>
      <c r="G52" s="1190"/>
      <c r="H52" s="1191"/>
      <c r="I52" s="358">
        <v>95593</v>
      </c>
      <c r="J52" s="359">
        <v>96171</v>
      </c>
      <c r="K52" s="359">
        <v>95989</v>
      </c>
      <c r="L52" s="359">
        <v>96027</v>
      </c>
      <c r="M52" s="360">
        <v>93170</v>
      </c>
    </row>
    <row r="53" spans="2:13" ht="27.75" customHeight="1" thickBot="1" x14ac:dyDescent="0.25">
      <c r="B53" s="1192" t="s">
        <v>45</v>
      </c>
      <c r="C53" s="1193"/>
      <c r="D53" s="110"/>
      <c r="E53" s="1194" t="s">
        <v>46</v>
      </c>
      <c r="F53" s="1194"/>
      <c r="G53" s="1194"/>
      <c r="H53" s="1195"/>
      <c r="I53" s="361">
        <v>-74508</v>
      </c>
      <c r="J53" s="362">
        <v>-75515</v>
      </c>
      <c r="K53" s="362">
        <v>-77591</v>
      </c>
      <c r="L53" s="362">
        <v>-90306</v>
      </c>
      <c r="M53" s="363">
        <v>-94244</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Y1jvN0NwC1TdGLvfTqeMZAkAcNt9HvSC2IXAmyiesw/8eK5AZtvTocXm6ltUd6C4ldnPukMz4Yd942BMuBROmA==" saltValue="2FtPtjJd/V1Cii7lx5d/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548</v>
      </c>
      <c r="G54" s="119" t="s">
        <v>549</v>
      </c>
      <c r="H54" s="120" t="s">
        <v>550</v>
      </c>
    </row>
    <row r="55" spans="2:8" ht="52.5" customHeight="1" x14ac:dyDescent="0.2">
      <c r="B55" s="121"/>
      <c r="C55" s="1211" t="s">
        <v>49</v>
      </c>
      <c r="D55" s="1211"/>
      <c r="E55" s="1212"/>
      <c r="F55" s="122">
        <v>14161</v>
      </c>
      <c r="G55" s="122">
        <v>17017</v>
      </c>
      <c r="H55" s="123">
        <v>15983</v>
      </c>
    </row>
    <row r="56" spans="2:8" ht="52.5" customHeight="1" x14ac:dyDescent="0.2">
      <c r="B56" s="124"/>
      <c r="C56" s="1213" t="s">
        <v>50</v>
      </c>
      <c r="D56" s="1213"/>
      <c r="E56" s="1214"/>
      <c r="F56" s="125">
        <v>2531</v>
      </c>
      <c r="G56" s="125">
        <v>2531</v>
      </c>
      <c r="H56" s="126">
        <v>2531</v>
      </c>
    </row>
    <row r="57" spans="2:8" ht="53.25" customHeight="1" x14ac:dyDescent="0.2">
      <c r="B57" s="124"/>
      <c r="C57" s="1215" t="s">
        <v>51</v>
      </c>
      <c r="D57" s="1215"/>
      <c r="E57" s="1216"/>
      <c r="F57" s="127">
        <v>14764</v>
      </c>
      <c r="G57" s="127">
        <v>15523</v>
      </c>
      <c r="H57" s="128">
        <v>19934</v>
      </c>
    </row>
    <row r="58" spans="2:8" ht="45.75" customHeight="1" x14ac:dyDescent="0.2">
      <c r="B58" s="129"/>
      <c r="C58" s="1203" t="s">
        <v>583</v>
      </c>
      <c r="D58" s="1204"/>
      <c r="E58" s="1205"/>
      <c r="F58" s="130">
        <v>9694</v>
      </c>
      <c r="G58" s="130">
        <v>12826</v>
      </c>
      <c r="H58" s="131">
        <v>17354</v>
      </c>
    </row>
    <row r="59" spans="2:8" ht="45.75" customHeight="1" x14ac:dyDescent="0.2">
      <c r="B59" s="129"/>
      <c r="C59" s="1203" t="s">
        <v>584</v>
      </c>
      <c r="D59" s="1204"/>
      <c r="E59" s="1205"/>
      <c r="F59" s="130">
        <v>1174</v>
      </c>
      <c r="G59" s="130">
        <v>1100</v>
      </c>
      <c r="H59" s="131">
        <v>826</v>
      </c>
    </row>
    <row r="60" spans="2:8" ht="45.75" customHeight="1" x14ac:dyDescent="0.2">
      <c r="B60" s="129"/>
      <c r="C60" s="1203" t="s">
        <v>585</v>
      </c>
      <c r="D60" s="1204"/>
      <c r="E60" s="1205"/>
      <c r="F60" s="130">
        <v>596</v>
      </c>
      <c r="G60" s="130">
        <v>588</v>
      </c>
      <c r="H60" s="131">
        <v>580</v>
      </c>
    </row>
    <row r="61" spans="2:8" ht="45.75" customHeight="1" x14ac:dyDescent="0.2">
      <c r="B61" s="129"/>
      <c r="C61" s="1203" t="s">
        <v>586</v>
      </c>
      <c r="D61" s="1204"/>
      <c r="E61" s="1205"/>
      <c r="F61" s="130">
        <v>0</v>
      </c>
      <c r="G61" s="130">
        <v>214</v>
      </c>
      <c r="H61" s="131">
        <v>319</v>
      </c>
    </row>
    <row r="62" spans="2:8" ht="45.75" customHeight="1" thickBot="1" x14ac:dyDescent="0.25">
      <c r="B62" s="132"/>
      <c r="C62" s="1206" t="s">
        <v>587</v>
      </c>
      <c r="D62" s="1207"/>
      <c r="E62" s="1208"/>
      <c r="F62" s="133">
        <v>237</v>
      </c>
      <c r="G62" s="133">
        <v>262</v>
      </c>
      <c r="H62" s="134">
        <v>291</v>
      </c>
    </row>
    <row r="63" spans="2:8" ht="52.5" customHeight="1" thickBot="1" x14ac:dyDescent="0.25">
      <c r="B63" s="135"/>
      <c r="C63" s="1209" t="s">
        <v>52</v>
      </c>
      <c r="D63" s="1209"/>
      <c r="E63" s="1210"/>
      <c r="F63" s="136">
        <v>31456</v>
      </c>
      <c r="G63" s="136">
        <v>35071</v>
      </c>
      <c r="H63" s="137">
        <v>38448</v>
      </c>
    </row>
    <row r="64" spans="2:8" ht="13.2" x14ac:dyDescent="0.2"/>
  </sheetData>
  <sheetProtection algorithmName="SHA-512" hashValue="a70x0Rd9qobCqQk/SImL+6HOFNhS+kKMW2BqXnkatUMgbAgr02UovAPg2SYa8Nk4zwCYEb9AwAF6yyftUJQx1w==" saltValue="rKxPbWI6qotBWeETWPFx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543</v>
      </c>
      <c r="G2" s="151"/>
      <c r="H2" s="152"/>
    </row>
    <row r="3" spans="1:8" x14ac:dyDescent="0.2">
      <c r="A3" s="148" t="s">
        <v>536</v>
      </c>
      <c r="B3" s="153"/>
      <c r="C3" s="154"/>
      <c r="D3" s="155">
        <v>57756</v>
      </c>
      <c r="E3" s="156"/>
      <c r="F3" s="157">
        <v>46457</v>
      </c>
      <c r="G3" s="158"/>
      <c r="H3" s="159"/>
    </row>
    <row r="4" spans="1:8" x14ac:dyDescent="0.2">
      <c r="A4" s="160"/>
      <c r="B4" s="161"/>
      <c r="C4" s="162"/>
      <c r="D4" s="163">
        <v>18610</v>
      </c>
      <c r="E4" s="164"/>
      <c r="F4" s="165">
        <v>24020</v>
      </c>
      <c r="G4" s="166"/>
      <c r="H4" s="167"/>
    </row>
    <row r="5" spans="1:8" x14ac:dyDescent="0.2">
      <c r="A5" s="148" t="s">
        <v>538</v>
      </c>
      <c r="B5" s="153"/>
      <c r="C5" s="154"/>
      <c r="D5" s="155">
        <v>32305</v>
      </c>
      <c r="E5" s="156"/>
      <c r="F5" s="157">
        <v>51849</v>
      </c>
      <c r="G5" s="158"/>
      <c r="H5" s="159"/>
    </row>
    <row r="6" spans="1:8" x14ac:dyDescent="0.2">
      <c r="A6" s="160"/>
      <c r="B6" s="161"/>
      <c r="C6" s="162"/>
      <c r="D6" s="163">
        <v>18155</v>
      </c>
      <c r="E6" s="164"/>
      <c r="F6" s="165">
        <v>26326</v>
      </c>
      <c r="G6" s="166"/>
      <c r="H6" s="167"/>
    </row>
    <row r="7" spans="1:8" x14ac:dyDescent="0.2">
      <c r="A7" s="148" t="s">
        <v>539</v>
      </c>
      <c r="B7" s="153"/>
      <c r="C7" s="154"/>
      <c r="D7" s="155">
        <v>46446</v>
      </c>
      <c r="E7" s="156"/>
      <c r="F7" s="157">
        <v>52191</v>
      </c>
      <c r="G7" s="158"/>
      <c r="H7" s="159"/>
    </row>
    <row r="8" spans="1:8" x14ac:dyDescent="0.2">
      <c r="A8" s="160"/>
      <c r="B8" s="161"/>
      <c r="C8" s="162"/>
      <c r="D8" s="163">
        <v>19701</v>
      </c>
      <c r="E8" s="164"/>
      <c r="F8" s="165">
        <v>26807</v>
      </c>
      <c r="G8" s="166"/>
      <c r="H8" s="167"/>
    </row>
    <row r="9" spans="1:8" x14ac:dyDescent="0.2">
      <c r="A9" s="148" t="s">
        <v>540</v>
      </c>
      <c r="B9" s="153"/>
      <c r="C9" s="154"/>
      <c r="D9" s="155">
        <v>44826</v>
      </c>
      <c r="E9" s="156"/>
      <c r="F9" s="157">
        <v>48105</v>
      </c>
      <c r="G9" s="158"/>
      <c r="H9" s="159"/>
    </row>
    <row r="10" spans="1:8" x14ac:dyDescent="0.2">
      <c r="A10" s="160"/>
      <c r="B10" s="161"/>
      <c r="C10" s="162"/>
      <c r="D10" s="163">
        <v>17510</v>
      </c>
      <c r="E10" s="164"/>
      <c r="F10" s="165">
        <v>24072</v>
      </c>
      <c r="G10" s="166"/>
      <c r="H10" s="167"/>
    </row>
    <row r="11" spans="1:8" x14ac:dyDescent="0.2">
      <c r="A11" s="148" t="s">
        <v>541</v>
      </c>
      <c r="B11" s="153"/>
      <c r="C11" s="154"/>
      <c r="D11" s="155">
        <v>39172</v>
      </c>
      <c r="E11" s="156"/>
      <c r="F11" s="157">
        <v>47446</v>
      </c>
      <c r="G11" s="158"/>
      <c r="H11" s="159"/>
    </row>
    <row r="12" spans="1:8" x14ac:dyDescent="0.2">
      <c r="A12" s="160"/>
      <c r="B12" s="161"/>
      <c r="C12" s="168"/>
      <c r="D12" s="163">
        <v>19729</v>
      </c>
      <c r="E12" s="164"/>
      <c r="F12" s="165">
        <v>24371</v>
      </c>
      <c r="G12" s="166"/>
      <c r="H12" s="167"/>
    </row>
    <row r="13" spans="1:8" x14ac:dyDescent="0.2">
      <c r="A13" s="148"/>
      <c r="B13" s="153"/>
      <c r="C13" s="169"/>
      <c r="D13" s="170">
        <v>44101</v>
      </c>
      <c r="E13" s="171"/>
      <c r="F13" s="172">
        <v>49210</v>
      </c>
      <c r="G13" s="173"/>
      <c r="H13" s="159"/>
    </row>
    <row r="14" spans="1:8" x14ac:dyDescent="0.2">
      <c r="A14" s="160"/>
      <c r="B14" s="161"/>
      <c r="C14" s="162"/>
      <c r="D14" s="163">
        <v>18741</v>
      </c>
      <c r="E14" s="164"/>
      <c r="F14" s="165">
        <v>25119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0.74</v>
      </c>
      <c r="C19" s="174">
        <f>ROUND(VALUE(SUBSTITUTE(実質収支比率等に係る経年分析!G$48,"▲","-")),2)</f>
        <v>0.95</v>
      </c>
      <c r="D19" s="174">
        <f>ROUND(VALUE(SUBSTITUTE(実質収支比率等に係る経年分析!H$48,"▲","-")),2)</f>
        <v>0.88</v>
      </c>
      <c r="E19" s="174">
        <f>ROUND(VALUE(SUBSTITUTE(実質収支比率等に係る経年分析!I$48,"▲","-")),2)</f>
        <v>3.46</v>
      </c>
      <c r="F19" s="174">
        <f>ROUND(VALUE(SUBSTITUTE(実質収支比率等に係る経年分析!J$48,"▲","-")),2)</f>
        <v>1.41</v>
      </c>
    </row>
    <row r="20" spans="1:11" x14ac:dyDescent="0.2">
      <c r="A20" s="174" t="s">
        <v>56</v>
      </c>
      <c r="B20" s="174">
        <f>ROUND(VALUE(SUBSTITUTE(実質収支比率等に係る経年分析!F$47,"▲","-")),2)</f>
        <v>21.9</v>
      </c>
      <c r="C20" s="174">
        <f>ROUND(VALUE(SUBSTITUTE(実質収支比率等に係る経年分析!G$47,"▲","-")),2)</f>
        <v>22.13</v>
      </c>
      <c r="D20" s="174">
        <f>ROUND(VALUE(SUBSTITUTE(実質収支比率等に係る経年分析!H$47,"▲","-")),2)</f>
        <v>20.13</v>
      </c>
      <c r="E20" s="174">
        <f>ROUND(VALUE(SUBSTITUTE(実質収支比率等に係る経年分析!I$47,"▲","-")),2)</f>
        <v>22.9</v>
      </c>
      <c r="F20" s="174">
        <f>ROUND(VALUE(SUBSTITUTE(実質収支比率等に係る経年分析!J$47,"▲","-")),2)</f>
        <v>21.91</v>
      </c>
    </row>
    <row r="21" spans="1:11" x14ac:dyDescent="0.2">
      <c r="A21" s="174" t="s">
        <v>57</v>
      </c>
      <c r="B21" s="174">
        <f>IF(ISNUMBER(VALUE(SUBSTITUTE(実質収支比率等に係る経年分析!F$49,"▲","-"))),ROUND(VALUE(SUBSTITUTE(実質収支比率等に係る経年分析!F$49,"▲","-")),2),NA())</f>
        <v>-2.91</v>
      </c>
      <c r="C21" s="174">
        <f>IF(ISNUMBER(VALUE(SUBSTITUTE(実質収支比率等に係る経年分析!G$49,"▲","-"))),ROUND(VALUE(SUBSTITUTE(実質収支比率等に係る経年分析!G$49,"▲","-")),2),NA())</f>
        <v>0.62</v>
      </c>
      <c r="D21" s="174">
        <f>IF(ISNUMBER(VALUE(SUBSTITUTE(実質収支比率等に係る経年分析!H$49,"▲","-"))),ROUND(VALUE(SUBSTITUTE(実質収支比率等に係る経年分析!H$49,"▲","-")),2),NA())</f>
        <v>-1.39</v>
      </c>
      <c r="E21" s="174">
        <f>IF(ISNUMBER(VALUE(SUBSTITUTE(実質収支比率等に係る経年分析!I$49,"▲","-"))),ROUND(VALUE(SUBSTITUTE(実質収支比率等に係る経年分析!I$49,"▲","-")),2),NA())</f>
        <v>6.47</v>
      </c>
      <c r="F21" s="174">
        <f>IF(ISNUMBER(VALUE(SUBSTITUTE(実質収支比率等に係る経年分析!J$49,"▲","-"))),ROUND(VALUE(SUBSTITUTE(実質収支比率等に係る経年分析!J$49,"▲","-")),2),NA())</f>
        <v>-3.53</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0.91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1.0900000000000001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0.91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1.5</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母子父子寡婦福祉資金貸付金特別会計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0.28000000000000003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0.35</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1.1399999999999999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0.83</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2.35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1.1599999999999999</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3.45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1.41</v>
      </c>
    </row>
    <row r="34" spans="1:16" x14ac:dyDescent="0.2">
      <c r="A34" s="175" t="str">
        <f>IF(連結実質赤字比率に係る赤字・黒字の構成分析!C$36="",NA(),連結実質赤字比率に係る赤字・黒字の構成分析!C$36)</f>
        <v>下水道等事業会計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1.0900000000000001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1.66</v>
      </c>
    </row>
    <row r="35" spans="1:16" x14ac:dyDescent="0.2">
      <c r="A35" s="175" t="str">
        <f>IF(連結実質赤字比率に係る赤字・黒字の構成分析!C$35="",NA(),連結実質赤字比率に係る赤字・黒字の構成分析!C$35)</f>
        <v>自動車運送事業会計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5.59</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9.23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7.95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8.11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10697</v>
      </c>
      <c r="E42" s="176"/>
      <c r="F42" s="176"/>
      <c r="G42" s="176">
        <f>'実質公債費比率（分子）の構造'!L$52</f>
        <v>11217</v>
      </c>
      <c r="H42" s="176"/>
      <c r="I42" s="176"/>
      <c r="J42" s="176">
        <f>'実質公債費比率（分子）の構造'!M$52</f>
        <v>10557</v>
      </c>
      <c r="K42" s="176"/>
      <c r="L42" s="176"/>
      <c r="M42" s="176">
        <f>'実質公債費比率（分子）の構造'!N$52</f>
        <v>11355</v>
      </c>
      <c r="N42" s="176"/>
      <c r="O42" s="176"/>
      <c r="P42" s="176">
        <f>'実質公債費比率（分子）の構造'!O$52</f>
        <v>11561</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166</v>
      </c>
      <c r="C44" s="176"/>
      <c r="D44" s="176"/>
      <c r="E44" s="176">
        <f>'実質公債費比率（分子）の構造'!L$50</f>
        <v>129</v>
      </c>
      <c r="F44" s="176"/>
      <c r="G44" s="176"/>
      <c r="H44" s="176">
        <f>'実質公債費比率（分子）の構造'!M$50</f>
        <v>621</v>
      </c>
      <c r="I44" s="176"/>
      <c r="J44" s="176"/>
      <c r="K44" s="176">
        <f>'実質公債費比率（分子）の構造'!N$50</f>
        <v>99</v>
      </c>
      <c r="L44" s="176"/>
      <c r="M44" s="176"/>
      <c r="N44" s="176">
        <f>'実質公債費比率（分子）の構造'!O$50</f>
        <v>368</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2638</v>
      </c>
      <c r="C46" s="176"/>
      <c r="D46" s="176"/>
      <c r="E46" s="176">
        <f>'実質公債費比率（分子）の構造'!L$48</f>
        <v>2422</v>
      </c>
      <c r="F46" s="176"/>
      <c r="G46" s="176"/>
      <c r="H46" s="176">
        <f>'実質公債費比率（分子）の構造'!M$48</f>
        <v>2018</v>
      </c>
      <c r="I46" s="176"/>
      <c r="J46" s="176"/>
      <c r="K46" s="176">
        <f>'実質公債費比率（分子）の構造'!N$48</f>
        <v>1704</v>
      </c>
      <c r="L46" s="176"/>
      <c r="M46" s="176"/>
      <c r="N46" s="176">
        <f>'実質公債費比率（分子）の構造'!O$48</f>
        <v>1632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7389</v>
      </c>
      <c r="C49" s="176"/>
      <c r="D49" s="176"/>
      <c r="E49" s="176">
        <f>'実質公債費比率（分子）の構造'!L$45</f>
        <v>8154</v>
      </c>
      <c r="F49" s="176"/>
      <c r="G49" s="176"/>
      <c r="H49" s="176">
        <f>'実質公債費比率（分子）の構造'!M$45</f>
        <v>8195</v>
      </c>
      <c r="I49" s="176"/>
      <c r="J49" s="176"/>
      <c r="K49" s="176">
        <f>'実質公債費比率（分子）の構造'!N$45</f>
        <v>8071</v>
      </c>
      <c r="L49" s="176"/>
      <c r="M49" s="176"/>
      <c r="N49" s="176">
        <f>'実質公債費比率（分子）の構造'!O$45</f>
        <v>8156</v>
      </c>
      <c r="O49" s="176"/>
      <c r="P49" s="176"/>
    </row>
    <row r="50" spans="1:16" x14ac:dyDescent="0.2">
      <c r="A50" s="176" t="s">
        <v>72</v>
      </c>
      <c r="B50" s="176" t="e">
        <f>NA()</f>
        <v>#N/A</v>
      </c>
      <c r="C50" s="176">
        <f>IF(ISNUMBER('実質公債費比率（分子）の構造'!K$53),'実質公債費比率（分子）の構造'!K$53,NA())</f>
        <v>-504</v>
      </c>
      <c r="D50" s="176" t="e">
        <f>NA()</f>
        <v>#N/A</v>
      </c>
      <c r="E50" s="176" t="e">
        <f>NA()</f>
        <v>#N/A</v>
      </c>
      <c r="F50" s="176">
        <f>IF(ISNUMBER('実質公債費比率（分子）の構造'!L$53),'実質公債費比率（分子）の構造'!L$53,NA())</f>
        <v>-512</v>
      </c>
      <c r="G50" s="176" t="e">
        <f>NA()</f>
        <v>#N/A</v>
      </c>
      <c r="H50" s="176" t="e">
        <f>NA()</f>
        <v>#N/A</v>
      </c>
      <c r="I50" s="176">
        <f>IF(ISNUMBER('実質公債費比率（分子）の構造'!M$53),'実質公債費比率（分子）の構造'!M$53,NA())</f>
        <v>277</v>
      </c>
      <c r="J50" s="176" t="e">
        <f>NA()</f>
        <v>#N/A</v>
      </c>
      <c r="K50" s="176" t="e">
        <f>NA()</f>
        <v>#N/A</v>
      </c>
      <c r="L50" s="176">
        <f>IF(ISNUMBER('実質公債費比率（分子）の構造'!N$53),'実質公債費比率（分子）の構造'!N$53,NA())</f>
        <v>-1481</v>
      </c>
      <c r="M50" s="176" t="e">
        <f>NA()</f>
        <v>#N/A</v>
      </c>
      <c r="N50" s="176" t="e">
        <f>NA()</f>
        <v>#N/A</v>
      </c>
      <c r="O50" s="176">
        <f>IF(ISNUMBER('実質公債費比率（分子）の構造'!O$53),'実質公債費比率（分子）の構造'!O$53,NA())</f>
        <v>-1405</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95593</v>
      </c>
      <c r="E56" s="175"/>
      <c r="F56" s="175"/>
      <c r="G56" s="175">
        <f>'将来負担比率（分子）の構造'!J$52</f>
        <v>96171</v>
      </c>
      <c r="H56" s="175"/>
      <c r="I56" s="175"/>
      <c r="J56" s="175">
        <f>'将来負担比率（分子）の構造'!K$52</f>
        <v>95989</v>
      </c>
      <c r="K56" s="175"/>
      <c r="L56" s="175"/>
      <c r="M56" s="175">
        <f>'将来負担比率（分子）の構造'!L$52</f>
        <v>96027</v>
      </c>
      <c r="N56" s="175"/>
      <c r="O56" s="175"/>
      <c r="P56" s="175">
        <f>'将来負担比率（分子）の構造'!M$52</f>
        <v>93170</v>
      </c>
    </row>
    <row r="57" spans="1:16" x14ac:dyDescent="0.2">
      <c r="A57" s="175" t="s">
        <v>43</v>
      </c>
      <c r="B57" s="175"/>
      <c r="C57" s="175"/>
      <c r="D57" s="175">
        <f>'将来負担比率（分子）の構造'!I$51</f>
        <v>20307</v>
      </c>
      <c r="E57" s="175"/>
      <c r="F57" s="175"/>
      <c r="G57" s="175">
        <f>'将来負担比率（分子）の構造'!J$51</f>
        <v>21198</v>
      </c>
      <c r="H57" s="175"/>
      <c r="I57" s="175"/>
      <c r="J57" s="175">
        <f>'将来負担比率（分子）の構造'!K$51</f>
        <v>18128</v>
      </c>
      <c r="K57" s="175"/>
      <c r="L57" s="175"/>
      <c r="M57" s="175">
        <f>'将来負担比率（分子）の構造'!L$51</f>
        <v>22740</v>
      </c>
      <c r="N57" s="175"/>
      <c r="O57" s="175"/>
      <c r="P57" s="175">
        <f>'将来負担比率（分子）の構造'!M$51</f>
        <v>20023</v>
      </c>
    </row>
    <row r="58" spans="1:16" x14ac:dyDescent="0.2">
      <c r="A58" s="175" t="s">
        <v>42</v>
      </c>
      <c r="B58" s="175"/>
      <c r="C58" s="175"/>
      <c r="D58" s="175">
        <f>'将来負担比率（分子）の構造'!I$50</f>
        <v>40390</v>
      </c>
      <c r="E58" s="175"/>
      <c r="F58" s="175"/>
      <c r="G58" s="175">
        <f>'将来負担比率（分子）の構造'!J$50</f>
        <v>38134</v>
      </c>
      <c r="H58" s="175"/>
      <c r="I58" s="175"/>
      <c r="J58" s="175">
        <f>'将来負担比率（分子）の構造'!K$50</f>
        <v>37810</v>
      </c>
      <c r="K58" s="175"/>
      <c r="L58" s="175"/>
      <c r="M58" s="175">
        <f>'将来負担比率（分子）の構造'!L$50</f>
        <v>41707</v>
      </c>
      <c r="N58" s="175"/>
      <c r="O58" s="175"/>
      <c r="P58" s="175">
        <f>'将来負担比率（分子）の構造'!M$50</f>
        <v>45373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191</v>
      </c>
      <c r="C61" s="175"/>
      <c r="D61" s="175"/>
      <c r="E61" s="175">
        <f>'将来負担比率（分子）の構造'!J$46</f>
        <v>181</v>
      </c>
      <c r="F61" s="175"/>
      <c r="G61" s="175"/>
      <c r="H61" s="175">
        <f>'将来負担比率（分子）の構造'!K$46</f>
        <v>173</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8827</v>
      </c>
      <c r="C62" s="175"/>
      <c r="D62" s="175"/>
      <c r="E62" s="175">
        <f>'将来負担比率（分子）の構造'!J$45</f>
        <v>8992</v>
      </c>
      <c r="F62" s="175"/>
      <c r="G62" s="175"/>
      <c r="H62" s="175">
        <f>'将来負担比率（分子）の構造'!K$45</f>
        <v>9298</v>
      </c>
      <c r="I62" s="175"/>
      <c r="J62" s="175"/>
      <c r="K62" s="175">
        <f>'将来負担比率（分子）の構造'!L$45</f>
        <v>9733</v>
      </c>
      <c r="L62" s="175"/>
      <c r="M62" s="175"/>
      <c r="N62" s="175">
        <f>'将来負担比率（分子）の構造'!M$45</f>
        <v>9403</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18360</v>
      </c>
      <c r="C64" s="175"/>
      <c r="D64" s="175"/>
      <c r="E64" s="175">
        <f>'将来負担比率（分子）の構造'!J$43</f>
        <v>18091</v>
      </c>
      <c r="F64" s="175"/>
      <c r="G64" s="175"/>
      <c r="H64" s="175">
        <f>'将来負担比率（分子）の構造'!K$43</f>
        <v>16629</v>
      </c>
      <c r="I64" s="175"/>
      <c r="J64" s="175"/>
      <c r="K64" s="175">
        <f>'将来負担比率（分子）の構造'!L$43</f>
        <v>14320</v>
      </c>
      <c r="L64" s="175"/>
      <c r="M64" s="175"/>
      <c r="N64" s="175">
        <f>'将来負担比率（分子）の構造'!M$43</f>
        <v>12640</v>
      </c>
      <c r="O64" s="175"/>
      <c r="P64" s="175"/>
    </row>
    <row r="65" spans="1:16" x14ac:dyDescent="0.2">
      <c r="A65" s="175" t="s">
        <v>33</v>
      </c>
      <c r="B65" s="175">
        <f>'将来負担比率（分子）の構造'!I$42</f>
        <v>1360</v>
      </c>
      <c r="C65" s="175"/>
      <c r="D65" s="175"/>
      <c r="E65" s="175">
        <f>'将来負担比率（分子）の構造'!J$42</f>
        <v>2689</v>
      </c>
      <c r="F65" s="175"/>
      <c r="G65" s="175"/>
      <c r="H65" s="175">
        <f>'将来負担比率（分子）の構造'!K$42</f>
        <v>700</v>
      </c>
      <c r="I65" s="175"/>
      <c r="J65" s="175"/>
      <c r="K65" s="175">
        <f>'将来負担比率（分子）の構造'!L$42</f>
        <v>129</v>
      </c>
      <c r="L65" s="175"/>
      <c r="M65" s="175"/>
      <c r="N65" s="175">
        <f>'将来負担比率（分子）の構造'!M$42</f>
        <v>59</v>
      </c>
      <c r="O65" s="175"/>
      <c r="P65" s="175"/>
    </row>
    <row r="66" spans="1:16" x14ac:dyDescent="0.2">
      <c r="A66" s="175" t="s">
        <v>32</v>
      </c>
      <c r="B66" s="175">
        <f>'将来負担比率（分子）の構造'!I$41</f>
        <v>53045</v>
      </c>
      <c r="C66" s="175"/>
      <c r="D66" s="175"/>
      <c r="E66" s="175">
        <f>'将来負担比率（分子）の構造'!J$41</f>
        <v>50036</v>
      </c>
      <c r="F66" s="175"/>
      <c r="G66" s="175"/>
      <c r="H66" s="175">
        <f>'将来負担比率（分子）の構造'!K$41</f>
        <v>47537</v>
      </c>
      <c r="I66" s="175"/>
      <c r="J66" s="175"/>
      <c r="K66" s="175">
        <f>'将来負担比率（分子）の構造'!L$41</f>
        <v>45985</v>
      </c>
      <c r="L66" s="175"/>
      <c r="M66" s="175"/>
      <c r="N66" s="175">
        <f>'将来負担比率（分子）の構造'!M$41</f>
        <v>42219</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14161</v>
      </c>
      <c r="C72" s="179">
        <f>基金残高に係る経年分析!G55</f>
        <v>17017</v>
      </c>
      <c r="D72" s="179">
        <f>基金残高に係る経年分析!H55</f>
        <v>15983</v>
      </c>
    </row>
    <row r="73" spans="1:16" x14ac:dyDescent="0.2">
      <c r="A73" s="178" t="s">
        <v>79</v>
      </c>
      <c r="B73" s="179">
        <f>基金残高に係る経年分析!F56</f>
        <v>2531</v>
      </c>
      <c r="C73" s="179">
        <f>基金残高に係る経年分析!G56</f>
        <v>2531</v>
      </c>
      <c r="D73" s="179">
        <f>基金残高に係る経年分析!H56</f>
        <v>2531</v>
      </c>
    </row>
    <row r="74" spans="1:16" x14ac:dyDescent="0.2">
      <c r="A74" s="178" t="s">
        <v>80</v>
      </c>
      <c r="B74" s="179">
        <f>基金残高に係る経年分析!F57</f>
        <v>14764</v>
      </c>
      <c r="C74" s="179">
        <f>基金残高に係る経年分析!G57</f>
        <v>15523</v>
      </c>
      <c r="D74" s="179">
        <f>基金残高に係る経年分析!H57</f>
        <v>19934</v>
      </c>
    </row>
  </sheetData>
  <sheetProtection algorithmName="SHA-512" hashValue="5KmQ+G9H98IZvwv4I1uOKfKhh/ESsQ5kGSknf8XOctQPCWj4THvKTwF7V00obg6y2xnDCYoFpzuXu/eiBQhBiQ==" saltValue="Z+DZH/AlvpUeOVi0B1C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51410705</v>
      </c>
      <c r="S5" s="677"/>
      <c r="T5" s="677"/>
      <c r="U5" s="677"/>
      <c r="V5" s="677"/>
      <c r="W5" s="677"/>
      <c r="X5" s="677"/>
      <c r="Y5" s="702"/>
      <c r="Z5" s="715">
        <v>35</v>
      </c>
      <c r="AA5" s="715"/>
      <c r="AB5" s="715"/>
      <c r="AC5" s="715"/>
      <c r="AD5" s="716">
        <v>47304324</v>
      </c>
      <c r="AE5" s="716"/>
      <c r="AF5" s="716"/>
      <c r="AG5" s="716"/>
      <c r="AH5" s="716"/>
      <c r="AI5" s="716"/>
      <c r="AJ5" s="716"/>
      <c r="AK5" s="716"/>
      <c r="AL5" s="703">
        <v>65.599999999999994</v>
      </c>
      <c r="AM5" s="685"/>
      <c r="AN5" s="685"/>
      <c r="AO5" s="704"/>
      <c r="AP5" s="679" t="s">
        <v>229</v>
      </c>
      <c r="AQ5" s="680"/>
      <c r="AR5" s="680"/>
      <c r="AS5" s="680"/>
      <c r="AT5" s="680"/>
      <c r="AU5" s="680"/>
      <c r="AV5" s="680"/>
      <c r="AW5" s="680"/>
      <c r="AX5" s="680"/>
      <c r="AY5" s="680"/>
      <c r="AZ5" s="680"/>
      <c r="BA5" s="680"/>
      <c r="BB5" s="680"/>
      <c r="BC5" s="680"/>
      <c r="BD5" s="680"/>
      <c r="BE5" s="680"/>
      <c r="BF5" s="681"/>
      <c r="BG5" s="621">
        <v>46138272</v>
      </c>
      <c r="BH5" s="622"/>
      <c r="BI5" s="622"/>
      <c r="BJ5" s="622"/>
      <c r="BK5" s="622"/>
      <c r="BL5" s="622"/>
      <c r="BM5" s="622"/>
      <c r="BN5" s="623"/>
      <c r="BO5" s="659">
        <v>89.7</v>
      </c>
      <c r="BP5" s="659"/>
      <c r="BQ5" s="659"/>
      <c r="BR5" s="659"/>
      <c r="BS5" s="660">
        <v>684781</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620647</v>
      </c>
      <c r="S6" s="622"/>
      <c r="T6" s="622"/>
      <c r="U6" s="622"/>
      <c r="V6" s="622"/>
      <c r="W6" s="622"/>
      <c r="X6" s="622"/>
      <c r="Y6" s="623"/>
      <c r="Z6" s="659">
        <v>0.4</v>
      </c>
      <c r="AA6" s="659"/>
      <c r="AB6" s="659"/>
      <c r="AC6" s="659"/>
      <c r="AD6" s="660">
        <v>620647</v>
      </c>
      <c r="AE6" s="660"/>
      <c r="AF6" s="660"/>
      <c r="AG6" s="660"/>
      <c r="AH6" s="660"/>
      <c r="AI6" s="660"/>
      <c r="AJ6" s="660"/>
      <c r="AK6" s="660"/>
      <c r="AL6" s="624">
        <v>0.9</v>
      </c>
      <c r="AM6" s="625"/>
      <c r="AN6" s="625"/>
      <c r="AO6" s="661"/>
      <c r="AP6" s="618" t="s">
        <v>234</v>
      </c>
      <c r="AQ6" s="619"/>
      <c r="AR6" s="619"/>
      <c r="AS6" s="619"/>
      <c r="AT6" s="619"/>
      <c r="AU6" s="619"/>
      <c r="AV6" s="619"/>
      <c r="AW6" s="619"/>
      <c r="AX6" s="619"/>
      <c r="AY6" s="619"/>
      <c r="AZ6" s="619"/>
      <c r="BA6" s="619"/>
      <c r="BB6" s="619"/>
      <c r="BC6" s="619"/>
      <c r="BD6" s="619"/>
      <c r="BE6" s="619"/>
      <c r="BF6" s="620"/>
      <c r="BG6" s="621">
        <v>46138272</v>
      </c>
      <c r="BH6" s="622"/>
      <c r="BI6" s="622"/>
      <c r="BJ6" s="622"/>
      <c r="BK6" s="622"/>
      <c r="BL6" s="622"/>
      <c r="BM6" s="622"/>
      <c r="BN6" s="623"/>
      <c r="BO6" s="659">
        <v>89.7</v>
      </c>
      <c r="BP6" s="659"/>
      <c r="BQ6" s="659"/>
      <c r="BR6" s="659"/>
      <c r="BS6" s="660">
        <v>684781</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590381</v>
      </c>
      <c r="CS6" s="622"/>
      <c r="CT6" s="622"/>
      <c r="CU6" s="622"/>
      <c r="CV6" s="622"/>
      <c r="CW6" s="622"/>
      <c r="CX6" s="622"/>
      <c r="CY6" s="623"/>
      <c r="CZ6" s="703">
        <v>0.4</v>
      </c>
      <c r="DA6" s="685"/>
      <c r="DB6" s="685"/>
      <c r="DC6" s="705"/>
      <c r="DD6" s="627" t="s">
        <v>236</v>
      </c>
      <c r="DE6" s="622"/>
      <c r="DF6" s="622"/>
      <c r="DG6" s="622"/>
      <c r="DH6" s="622"/>
      <c r="DI6" s="622"/>
      <c r="DJ6" s="622"/>
      <c r="DK6" s="622"/>
      <c r="DL6" s="622"/>
      <c r="DM6" s="622"/>
      <c r="DN6" s="622"/>
      <c r="DO6" s="622"/>
      <c r="DP6" s="623"/>
      <c r="DQ6" s="627">
        <v>589132</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52008</v>
      </c>
      <c r="S7" s="622"/>
      <c r="T7" s="622"/>
      <c r="U7" s="622"/>
      <c r="V7" s="622"/>
      <c r="W7" s="622"/>
      <c r="X7" s="622"/>
      <c r="Y7" s="623"/>
      <c r="Z7" s="659">
        <v>0</v>
      </c>
      <c r="AA7" s="659"/>
      <c r="AB7" s="659"/>
      <c r="AC7" s="659"/>
      <c r="AD7" s="660">
        <v>52008</v>
      </c>
      <c r="AE7" s="660"/>
      <c r="AF7" s="660"/>
      <c r="AG7" s="660"/>
      <c r="AH7" s="660"/>
      <c r="AI7" s="660"/>
      <c r="AJ7" s="660"/>
      <c r="AK7" s="660"/>
      <c r="AL7" s="624">
        <v>0.1</v>
      </c>
      <c r="AM7" s="625"/>
      <c r="AN7" s="625"/>
      <c r="AO7" s="661"/>
      <c r="AP7" s="618" t="s">
        <v>238</v>
      </c>
      <c r="AQ7" s="619"/>
      <c r="AR7" s="619"/>
      <c r="AS7" s="619"/>
      <c r="AT7" s="619"/>
      <c r="AU7" s="619"/>
      <c r="AV7" s="619"/>
      <c r="AW7" s="619"/>
      <c r="AX7" s="619"/>
      <c r="AY7" s="619"/>
      <c r="AZ7" s="619"/>
      <c r="BA7" s="619"/>
      <c r="BB7" s="619"/>
      <c r="BC7" s="619"/>
      <c r="BD7" s="619"/>
      <c r="BE7" s="619"/>
      <c r="BF7" s="620"/>
      <c r="BG7" s="621">
        <v>23949716</v>
      </c>
      <c r="BH7" s="622"/>
      <c r="BI7" s="622"/>
      <c r="BJ7" s="622"/>
      <c r="BK7" s="622"/>
      <c r="BL7" s="622"/>
      <c r="BM7" s="622"/>
      <c r="BN7" s="623"/>
      <c r="BO7" s="659">
        <v>46.6</v>
      </c>
      <c r="BP7" s="659"/>
      <c r="BQ7" s="659"/>
      <c r="BR7" s="659"/>
      <c r="BS7" s="660">
        <v>684781</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19562680</v>
      </c>
      <c r="CS7" s="622"/>
      <c r="CT7" s="622"/>
      <c r="CU7" s="622"/>
      <c r="CV7" s="622"/>
      <c r="CW7" s="622"/>
      <c r="CX7" s="622"/>
      <c r="CY7" s="623"/>
      <c r="CZ7" s="659">
        <v>13.5</v>
      </c>
      <c r="DA7" s="659"/>
      <c r="DB7" s="659"/>
      <c r="DC7" s="659"/>
      <c r="DD7" s="627">
        <v>4061684</v>
      </c>
      <c r="DE7" s="622"/>
      <c r="DF7" s="622"/>
      <c r="DG7" s="622"/>
      <c r="DH7" s="622"/>
      <c r="DI7" s="622"/>
      <c r="DJ7" s="622"/>
      <c r="DK7" s="622"/>
      <c r="DL7" s="622"/>
      <c r="DM7" s="622"/>
      <c r="DN7" s="622"/>
      <c r="DO7" s="622"/>
      <c r="DP7" s="623"/>
      <c r="DQ7" s="627">
        <v>16349900</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434035</v>
      </c>
      <c r="S8" s="622"/>
      <c r="T8" s="622"/>
      <c r="U8" s="622"/>
      <c r="V8" s="622"/>
      <c r="W8" s="622"/>
      <c r="X8" s="622"/>
      <c r="Y8" s="623"/>
      <c r="Z8" s="659">
        <v>0.3</v>
      </c>
      <c r="AA8" s="659"/>
      <c r="AB8" s="659"/>
      <c r="AC8" s="659"/>
      <c r="AD8" s="660">
        <v>434035</v>
      </c>
      <c r="AE8" s="660"/>
      <c r="AF8" s="660"/>
      <c r="AG8" s="660"/>
      <c r="AH8" s="660"/>
      <c r="AI8" s="660"/>
      <c r="AJ8" s="660"/>
      <c r="AK8" s="660"/>
      <c r="AL8" s="624">
        <v>0.6</v>
      </c>
      <c r="AM8" s="625"/>
      <c r="AN8" s="625"/>
      <c r="AO8" s="661"/>
      <c r="AP8" s="618" t="s">
        <v>241</v>
      </c>
      <c r="AQ8" s="619"/>
      <c r="AR8" s="619"/>
      <c r="AS8" s="619"/>
      <c r="AT8" s="619"/>
      <c r="AU8" s="619"/>
      <c r="AV8" s="619"/>
      <c r="AW8" s="619"/>
      <c r="AX8" s="619"/>
      <c r="AY8" s="619"/>
      <c r="AZ8" s="619"/>
      <c r="BA8" s="619"/>
      <c r="BB8" s="619"/>
      <c r="BC8" s="619"/>
      <c r="BD8" s="619"/>
      <c r="BE8" s="619"/>
      <c r="BF8" s="620"/>
      <c r="BG8" s="621">
        <v>593308</v>
      </c>
      <c r="BH8" s="622"/>
      <c r="BI8" s="622"/>
      <c r="BJ8" s="622"/>
      <c r="BK8" s="622"/>
      <c r="BL8" s="622"/>
      <c r="BM8" s="622"/>
      <c r="BN8" s="623"/>
      <c r="BO8" s="659">
        <v>1.2</v>
      </c>
      <c r="BP8" s="659"/>
      <c r="BQ8" s="659"/>
      <c r="BR8" s="659"/>
      <c r="BS8" s="660" t="s">
        <v>236</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65871597</v>
      </c>
      <c r="CS8" s="622"/>
      <c r="CT8" s="622"/>
      <c r="CU8" s="622"/>
      <c r="CV8" s="622"/>
      <c r="CW8" s="622"/>
      <c r="CX8" s="622"/>
      <c r="CY8" s="623"/>
      <c r="CZ8" s="659">
        <v>45.4</v>
      </c>
      <c r="DA8" s="659"/>
      <c r="DB8" s="659"/>
      <c r="DC8" s="659"/>
      <c r="DD8" s="627">
        <v>648441</v>
      </c>
      <c r="DE8" s="622"/>
      <c r="DF8" s="622"/>
      <c r="DG8" s="622"/>
      <c r="DH8" s="622"/>
      <c r="DI8" s="622"/>
      <c r="DJ8" s="622"/>
      <c r="DK8" s="622"/>
      <c r="DL8" s="622"/>
      <c r="DM8" s="622"/>
      <c r="DN8" s="622"/>
      <c r="DO8" s="622"/>
      <c r="DP8" s="623"/>
      <c r="DQ8" s="627">
        <v>29294885</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310448</v>
      </c>
      <c r="S9" s="622"/>
      <c r="T9" s="622"/>
      <c r="U9" s="622"/>
      <c r="V9" s="622"/>
      <c r="W9" s="622"/>
      <c r="X9" s="622"/>
      <c r="Y9" s="623"/>
      <c r="Z9" s="659">
        <v>0.2</v>
      </c>
      <c r="AA9" s="659"/>
      <c r="AB9" s="659"/>
      <c r="AC9" s="659"/>
      <c r="AD9" s="660">
        <v>310448</v>
      </c>
      <c r="AE9" s="660"/>
      <c r="AF9" s="660"/>
      <c r="AG9" s="660"/>
      <c r="AH9" s="660"/>
      <c r="AI9" s="660"/>
      <c r="AJ9" s="660"/>
      <c r="AK9" s="660"/>
      <c r="AL9" s="624">
        <v>0.4</v>
      </c>
      <c r="AM9" s="625"/>
      <c r="AN9" s="625"/>
      <c r="AO9" s="661"/>
      <c r="AP9" s="618" t="s">
        <v>244</v>
      </c>
      <c r="AQ9" s="619"/>
      <c r="AR9" s="619"/>
      <c r="AS9" s="619"/>
      <c r="AT9" s="619"/>
      <c r="AU9" s="619"/>
      <c r="AV9" s="619"/>
      <c r="AW9" s="619"/>
      <c r="AX9" s="619"/>
      <c r="AY9" s="619"/>
      <c r="AZ9" s="619"/>
      <c r="BA9" s="619"/>
      <c r="BB9" s="619"/>
      <c r="BC9" s="619"/>
      <c r="BD9" s="619"/>
      <c r="BE9" s="619"/>
      <c r="BF9" s="620"/>
      <c r="BG9" s="621">
        <v>20596995</v>
      </c>
      <c r="BH9" s="622"/>
      <c r="BI9" s="622"/>
      <c r="BJ9" s="622"/>
      <c r="BK9" s="622"/>
      <c r="BL9" s="622"/>
      <c r="BM9" s="622"/>
      <c r="BN9" s="623"/>
      <c r="BO9" s="659">
        <v>40.1</v>
      </c>
      <c r="BP9" s="659"/>
      <c r="BQ9" s="659"/>
      <c r="BR9" s="659"/>
      <c r="BS9" s="660" t="s">
        <v>236</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18096246</v>
      </c>
      <c r="CS9" s="622"/>
      <c r="CT9" s="622"/>
      <c r="CU9" s="622"/>
      <c r="CV9" s="622"/>
      <c r="CW9" s="622"/>
      <c r="CX9" s="622"/>
      <c r="CY9" s="623"/>
      <c r="CZ9" s="659">
        <v>12.5</v>
      </c>
      <c r="DA9" s="659"/>
      <c r="DB9" s="659"/>
      <c r="DC9" s="659"/>
      <c r="DD9" s="627">
        <v>2440483</v>
      </c>
      <c r="DE9" s="622"/>
      <c r="DF9" s="622"/>
      <c r="DG9" s="622"/>
      <c r="DH9" s="622"/>
      <c r="DI9" s="622"/>
      <c r="DJ9" s="622"/>
      <c r="DK9" s="622"/>
      <c r="DL9" s="622"/>
      <c r="DM9" s="622"/>
      <c r="DN9" s="622"/>
      <c r="DO9" s="622"/>
      <c r="DP9" s="623"/>
      <c r="DQ9" s="627">
        <v>11239486</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59" t="s">
        <v>129</v>
      </c>
      <c r="AA10" s="659"/>
      <c r="AB10" s="659"/>
      <c r="AC10" s="659"/>
      <c r="AD10" s="660" t="s">
        <v>236</v>
      </c>
      <c r="AE10" s="660"/>
      <c r="AF10" s="660"/>
      <c r="AG10" s="660"/>
      <c r="AH10" s="660"/>
      <c r="AI10" s="660"/>
      <c r="AJ10" s="660"/>
      <c r="AK10" s="660"/>
      <c r="AL10" s="624" t="s">
        <v>236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849510</v>
      </c>
      <c r="BH10" s="622"/>
      <c r="BI10" s="622"/>
      <c r="BJ10" s="622"/>
      <c r="BK10" s="622"/>
      <c r="BL10" s="622"/>
      <c r="BM10" s="622"/>
      <c r="BN10" s="623"/>
      <c r="BO10" s="659">
        <v>1.7</v>
      </c>
      <c r="BP10" s="659"/>
      <c r="BQ10" s="659"/>
      <c r="BR10" s="659"/>
      <c r="BS10" s="660">
        <v>141094</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77454</v>
      </c>
      <c r="CS10" s="622"/>
      <c r="CT10" s="622"/>
      <c r="CU10" s="622"/>
      <c r="CV10" s="622"/>
      <c r="CW10" s="622"/>
      <c r="CX10" s="622"/>
      <c r="CY10" s="623"/>
      <c r="CZ10" s="659">
        <v>0.1</v>
      </c>
      <c r="DA10" s="659"/>
      <c r="DB10" s="659"/>
      <c r="DC10" s="659"/>
      <c r="DD10" s="627" t="s">
        <v>236</v>
      </c>
      <c r="DE10" s="622"/>
      <c r="DF10" s="622"/>
      <c r="DG10" s="622"/>
      <c r="DH10" s="622"/>
      <c r="DI10" s="622"/>
      <c r="DJ10" s="622"/>
      <c r="DK10" s="622"/>
      <c r="DL10" s="622"/>
      <c r="DM10" s="622"/>
      <c r="DN10" s="622"/>
      <c r="DO10" s="622"/>
      <c r="DP10" s="623"/>
      <c r="DQ10" s="627">
        <v>72679</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7859955</v>
      </c>
      <c r="S11" s="622"/>
      <c r="T11" s="622"/>
      <c r="U11" s="622"/>
      <c r="V11" s="622"/>
      <c r="W11" s="622"/>
      <c r="X11" s="622"/>
      <c r="Y11" s="623"/>
      <c r="Z11" s="624">
        <v>5.4</v>
      </c>
      <c r="AA11" s="625"/>
      <c r="AB11" s="625"/>
      <c r="AC11" s="626"/>
      <c r="AD11" s="627">
        <v>7859955</v>
      </c>
      <c r="AE11" s="622"/>
      <c r="AF11" s="622"/>
      <c r="AG11" s="622"/>
      <c r="AH11" s="622"/>
      <c r="AI11" s="622"/>
      <c r="AJ11" s="622"/>
      <c r="AK11" s="623"/>
      <c r="AL11" s="624">
        <v>10.9</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1909903</v>
      </c>
      <c r="BH11" s="622"/>
      <c r="BI11" s="622"/>
      <c r="BJ11" s="622"/>
      <c r="BK11" s="622"/>
      <c r="BL11" s="622"/>
      <c r="BM11" s="622"/>
      <c r="BN11" s="623"/>
      <c r="BO11" s="659">
        <v>3.7</v>
      </c>
      <c r="BP11" s="659"/>
      <c r="BQ11" s="659"/>
      <c r="BR11" s="659"/>
      <c r="BS11" s="660">
        <v>543687</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665493</v>
      </c>
      <c r="CS11" s="622"/>
      <c r="CT11" s="622"/>
      <c r="CU11" s="622"/>
      <c r="CV11" s="622"/>
      <c r="CW11" s="622"/>
      <c r="CX11" s="622"/>
      <c r="CY11" s="623"/>
      <c r="CZ11" s="659">
        <v>0.5</v>
      </c>
      <c r="DA11" s="659"/>
      <c r="DB11" s="659"/>
      <c r="DC11" s="659"/>
      <c r="DD11" s="627">
        <v>111200</v>
      </c>
      <c r="DE11" s="622"/>
      <c r="DF11" s="622"/>
      <c r="DG11" s="622"/>
      <c r="DH11" s="622"/>
      <c r="DI11" s="622"/>
      <c r="DJ11" s="622"/>
      <c r="DK11" s="622"/>
      <c r="DL11" s="622"/>
      <c r="DM11" s="622"/>
      <c r="DN11" s="622"/>
      <c r="DO11" s="622"/>
      <c r="DP11" s="623"/>
      <c r="DQ11" s="627">
        <v>627185</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51336</v>
      </c>
      <c r="S12" s="622"/>
      <c r="T12" s="622"/>
      <c r="U12" s="622"/>
      <c r="V12" s="622"/>
      <c r="W12" s="622"/>
      <c r="X12" s="622"/>
      <c r="Y12" s="623"/>
      <c r="Z12" s="659">
        <v>0</v>
      </c>
      <c r="AA12" s="659"/>
      <c r="AB12" s="659"/>
      <c r="AC12" s="659"/>
      <c r="AD12" s="660">
        <v>51336</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19956813</v>
      </c>
      <c r="BH12" s="622"/>
      <c r="BI12" s="622"/>
      <c r="BJ12" s="622"/>
      <c r="BK12" s="622"/>
      <c r="BL12" s="622"/>
      <c r="BM12" s="622"/>
      <c r="BN12" s="623"/>
      <c r="BO12" s="659">
        <v>38.799999999999997</v>
      </c>
      <c r="BP12" s="659"/>
      <c r="BQ12" s="659"/>
      <c r="BR12" s="659"/>
      <c r="BS12" s="660" t="s">
        <v>129</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4500250</v>
      </c>
      <c r="CS12" s="622"/>
      <c r="CT12" s="622"/>
      <c r="CU12" s="622"/>
      <c r="CV12" s="622"/>
      <c r="CW12" s="622"/>
      <c r="CX12" s="622"/>
      <c r="CY12" s="623"/>
      <c r="CZ12" s="659">
        <v>3.1</v>
      </c>
      <c r="DA12" s="659"/>
      <c r="DB12" s="659"/>
      <c r="DC12" s="659"/>
      <c r="DD12" s="627" t="s">
        <v>236</v>
      </c>
      <c r="DE12" s="622"/>
      <c r="DF12" s="622"/>
      <c r="DG12" s="622"/>
      <c r="DH12" s="622"/>
      <c r="DI12" s="622"/>
      <c r="DJ12" s="622"/>
      <c r="DK12" s="622"/>
      <c r="DL12" s="622"/>
      <c r="DM12" s="622"/>
      <c r="DN12" s="622"/>
      <c r="DO12" s="622"/>
      <c r="DP12" s="623"/>
      <c r="DQ12" s="627">
        <v>2907878</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129</v>
      </c>
      <c r="AA13" s="659"/>
      <c r="AB13" s="659"/>
      <c r="AC13" s="659"/>
      <c r="AD13" s="660" t="s">
        <v>236</v>
      </c>
      <c r="AE13" s="660"/>
      <c r="AF13" s="660"/>
      <c r="AG13" s="660"/>
      <c r="AH13" s="660"/>
      <c r="AI13" s="660"/>
      <c r="AJ13" s="660"/>
      <c r="AK13" s="660"/>
      <c r="AL13" s="624" t="s">
        <v>236</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19707022</v>
      </c>
      <c r="BH13" s="622"/>
      <c r="BI13" s="622"/>
      <c r="BJ13" s="622"/>
      <c r="BK13" s="622"/>
      <c r="BL13" s="622"/>
      <c r="BM13" s="622"/>
      <c r="BN13" s="623"/>
      <c r="BO13" s="659">
        <v>38.299999999999997</v>
      </c>
      <c r="BP13" s="659"/>
      <c r="BQ13" s="659"/>
      <c r="BR13" s="659"/>
      <c r="BS13" s="660" t="s">
        <v>236</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9625357</v>
      </c>
      <c r="CS13" s="622"/>
      <c r="CT13" s="622"/>
      <c r="CU13" s="622"/>
      <c r="CV13" s="622"/>
      <c r="CW13" s="622"/>
      <c r="CX13" s="622"/>
      <c r="CY13" s="623"/>
      <c r="CZ13" s="659">
        <v>6.6</v>
      </c>
      <c r="DA13" s="659"/>
      <c r="DB13" s="659"/>
      <c r="DC13" s="659"/>
      <c r="DD13" s="627">
        <v>3953219</v>
      </c>
      <c r="DE13" s="622"/>
      <c r="DF13" s="622"/>
      <c r="DG13" s="622"/>
      <c r="DH13" s="622"/>
      <c r="DI13" s="622"/>
      <c r="DJ13" s="622"/>
      <c r="DK13" s="622"/>
      <c r="DL13" s="622"/>
      <c r="DM13" s="622"/>
      <c r="DN13" s="622"/>
      <c r="DO13" s="622"/>
      <c r="DP13" s="623"/>
      <c r="DQ13" s="627">
        <v>6855878</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4460</v>
      </c>
      <c r="S14" s="622"/>
      <c r="T14" s="622"/>
      <c r="U14" s="622"/>
      <c r="V14" s="622"/>
      <c r="W14" s="622"/>
      <c r="X14" s="622"/>
      <c r="Y14" s="623"/>
      <c r="Z14" s="659">
        <v>0</v>
      </c>
      <c r="AA14" s="659"/>
      <c r="AB14" s="659"/>
      <c r="AC14" s="659"/>
      <c r="AD14" s="660">
        <v>4460</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475136</v>
      </c>
      <c r="BH14" s="622"/>
      <c r="BI14" s="622"/>
      <c r="BJ14" s="622"/>
      <c r="BK14" s="622"/>
      <c r="BL14" s="622"/>
      <c r="BM14" s="622"/>
      <c r="BN14" s="623"/>
      <c r="BO14" s="659">
        <v>0.9</v>
      </c>
      <c r="BP14" s="659"/>
      <c r="BQ14" s="659"/>
      <c r="BR14" s="659"/>
      <c r="BS14" s="660" t="s">
        <v>236</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3427882</v>
      </c>
      <c r="CS14" s="622"/>
      <c r="CT14" s="622"/>
      <c r="CU14" s="622"/>
      <c r="CV14" s="622"/>
      <c r="CW14" s="622"/>
      <c r="CX14" s="622"/>
      <c r="CY14" s="623"/>
      <c r="CZ14" s="659">
        <v>2.4</v>
      </c>
      <c r="DA14" s="659"/>
      <c r="DB14" s="659"/>
      <c r="DC14" s="659"/>
      <c r="DD14" s="627">
        <v>221769</v>
      </c>
      <c r="DE14" s="622"/>
      <c r="DF14" s="622"/>
      <c r="DG14" s="622"/>
      <c r="DH14" s="622"/>
      <c r="DI14" s="622"/>
      <c r="DJ14" s="622"/>
      <c r="DK14" s="622"/>
      <c r="DL14" s="622"/>
      <c r="DM14" s="622"/>
      <c r="DN14" s="622"/>
      <c r="DO14" s="622"/>
      <c r="DP14" s="623"/>
      <c r="DQ14" s="627">
        <v>3352302</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129</v>
      </c>
      <c r="AA15" s="659"/>
      <c r="AB15" s="659"/>
      <c r="AC15" s="659"/>
      <c r="AD15" s="660" t="s">
        <v>236</v>
      </c>
      <c r="AE15" s="660"/>
      <c r="AF15" s="660"/>
      <c r="AG15" s="660"/>
      <c r="AH15" s="660"/>
      <c r="AI15" s="660"/>
      <c r="AJ15" s="660"/>
      <c r="AK15" s="660"/>
      <c r="AL15" s="624" t="s">
        <v>236</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1756607</v>
      </c>
      <c r="BH15" s="622"/>
      <c r="BI15" s="622"/>
      <c r="BJ15" s="622"/>
      <c r="BK15" s="622"/>
      <c r="BL15" s="622"/>
      <c r="BM15" s="622"/>
      <c r="BN15" s="623"/>
      <c r="BO15" s="659">
        <v>3.4</v>
      </c>
      <c r="BP15" s="659"/>
      <c r="BQ15" s="659"/>
      <c r="BR15" s="659"/>
      <c r="BS15" s="660" t="s">
        <v>129</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13278717</v>
      </c>
      <c r="CS15" s="622"/>
      <c r="CT15" s="622"/>
      <c r="CU15" s="622"/>
      <c r="CV15" s="622"/>
      <c r="CW15" s="622"/>
      <c r="CX15" s="622"/>
      <c r="CY15" s="623"/>
      <c r="CZ15" s="659">
        <v>9.1999999999999993</v>
      </c>
      <c r="DA15" s="659"/>
      <c r="DB15" s="659"/>
      <c r="DC15" s="659"/>
      <c r="DD15" s="627">
        <v>2215882</v>
      </c>
      <c r="DE15" s="622"/>
      <c r="DF15" s="622"/>
      <c r="DG15" s="622"/>
      <c r="DH15" s="622"/>
      <c r="DI15" s="622"/>
      <c r="DJ15" s="622"/>
      <c r="DK15" s="622"/>
      <c r="DL15" s="622"/>
      <c r="DM15" s="622"/>
      <c r="DN15" s="622"/>
      <c r="DO15" s="622"/>
      <c r="DP15" s="623"/>
      <c r="DQ15" s="627">
        <v>9984633</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133459</v>
      </c>
      <c r="S16" s="622"/>
      <c r="T16" s="622"/>
      <c r="U16" s="622"/>
      <c r="V16" s="622"/>
      <c r="W16" s="622"/>
      <c r="X16" s="622"/>
      <c r="Y16" s="623"/>
      <c r="Z16" s="659">
        <v>0.1</v>
      </c>
      <c r="AA16" s="659"/>
      <c r="AB16" s="659"/>
      <c r="AC16" s="659"/>
      <c r="AD16" s="660">
        <v>133459</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59" t="s">
        <v>129</v>
      </c>
      <c r="DA16" s="659"/>
      <c r="DB16" s="659"/>
      <c r="DC16" s="659"/>
      <c r="DD16" s="627" t="s">
        <v>236</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657981</v>
      </c>
      <c r="S17" s="622"/>
      <c r="T17" s="622"/>
      <c r="U17" s="622"/>
      <c r="V17" s="622"/>
      <c r="W17" s="622"/>
      <c r="X17" s="622"/>
      <c r="Y17" s="623"/>
      <c r="Z17" s="659">
        <v>0.4</v>
      </c>
      <c r="AA17" s="659"/>
      <c r="AB17" s="659"/>
      <c r="AC17" s="659"/>
      <c r="AD17" s="660">
        <v>657981</v>
      </c>
      <c r="AE17" s="660"/>
      <c r="AF17" s="660"/>
      <c r="AG17" s="660"/>
      <c r="AH17" s="660"/>
      <c r="AI17" s="660"/>
      <c r="AJ17" s="660"/>
      <c r="AK17" s="660"/>
      <c r="AL17" s="624">
        <v>0.9</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236</v>
      </c>
      <c r="BP17" s="659"/>
      <c r="BQ17" s="659"/>
      <c r="BR17" s="659"/>
      <c r="BS17" s="660" t="s">
        <v>236</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8157957</v>
      </c>
      <c r="CS17" s="622"/>
      <c r="CT17" s="622"/>
      <c r="CU17" s="622"/>
      <c r="CV17" s="622"/>
      <c r="CW17" s="622"/>
      <c r="CX17" s="622"/>
      <c r="CY17" s="623"/>
      <c r="CZ17" s="659">
        <v>5.6</v>
      </c>
      <c r="DA17" s="659"/>
      <c r="DB17" s="659"/>
      <c r="DC17" s="659"/>
      <c r="DD17" s="627" t="s">
        <v>129</v>
      </c>
      <c r="DE17" s="622"/>
      <c r="DF17" s="622"/>
      <c r="DG17" s="622"/>
      <c r="DH17" s="622"/>
      <c r="DI17" s="622"/>
      <c r="DJ17" s="622"/>
      <c r="DK17" s="622"/>
      <c r="DL17" s="622"/>
      <c r="DM17" s="622"/>
      <c r="DN17" s="622"/>
      <c r="DO17" s="622"/>
      <c r="DP17" s="623"/>
      <c r="DQ17" s="627">
        <v>7561336</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412354</v>
      </c>
      <c r="S18" s="622"/>
      <c r="T18" s="622"/>
      <c r="U18" s="622"/>
      <c r="V18" s="622"/>
      <c r="W18" s="622"/>
      <c r="X18" s="622"/>
      <c r="Y18" s="623"/>
      <c r="Z18" s="659">
        <v>0.3</v>
      </c>
      <c r="AA18" s="659"/>
      <c r="AB18" s="659"/>
      <c r="AC18" s="659"/>
      <c r="AD18" s="660">
        <v>412354</v>
      </c>
      <c r="AE18" s="660"/>
      <c r="AF18" s="660"/>
      <c r="AG18" s="660"/>
      <c r="AH18" s="660"/>
      <c r="AI18" s="660"/>
      <c r="AJ18" s="660"/>
      <c r="AK18" s="660"/>
      <c r="AL18" s="624">
        <v>0.6</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236</v>
      </c>
      <c r="BP18" s="659"/>
      <c r="BQ18" s="659"/>
      <c r="BR18" s="659"/>
      <c r="BS18" s="660" t="s">
        <v>236</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v>1186612</v>
      </c>
      <c r="CS18" s="622"/>
      <c r="CT18" s="622"/>
      <c r="CU18" s="622"/>
      <c r="CV18" s="622"/>
      <c r="CW18" s="622"/>
      <c r="CX18" s="622"/>
      <c r="CY18" s="623"/>
      <c r="CZ18" s="659">
        <v>0.8</v>
      </c>
      <c r="DA18" s="659"/>
      <c r="DB18" s="659"/>
      <c r="DC18" s="659"/>
      <c r="DD18" s="627" t="s">
        <v>129</v>
      </c>
      <c r="DE18" s="622"/>
      <c r="DF18" s="622"/>
      <c r="DG18" s="622"/>
      <c r="DH18" s="622"/>
      <c r="DI18" s="622"/>
      <c r="DJ18" s="622"/>
      <c r="DK18" s="622"/>
      <c r="DL18" s="622"/>
      <c r="DM18" s="622"/>
      <c r="DN18" s="622"/>
      <c r="DO18" s="622"/>
      <c r="DP18" s="623"/>
      <c r="DQ18" s="627">
        <v>1186612</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401198</v>
      </c>
      <c r="S19" s="622"/>
      <c r="T19" s="622"/>
      <c r="U19" s="622"/>
      <c r="V19" s="622"/>
      <c r="W19" s="622"/>
      <c r="X19" s="622"/>
      <c r="Y19" s="623"/>
      <c r="Z19" s="659">
        <v>0.3</v>
      </c>
      <c r="AA19" s="659"/>
      <c r="AB19" s="659"/>
      <c r="AC19" s="659"/>
      <c r="AD19" s="660">
        <v>401198</v>
      </c>
      <c r="AE19" s="660"/>
      <c r="AF19" s="660"/>
      <c r="AG19" s="660"/>
      <c r="AH19" s="660"/>
      <c r="AI19" s="660"/>
      <c r="AJ19" s="660"/>
      <c r="AK19" s="660"/>
      <c r="AL19" s="624">
        <v>0.6</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5272433</v>
      </c>
      <c r="BH19" s="622"/>
      <c r="BI19" s="622"/>
      <c r="BJ19" s="622"/>
      <c r="BK19" s="622"/>
      <c r="BL19" s="622"/>
      <c r="BM19" s="622"/>
      <c r="BN19" s="623"/>
      <c r="BO19" s="659">
        <v>10.3</v>
      </c>
      <c r="BP19" s="659"/>
      <c r="BQ19" s="659"/>
      <c r="BR19" s="659"/>
      <c r="BS19" s="660" t="s">
        <v>236</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v>11156</v>
      </c>
      <c r="S20" s="622"/>
      <c r="T20" s="622"/>
      <c r="U20" s="622"/>
      <c r="V20" s="622"/>
      <c r="W20" s="622"/>
      <c r="X20" s="622"/>
      <c r="Y20" s="623"/>
      <c r="Z20" s="659">
        <v>0</v>
      </c>
      <c r="AA20" s="659"/>
      <c r="AB20" s="659"/>
      <c r="AC20" s="659"/>
      <c r="AD20" s="660">
        <v>11156</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5272433</v>
      </c>
      <c r="BH20" s="622"/>
      <c r="BI20" s="622"/>
      <c r="BJ20" s="622"/>
      <c r="BK20" s="622"/>
      <c r="BL20" s="622"/>
      <c r="BM20" s="622"/>
      <c r="BN20" s="623"/>
      <c r="BO20" s="659">
        <v>10.3</v>
      </c>
      <c r="BP20" s="659"/>
      <c r="BQ20" s="659"/>
      <c r="BR20" s="659"/>
      <c r="BS20" s="660" t="s">
        <v>129</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145040626</v>
      </c>
      <c r="CS20" s="622"/>
      <c r="CT20" s="622"/>
      <c r="CU20" s="622"/>
      <c r="CV20" s="622"/>
      <c r="CW20" s="622"/>
      <c r="CX20" s="622"/>
      <c r="CY20" s="623"/>
      <c r="CZ20" s="659">
        <v>100</v>
      </c>
      <c r="DA20" s="659"/>
      <c r="DB20" s="659"/>
      <c r="DC20" s="659"/>
      <c r="DD20" s="627">
        <v>13652678</v>
      </c>
      <c r="DE20" s="622"/>
      <c r="DF20" s="622"/>
      <c r="DG20" s="622"/>
      <c r="DH20" s="622"/>
      <c r="DI20" s="622"/>
      <c r="DJ20" s="622"/>
      <c r="DK20" s="622"/>
      <c r="DL20" s="622"/>
      <c r="DM20" s="622"/>
      <c r="DN20" s="622"/>
      <c r="DO20" s="622"/>
      <c r="DP20" s="623"/>
      <c r="DQ20" s="627">
        <v>90021906</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14341441</v>
      </c>
      <c r="S21" s="622"/>
      <c r="T21" s="622"/>
      <c r="U21" s="622"/>
      <c r="V21" s="622"/>
      <c r="W21" s="622"/>
      <c r="X21" s="622"/>
      <c r="Y21" s="623"/>
      <c r="Z21" s="659">
        <v>9.8000000000000007</v>
      </c>
      <c r="AA21" s="659"/>
      <c r="AB21" s="659"/>
      <c r="AC21" s="659"/>
      <c r="AD21" s="660">
        <v>13665515</v>
      </c>
      <c r="AE21" s="660"/>
      <c r="AF21" s="660"/>
      <c r="AG21" s="660"/>
      <c r="AH21" s="660"/>
      <c r="AI21" s="660"/>
      <c r="AJ21" s="660"/>
      <c r="AK21" s="660"/>
      <c r="AL21" s="624">
        <v>19</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22577</v>
      </c>
      <c r="BH21" s="622"/>
      <c r="BI21" s="622"/>
      <c r="BJ21" s="622"/>
      <c r="BK21" s="622"/>
      <c r="BL21" s="622"/>
      <c r="BM21" s="622"/>
      <c r="BN21" s="623"/>
      <c r="BO21" s="659">
        <v>0</v>
      </c>
      <c r="BP21" s="659"/>
      <c r="BQ21" s="659"/>
      <c r="BR21" s="659"/>
      <c r="BS21" s="660" t="s">
        <v>236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13665515</v>
      </c>
      <c r="S22" s="622"/>
      <c r="T22" s="622"/>
      <c r="U22" s="622"/>
      <c r="V22" s="622"/>
      <c r="W22" s="622"/>
      <c r="X22" s="622"/>
      <c r="Y22" s="623"/>
      <c r="Z22" s="659">
        <v>9.3000000000000007</v>
      </c>
      <c r="AA22" s="659"/>
      <c r="AB22" s="659"/>
      <c r="AC22" s="659"/>
      <c r="AD22" s="660">
        <v>13665515</v>
      </c>
      <c r="AE22" s="660"/>
      <c r="AF22" s="660"/>
      <c r="AG22" s="660"/>
      <c r="AH22" s="660"/>
      <c r="AI22" s="660"/>
      <c r="AJ22" s="660"/>
      <c r="AK22" s="660"/>
      <c r="AL22" s="624">
        <v>19</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v>1143475</v>
      </c>
      <c r="BH22" s="622"/>
      <c r="BI22" s="622"/>
      <c r="BJ22" s="622"/>
      <c r="BK22" s="622"/>
      <c r="BL22" s="622"/>
      <c r="BM22" s="622"/>
      <c r="BN22" s="623"/>
      <c r="BO22" s="659">
        <v>2.2000000000000002</v>
      </c>
      <c r="BP22" s="659"/>
      <c r="BQ22" s="659"/>
      <c r="BR22" s="659"/>
      <c r="BS22" s="660" t="s">
        <v>129</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675926</v>
      </c>
      <c r="S23" s="622"/>
      <c r="T23" s="622"/>
      <c r="U23" s="622"/>
      <c r="V23" s="622"/>
      <c r="W23" s="622"/>
      <c r="X23" s="622"/>
      <c r="Y23" s="623"/>
      <c r="Z23" s="659">
        <v>0.5</v>
      </c>
      <c r="AA23" s="659"/>
      <c r="AB23" s="659"/>
      <c r="AC23" s="659"/>
      <c r="AD23" s="660" t="s">
        <v>236</v>
      </c>
      <c r="AE23" s="660"/>
      <c r="AF23" s="660"/>
      <c r="AG23" s="660"/>
      <c r="AH23" s="660"/>
      <c r="AI23" s="660"/>
      <c r="AJ23" s="660"/>
      <c r="AK23" s="660"/>
      <c r="AL23" s="624" t="s">
        <v>129</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4106381</v>
      </c>
      <c r="BH23" s="622"/>
      <c r="BI23" s="622"/>
      <c r="BJ23" s="622"/>
      <c r="BK23" s="622"/>
      <c r="BL23" s="622"/>
      <c r="BM23" s="622"/>
      <c r="BN23" s="623"/>
      <c r="BO23" s="659">
        <v>8</v>
      </c>
      <c r="BP23" s="659"/>
      <c r="BQ23" s="659"/>
      <c r="BR23" s="659"/>
      <c r="BS23" s="660" t="s">
        <v>236</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236</v>
      </c>
      <c r="AA24" s="659"/>
      <c r="AB24" s="659"/>
      <c r="AC24" s="659"/>
      <c r="AD24" s="660" t="s">
        <v>129</v>
      </c>
      <c r="AE24" s="660"/>
      <c r="AF24" s="660"/>
      <c r="AG24" s="660"/>
      <c r="AH24" s="660"/>
      <c r="AI24" s="660"/>
      <c r="AJ24" s="660"/>
      <c r="AK24" s="660"/>
      <c r="AL24" s="624" t="s">
        <v>129</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236</v>
      </c>
      <c r="BP24" s="659"/>
      <c r="BQ24" s="659"/>
      <c r="BR24" s="659"/>
      <c r="BS24" s="660" t="s">
        <v>129</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73274530</v>
      </c>
      <c r="CS24" s="677"/>
      <c r="CT24" s="677"/>
      <c r="CU24" s="677"/>
      <c r="CV24" s="677"/>
      <c r="CW24" s="677"/>
      <c r="CX24" s="677"/>
      <c r="CY24" s="702"/>
      <c r="CZ24" s="703">
        <v>50.5</v>
      </c>
      <c r="DA24" s="685"/>
      <c r="DB24" s="685"/>
      <c r="DC24" s="705"/>
      <c r="DD24" s="701">
        <v>38429237</v>
      </c>
      <c r="DE24" s="677"/>
      <c r="DF24" s="677"/>
      <c r="DG24" s="677"/>
      <c r="DH24" s="677"/>
      <c r="DI24" s="677"/>
      <c r="DJ24" s="677"/>
      <c r="DK24" s="702"/>
      <c r="DL24" s="701">
        <v>37376299</v>
      </c>
      <c r="DM24" s="677"/>
      <c r="DN24" s="677"/>
      <c r="DO24" s="677"/>
      <c r="DP24" s="677"/>
      <c r="DQ24" s="677"/>
      <c r="DR24" s="677"/>
      <c r="DS24" s="677"/>
      <c r="DT24" s="677"/>
      <c r="DU24" s="677"/>
      <c r="DV24" s="702"/>
      <c r="DW24" s="703">
        <v>51.1</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76288829</v>
      </c>
      <c r="S25" s="622"/>
      <c r="T25" s="622"/>
      <c r="U25" s="622"/>
      <c r="V25" s="622"/>
      <c r="W25" s="622"/>
      <c r="X25" s="622"/>
      <c r="Y25" s="623"/>
      <c r="Z25" s="659">
        <v>52</v>
      </c>
      <c r="AA25" s="659"/>
      <c r="AB25" s="659"/>
      <c r="AC25" s="659"/>
      <c r="AD25" s="660">
        <v>71506522</v>
      </c>
      <c r="AE25" s="660"/>
      <c r="AF25" s="660"/>
      <c r="AG25" s="660"/>
      <c r="AH25" s="660"/>
      <c r="AI25" s="660"/>
      <c r="AJ25" s="660"/>
      <c r="AK25" s="660"/>
      <c r="AL25" s="624">
        <v>99.2</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236</v>
      </c>
      <c r="BP25" s="659"/>
      <c r="BQ25" s="659"/>
      <c r="BR25" s="659"/>
      <c r="BS25" s="660" t="s">
        <v>236</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20825574</v>
      </c>
      <c r="CS25" s="634"/>
      <c r="CT25" s="634"/>
      <c r="CU25" s="634"/>
      <c r="CV25" s="634"/>
      <c r="CW25" s="634"/>
      <c r="CX25" s="634"/>
      <c r="CY25" s="635"/>
      <c r="CZ25" s="624">
        <v>14.4</v>
      </c>
      <c r="DA25" s="636"/>
      <c r="DB25" s="636"/>
      <c r="DC25" s="637"/>
      <c r="DD25" s="627">
        <v>18950498</v>
      </c>
      <c r="DE25" s="634"/>
      <c r="DF25" s="634"/>
      <c r="DG25" s="634"/>
      <c r="DH25" s="634"/>
      <c r="DI25" s="634"/>
      <c r="DJ25" s="634"/>
      <c r="DK25" s="635"/>
      <c r="DL25" s="627">
        <v>18711510</v>
      </c>
      <c r="DM25" s="634"/>
      <c r="DN25" s="634"/>
      <c r="DO25" s="634"/>
      <c r="DP25" s="634"/>
      <c r="DQ25" s="634"/>
      <c r="DR25" s="634"/>
      <c r="DS25" s="634"/>
      <c r="DT25" s="634"/>
      <c r="DU25" s="634"/>
      <c r="DV25" s="635"/>
      <c r="DW25" s="624">
        <v>25.6</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36732</v>
      </c>
      <c r="S26" s="622"/>
      <c r="T26" s="622"/>
      <c r="U26" s="622"/>
      <c r="V26" s="622"/>
      <c r="W26" s="622"/>
      <c r="X26" s="622"/>
      <c r="Y26" s="623"/>
      <c r="Z26" s="659">
        <v>0</v>
      </c>
      <c r="AA26" s="659"/>
      <c r="AB26" s="659"/>
      <c r="AC26" s="659"/>
      <c r="AD26" s="660">
        <v>36732</v>
      </c>
      <c r="AE26" s="660"/>
      <c r="AF26" s="660"/>
      <c r="AG26" s="660"/>
      <c r="AH26" s="660"/>
      <c r="AI26" s="660"/>
      <c r="AJ26" s="660"/>
      <c r="AK26" s="660"/>
      <c r="AL26" s="624">
        <v>0.1</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236</v>
      </c>
      <c r="BP26" s="659"/>
      <c r="BQ26" s="659"/>
      <c r="BR26" s="659"/>
      <c r="BS26" s="660" t="s">
        <v>236</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13669294</v>
      </c>
      <c r="CS26" s="622"/>
      <c r="CT26" s="622"/>
      <c r="CU26" s="622"/>
      <c r="CV26" s="622"/>
      <c r="CW26" s="622"/>
      <c r="CX26" s="622"/>
      <c r="CY26" s="623"/>
      <c r="CZ26" s="624">
        <v>9.4</v>
      </c>
      <c r="DA26" s="636"/>
      <c r="DB26" s="636"/>
      <c r="DC26" s="637"/>
      <c r="DD26" s="627">
        <v>12676976</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1277396</v>
      </c>
      <c r="S27" s="622"/>
      <c r="T27" s="622"/>
      <c r="U27" s="622"/>
      <c r="V27" s="622"/>
      <c r="W27" s="622"/>
      <c r="X27" s="622"/>
      <c r="Y27" s="623"/>
      <c r="Z27" s="659">
        <v>0.9</v>
      </c>
      <c r="AA27" s="659"/>
      <c r="AB27" s="659"/>
      <c r="AC27" s="659"/>
      <c r="AD27" s="660" t="s">
        <v>129</v>
      </c>
      <c r="AE27" s="660"/>
      <c r="AF27" s="660"/>
      <c r="AG27" s="660"/>
      <c r="AH27" s="660"/>
      <c r="AI27" s="660"/>
      <c r="AJ27" s="660"/>
      <c r="AK27" s="660"/>
      <c r="AL27" s="624" t="s">
        <v>236</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51410705</v>
      </c>
      <c r="BH27" s="622"/>
      <c r="BI27" s="622"/>
      <c r="BJ27" s="622"/>
      <c r="BK27" s="622"/>
      <c r="BL27" s="622"/>
      <c r="BM27" s="622"/>
      <c r="BN27" s="623"/>
      <c r="BO27" s="659">
        <v>100</v>
      </c>
      <c r="BP27" s="659"/>
      <c r="BQ27" s="659"/>
      <c r="BR27" s="659"/>
      <c r="BS27" s="660">
        <v>684781</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44290999</v>
      </c>
      <c r="CS27" s="634"/>
      <c r="CT27" s="634"/>
      <c r="CU27" s="634"/>
      <c r="CV27" s="634"/>
      <c r="CW27" s="634"/>
      <c r="CX27" s="634"/>
      <c r="CY27" s="635"/>
      <c r="CZ27" s="624">
        <v>30.5</v>
      </c>
      <c r="DA27" s="636"/>
      <c r="DB27" s="636"/>
      <c r="DC27" s="637"/>
      <c r="DD27" s="627">
        <v>11917403</v>
      </c>
      <c r="DE27" s="634"/>
      <c r="DF27" s="634"/>
      <c r="DG27" s="634"/>
      <c r="DH27" s="634"/>
      <c r="DI27" s="634"/>
      <c r="DJ27" s="634"/>
      <c r="DK27" s="635"/>
      <c r="DL27" s="627">
        <v>11103453</v>
      </c>
      <c r="DM27" s="634"/>
      <c r="DN27" s="634"/>
      <c r="DO27" s="634"/>
      <c r="DP27" s="634"/>
      <c r="DQ27" s="634"/>
      <c r="DR27" s="634"/>
      <c r="DS27" s="634"/>
      <c r="DT27" s="634"/>
      <c r="DU27" s="634"/>
      <c r="DV27" s="635"/>
      <c r="DW27" s="624">
        <v>15.2</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1803340</v>
      </c>
      <c r="S28" s="622"/>
      <c r="T28" s="622"/>
      <c r="U28" s="622"/>
      <c r="V28" s="622"/>
      <c r="W28" s="622"/>
      <c r="X28" s="622"/>
      <c r="Y28" s="623"/>
      <c r="Z28" s="659">
        <v>1.2</v>
      </c>
      <c r="AA28" s="659"/>
      <c r="AB28" s="659"/>
      <c r="AC28" s="659"/>
      <c r="AD28" s="660">
        <v>396513</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8157957</v>
      </c>
      <c r="CS28" s="622"/>
      <c r="CT28" s="622"/>
      <c r="CU28" s="622"/>
      <c r="CV28" s="622"/>
      <c r="CW28" s="622"/>
      <c r="CX28" s="622"/>
      <c r="CY28" s="623"/>
      <c r="CZ28" s="624">
        <v>5.6</v>
      </c>
      <c r="DA28" s="636"/>
      <c r="DB28" s="636"/>
      <c r="DC28" s="637"/>
      <c r="DD28" s="627">
        <v>7561336</v>
      </c>
      <c r="DE28" s="622"/>
      <c r="DF28" s="622"/>
      <c r="DG28" s="622"/>
      <c r="DH28" s="622"/>
      <c r="DI28" s="622"/>
      <c r="DJ28" s="622"/>
      <c r="DK28" s="623"/>
      <c r="DL28" s="627">
        <v>7561336</v>
      </c>
      <c r="DM28" s="622"/>
      <c r="DN28" s="622"/>
      <c r="DO28" s="622"/>
      <c r="DP28" s="622"/>
      <c r="DQ28" s="622"/>
      <c r="DR28" s="622"/>
      <c r="DS28" s="622"/>
      <c r="DT28" s="622"/>
      <c r="DU28" s="622"/>
      <c r="DV28" s="623"/>
      <c r="DW28" s="624">
        <v>10.3</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465048</v>
      </c>
      <c r="S29" s="622"/>
      <c r="T29" s="622"/>
      <c r="U29" s="622"/>
      <c r="V29" s="622"/>
      <c r="W29" s="622"/>
      <c r="X29" s="622"/>
      <c r="Y29" s="623"/>
      <c r="Z29" s="659">
        <v>0.3</v>
      </c>
      <c r="AA29" s="659"/>
      <c r="AB29" s="659"/>
      <c r="AC29" s="659"/>
      <c r="AD29" s="660" t="s">
        <v>129</v>
      </c>
      <c r="AE29" s="660"/>
      <c r="AF29" s="660"/>
      <c r="AG29" s="660"/>
      <c r="AH29" s="660"/>
      <c r="AI29" s="660"/>
      <c r="AJ29" s="660"/>
      <c r="AK29" s="660"/>
      <c r="AL29" s="624" t="s">
        <v>236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8157957</v>
      </c>
      <c r="CS29" s="634"/>
      <c r="CT29" s="634"/>
      <c r="CU29" s="634"/>
      <c r="CV29" s="634"/>
      <c r="CW29" s="634"/>
      <c r="CX29" s="634"/>
      <c r="CY29" s="635"/>
      <c r="CZ29" s="624">
        <v>5.6</v>
      </c>
      <c r="DA29" s="636"/>
      <c r="DB29" s="636"/>
      <c r="DC29" s="637"/>
      <c r="DD29" s="627">
        <v>7561336</v>
      </c>
      <c r="DE29" s="634"/>
      <c r="DF29" s="634"/>
      <c r="DG29" s="634"/>
      <c r="DH29" s="634"/>
      <c r="DI29" s="634"/>
      <c r="DJ29" s="634"/>
      <c r="DK29" s="635"/>
      <c r="DL29" s="627">
        <v>7561336</v>
      </c>
      <c r="DM29" s="634"/>
      <c r="DN29" s="634"/>
      <c r="DO29" s="634"/>
      <c r="DP29" s="634"/>
      <c r="DQ29" s="634"/>
      <c r="DR29" s="634"/>
      <c r="DS29" s="634"/>
      <c r="DT29" s="634"/>
      <c r="DU29" s="634"/>
      <c r="DV29" s="635"/>
      <c r="DW29" s="624">
        <v>10.3</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38985462</v>
      </c>
      <c r="S30" s="622"/>
      <c r="T30" s="622"/>
      <c r="U30" s="622"/>
      <c r="V30" s="622"/>
      <c r="W30" s="622"/>
      <c r="X30" s="622"/>
      <c r="Y30" s="623"/>
      <c r="Z30" s="659">
        <v>26.6</v>
      </c>
      <c r="AA30" s="659"/>
      <c r="AB30" s="659"/>
      <c r="AC30" s="659"/>
      <c r="AD30" s="660" t="s">
        <v>129</v>
      </c>
      <c r="AE30" s="660"/>
      <c r="AF30" s="660"/>
      <c r="AG30" s="660"/>
      <c r="AH30" s="660"/>
      <c r="AI30" s="660"/>
      <c r="AJ30" s="660"/>
      <c r="AK30" s="660"/>
      <c r="AL30" s="624" t="s">
        <v>236</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8078980</v>
      </c>
      <c r="CS30" s="622"/>
      <c r="CT30" s="622"/>
      <c r="CU30" s="622"/>
      <c r="CV30" s="622"/>
      <c r="CW30" s="622"/>
      <c r="CX30" s="622"/>
      <c r="CY30" s="623"/>
      <c r="CZ30" s="624">
        <v>5.6</v>
      </c>
      <c r="DA30" s="636"/>
      <c r="DB30" s="636"/>
      <c r="DC30" s="637"/>
      <c r="DD30" s="627">
        <v>7492014</v>
      </c>
      <c r="DE30" s="622"/>
      <c r="DF30" s="622"/>
      <c r="DG30" s="622"/>
      <c r="DH30" s="622"/>
      <c r="DI30" s="622"/>
      <c r="DJ30" s="622"/>
      <c r="DK30" s="623"/>
      <c r="DL30" s="627">
        <v>7492014</v>
      </c>
      <c r="DM30" s="622"/>
      <c r="DN30" s="622"/>
      <c r="DO30" s="622"/>
      <c r="DP30" s="622"/>
      <c r="DQ30" s="622"/>
      <c r="DR30" s="622"/>
      <c r="DS30" s="622"/>
      <c r="DT30" s="622"/>
      <c r="DU30" s="622"/>
      <c r="DV30" s="623"/>
      <c r="DW30" s="624">
        <v>10.3</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236</v>
      </c>
      <c r="AA31" s="659"/>
      <c r="AB31" s="659"/>
      <c r="AC31" s="659"/>
      <c r="AD31" s="660" t="s">
        <v>236</v>
      </c>
      <c r="AE31" s="660"/>
      <c r="AF31" s="660"/>
      <c r="AG31" s="660"/>
      <c r="AH31" s="660"/>
      <c r="AI31" s="660"/>
      <c r="AJ31" s="660"/>
      <c r="AK31" s="660"/>
      <c r="AL31" s="624" t="s">
        <v>236</v>
      </c>
      <c r="AM31" s="625"/>
      <c r="AN31" s="625"/>
      <c r="AO31" s="661"/>
      <c r="AP31" s="693" t="s">
        <v>313</v>
      </c>
      <c r="AQ31" s="694"/>
      <c r="AR31" s="694"/>
      <c r="AS31" s="694"/>
      <c r="AT31" s="695" t="s">
        <v>314</v>
      </c>
      <c r="AU31" s="218"/>
      <c r="AV31" s="218"/>
      <c r="AW31" s="218"/>
      <c r="AX31" s="679" t="s">
        <v>188</v>
      </c>
      <c r="AY31" s="680"/>
      <c r="AZ31" s="680"/>
      <c r="BA31" s="680"/>
      <c r="BB31" s="680"/>
      <c r="BC31" s="680"/>
      <c r="BD31" s="680"/>
      <c r="BE31" s="680"/>
      <c r="BF31" s="681"/>
      <c r="BG31" s="683">
        <v>99.7</v>
      </c>
      <c r="BH31" s="684"/>
      <c r="BI31" s="684"/>
      <c r="BJ31" s="684"/>
      <c r="BK31" s="684"/>
      <c r="BL31" s="684"/>
      <c r="BM31" s="685">
        <v>99.5</v>
      </c>
      <c r="BN31" s="684"/>
      <c r="BO31" s="684"/>
      <c r="BP31" s="684"/>
      <c r="BQ31" s="686"/>
      <c r="BR31" s="683">
        <v>99.8</v>
      </c>
      <c r="BS31" s="684"/>
      <c r="BT31" s="684"/>
      <c r="BU31" s="684"/>
      <c r="BV31" s="684"/>
      <c r="BW31" s="684"/>
      <c r="BX31" s="685">
        <v>99.5</v>
      </c>
      <c r="BY31" s="684"/>
      <c r="BZ31" s="684"/>
      <c r="CA31" s="684"/>
      <c r="CB31" s="686"/>
      <c r="CD31" s="642"/>
      <c r="CE31" s="643"/>
      <c r="CF31" s="618" t="s">
        <v>315</v>
      </c>
      <c r="CG31" s="619"/>
      <c r="CH31" s="619"/>
      <c r="CI31" s="619"/>
      <c r="CJ31" s="619"/>
      <c r="CK31" s="619"/>
      <c r="CL31" s="619"/>
      <c r="CM31" s="619"/>
      <c r="CN31" s="619"/>
      <c r="CO31" s="619"/>
      <c r="CP31" s="619"/>
      <c r="CQ31" s="620"/>
      <c r="CR31" s="621">
        <v>78977</v>
      </c>
      <c r="CS31" s="634"/>
      <c r="CT31" s="634"/>
      <c r="CU31" s="634"/>
      <c r="CV31" s="634"/>
      <c r="CW31" s="634"/>
      <c r="CX31" s="634"/>
      <c r="CY31" s="635"/>
      <c r="CZ31" s="624">
        <v>0.1</v>
      </c>
      <c r="DA31" s="636"/>
      <c r="DB31" s="636"/>
      <c r="DC31" s="637"/>
      <c r="DD31" s="627">
        <v>69322</v>
      </c>
      <c r="DE31" s="634"/>
      <c r="DF31" s="634"/>
      <c r="DG31" s="634"/>
      <c r="DH31" s="634"/>
      <c r="DI31" s="634"/>
      <c r="DJ31" s="634"/>
      <c r="DK31" s="635"/>
      <c r="DL31" s="627">
        <v>69322</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10352288</v>
      </c>
      <c r="S32" s="622"/>
      <c r="T32" s="622"/>
      <c r="U32" s="622"/>
      <c r="V32" s="622"/>
      <c r="W32" s="622"/>
      <c r="X32" s="622"/>
      <c r="Y32" s="623"/>
      <c r="Z32" s="659">
        <v>7.1</v>
      </c>
      <c r="AA32" s="659"/>
      <c r="AB32" s="659"/>
      <c r="AC32" s="659"/>
      <c r="AD32" s="660" t="s">
        <v>236</v>
      </c>
      <c r="AE32" s="660"/>
      <c r="AF32" s="660"/>
      <c r="AG32" s="660"/>
      <c r="AH32" s="660"/>
      <c r="AI32" s="660"/>
      <c r="AJ32" s="660"/>
      <c r="AK32" s="660"/>
      <c r="AL32" s="624" t="s">
        <v>129</v>
      </c>
      <c r="AM32" s="625"/>
      <c r="AN32" s="625"/>
      <c r="AO32" s="661"/>
      <c r="AP32" s="662"/>
      <c r="AQ32" s="663"/>
      <c r="AR32" s="663"/>
      <c r="AS32" s="663"/>
      <c r="AT32" s="696"/>
      <c r="AU32" s="214" t="s">
        <v>317</v>
      </c>
      <c r="AX32" s="618" t="s">
        <v>318</v>
      </c>
      <c r="AY32" s="619"/>
      <c r="AZ32" s="619"/>
      <c r="BA32" s="619"/>
      <c r="BB32" s="619"/>
      <c r="BC32" s="619"/>
      <c r="BD32" s="619"/>
      <c r="BE32" s="619"/>
      <c r="BF32" s="620"/>
      <c r="BG32" s="687">
        <v>99.5</v>
      </c>
      <c r="BH32" s="634"/>
      <c r="BI32" s="634"/>
      <c r="BJ32" s="634"/>
      <c r="BK32" s="634"/>
      <c r="BL32" s="634"/>
      <c r="BM32" s="625">
        <v>99.2</v>
      </c>
      <c r="BN32" s="634"/>
      <c r="BO32" s="634"/>
      <c r="BP32" s="634"/>
      <c r="BQ32" s="657"/>
      <c r="BR32" s="687">
        <v>99.6</v>
      </c>
      <c r="BS32" s="634"/>
      <c r="BT32" s="634"/>
      <c r="BU32" s="634"/>
      <c r="BV32" s="634"/>
      <c r="BW32" s="634"/>
      <c r="BX32" s="625">
        <v>99.3</v>
      </c>
      <c r="BY32" s="634"/>
      <c r="BZ32" s="634"/>
      <c r="CA32" s="634"/>
      <c r="CB32" s="657"/>
      <c r="CD32" s="644"/>
      <c r="CE32" s="645"/>
      <c r="CF32" s="618" t="s">
        <v>319</v>
      </c>
      <c r="CG32" s="619"/>
      <c r="CH32" s="619"/>
      <c r="CI32" s="619"/>
      <c r="CJ32" s="619"/>
      <c r="CK32" s="619"/>
      <c r="CL32" s="619"/>
      <c r="CM32" s="619"/>
      <c r="CN32" s="619"/>
      <c r="CO32" s="619"/>
      <c r="CP32" s="619"/>
      <c r="CQ32" s="620"/>
      <c r="CR32" s="621" t="s">
        <v>236</v>
      </c>
      <c r="CS32" s="622"/>
      <c r="CT32" s="622"/>
      <c r="CU32" s="622"/>
      <c r="CV32" s="622"/>
      <c r="CW32" s="622"/>
      <c r="CX32" s="622"/>
      <c r="CY32" s="623"/>
      <c r="CZ32" s="624" t="s">
        <v>236</v>
      </c>
      <c r="DA32" s="636"/>
      <c r="DB32" s="636"/>
      <c r="DC32" s="637"/>
      <c r="DD32" s="627" t="s">
        <v>236</v>
      </c>
      <c r="DE32" s="622"/>
      <c r="DF32" s="622"/>
      <c r="DG32" s="622"/>
      <c r="DH32" s="622"/>
      <c r="DI32" s="622"/>
      <c r="DJ32" s="622"/>
      <c r="DK32" s="623"/>
      <c r="DL32" s="627" t="s">
        <v>236</v>
      </c>
      <c r="DM32" s="622"/>
      <c r="DN32" s="622"/>
      <c r="DO32" s="622"/>
      <c r="DP32" s="622"/>
      <c r="DQ32" s="622"/>
      <c r="DR32" s="622"/>
      <c r="DS32" s="622"/>
      <c r="DT32" s="622"/>
      <c r="DU32" s="622"/>
      <c r="DV32" s="623"/>
      <c r="DW32" s="624" t="s">
        <v>236</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636932</v>
      </c>
      <c r="S33" s="622"/>
      <c r="T33" s="622"/>
      <c r="U33" s="622"/>
      <c r="V33" s="622"/>
      <c r="W33" s="622"/>
      <c r="X33" s="622"/>
      <c r="Y33" s="623"/>
      <c r="Z33" s="659">
        <v>0.4</v>
      </c>
      <c r="AA33" s="659"/>
      <c r="AB33" s="659"/>
      <c r="AC33" s="659"/>
      <c r="AD33" s="660" t="s">
        <v>129</v>
      </c>
      <c r="AE33" s="660"/>
      <c r="AF33" s="660"/>
      <c r="AG33" s="660"/>
      <c r="AH33" s="660"/>
      <c r="AI33" s="660"/>
      <c r="AJ33" s="660"/>
      <c r="AK33" s="660"/>
      <c r="AL33" s="624" t="s">
        <v>236</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99.9</v>
      </c>
      <c r="BH33" s="606"/>
      <c r="BI33" s="606"/>
      <c r="BJ33" s="606"/>
      <c r="BK33" s="606"/>
      <c r="BL33" s="606"/>
      <c r="BM33" s="652">
        <v>99.8</v>
      </c>
      <c r="BN33" s="606"/>
      <c r="BO33" s="606"/>
      <c r="BP33" s="606"/>
      <c r="BQ33" s="669"/>
      <c r="BR33" s="682">
        <v>99.9</v>
      </c>
      <c r="BS33" s="606"/>
      <c r="BT33" s="606"/>
      <c r="BU33" s="606"/>
      <c r="BV33" s="606"/>
      <c r="BW33" s="606"/>
      <c r="BX33" s="652">
        <v>99.8</v>
      </c>
      <c r="BY33" s="606"/>
      <c r="BZ33" s="606"/>
      <c r="CA33" s="606"/>
      <c r="CB33" s="669"/>
      <c r="CD33" s="618" t="s">
        <v>322</v>
      </c>
      <c r="CE33" s="619"/>
      <c r="CF33" s="619"/>
      <c r="CG33" s="619"/>
      <c r="CH33" s="619"/>
      <c r="CI33" s="619"/>
      <c r="CJ33" s="619"/>
      <c r="CK33" s="619"/>
      <c r="CL33" s="619"/>
      <c r="CM33" s="619"/>
      <c r="CN33" s="619"/>
      <c r="CO33" s="619"/>
      <c r="CP33" s="619"/>
      <c r="CQ33" s="620"/>
      <c r="CR33" s="621">
        <v>58113418</v>
      </c>
      <c r="CS33" s="634"/>
      <c r="CT33" s="634"/>
      <c r="CU33" s="634"/>
      <c r="CV33" s="634"/>
      <c r="CW33" s="634"/>
      <c r="CX33" s="634"/>
      <c r="CY33" s="635"/>
      <c r="CZ33" s="624">
        <v>40.1</v>
      </c>
      <c r="DA33" s="636"/>
      <c r="DB33" s="636"/>
      <c r="DC33" s="637"/>
      <c r="DD33" s="627">
        <v>45706004</v>
      </c>
      <c r="DE33" s="634"/>
      <c r="DF33" s="634"/>
      <c r="DG33" s="634"/>
      <c r="DH33" s="634"/>
      <c r="DI33" s="634"/>
      <c r="DJ33" s="634"/>
      <c r="DK33" s="635"/>
      <c r="DL33" s="627">
        <v>28908037</v>
      </c>
      <c r="DM33" s="634"/>
      <c r="DN33" s="634"/>
      <c r="DO33" s="634"/>
      <c r="DP33" s="634"/>
      <c r="DQ33" s="634"/>
      <c r="DR33" s="634"/>
      <c r="DS33" s="634"/>
      <c r="DT33" s="634"/>
      <c r="DU33" s="634"/>
      <c r="DV33" s="635"/>
      <c r="DW33" s="624">
        <v>39.6</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760000</v>
      </c>
      <c r="S34" s="622"/>
      <c r="T34" s="622"/>
      <c r="U34" s="622"/>
      <c r="V34" s="622"/>
      <c r="W34" s="622"/>
      <c r="X34" s="622"/>
      <c r="Y34" s="623"/>
      <c r="Z34" s="659">
        <v>0.5</v>
      </c>
      <c r="AA34" s="659"/>
      <c r="AB34" s="659"/>
      <c r="AC34" s="659"/>
      <c r="AD34" s="660" t="s">
        <v>129</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19950757</v>
      </c>
      <c r="CS34" s="622"/>
      <c r="CT34" s="622"/>
      <c r="CU34" s="622"/>
      <c r="CV34" s="622"/>
      <c r="CW34" s="622"/>
      <c r="CX34" s="622"/>
      <c r="CY34" s="623"/>
      <c r="CZ34" s="624">
        <v>13.8</v>
      </c>
      <c r="DA34" s="636"/>
      <c r="DB34" s="636"/>
      <c r="DC34" s="637"/>
      <c r="DD34" s="627">
        <v>13167479</v>
      </c>
      <c r="DE34" s="622"/>
      <c r="DF34" s="622"/>
      <c r="DG34" s="622"/>
      <c r="DH34" s="622"/>
      <c r="DI34" s="622"/>
      <c r="DJ34" s="622"/>
      <c r="DK34" s="623"/>
      <c r="DL34" s="627">
        <v>11636377</v>
      </c>
      <c r="DM34" s="622"/>
      <c r="DN34" s="622"/>
      <c r="DO34" s="622"/>
      <c r="DP34" s="622"/>
      <c r="DQ34" s="622"/>
      <c r="DR34" s="622"/>
      <c r="DS34" s="622"/>
      <c r="DT34" s="622"/>
      <c r="DU34" s="622"/>
      <c r="DV34" s="623"/>
      <c r="DW34" s="624">
        <v>15.9</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3327110</v>
      </c>
      <c r="S35" s="622"/>
      <c r="T35" s="622"/>
      <c r="U35" s="622"/>
      <c r="V35" s="622"/>
      <c r="W35" s="622"/>
      <c r="X35" s="622"/>
      <c r="Y35" s="623"/>
      <c r="Z35" s="659">
        <v>2.2999999999999998</v>
      </c>
      <c r="AA35" s="659"/>
      <c r="AB35" s="659"/>
      <c r="AC35" s="659"/>
      <c r="AD35" s="660" t="s">
        <v>236</v>
      </c>
      <c r="AE35" s="660"/>
      <c r="AF35" s="660"/>
      <c r="AG35" s="660"/>
      <c r="AH35" s="660"/>
      <c r="AI35" s="660"/>
      <c r="AJ35" s="660"/>
      <c r="AK35" s="660"/>
      <c r="AL35" s="624" t="s">
        <v>129</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2153232</v>
      </c>
      <c r="CS35" s="634"/>
      <c r="CT35" s="634"/>
      <c r="CU35" s="634"/>
      <c r="CV35" s="634"/>
      <c r="CW35" s="634"/>
      <c r="CX35" s="634"/>
      <c r="CY35" s="635"/>
      <c r="CZ35" s="624">
        <v>1.5</v>
      </c>
      <c r="DA35" s="636"/>
      <c r="DB35" s="636"/>
      <c r="DC35" s="637"/>
      <c r="DD35" s="627">
        <v>2079964</v>
      </c>
      <c r="DE35" s="634"/>
      <c r="DF35" s="634"/>
      <c r="DG35" s="634"/>
      <c r="DH35" s="634"/>
      <c r="DI35" s="634"/>
      <c r="DJ35" s="634"/>
      <c r="DK35" s="635"/>
      <c r="DL35" s="627">
        <v>2079964</v>
      </c>
      <c r="DM35" s="634"/>
      <c r="DN35" s="634"/>
      <c r="DO35" s="634"/>
      <c r="DP35" s="634"/>
      <c r="DQ35" s="634"/>
      <c r="DR35" s="634"/>
      <c r="DS35" s="634"/>
      <c r="DT35" s="634"/>
      <c r="DU35" s="634"/>
      <c r="DV35" s="635"/>
      <c r="DW35" s="624">
        <v>2.8</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4329822</v>
      </c>
      <c r="S36" s="622"/>
      <c r="T36" s="622"/>
      <c r="U36" s="622"/>
      <c r="V36" s="622"/>
      <c r="W36" s="622"/>
      <c r="X36" s="622"/>
      <c r="Y36" s="623"/>
      <c r="Z36" s="659">
        <v>3</v>
      </c>
      <c r="AA36" s="659"/>
      <c r="AB36" s="659"/>
      <c r="AC36" s="659"/>
      <c r="AD36" s="660" t="s">
        <v>129</v>
      </c>
      <c r="AE36" s="660"/>
      <c r="AF36" s="660"/>
      <c r="AG36" s="660"/>
      <c r="AH36" s="660"/>
      <c r="AI36" s="660"/>
      <c r="AJ36" s="660"/>
      <c r="AK36" s="660"/>
      <c r="AL36" s="624" t="s">
        <v>129</v>
      </c>
      <c r="AM36" s="625"/>
      <c r="AN36" s="625"/>
      <c r="AO36" s="661"/>
      <c r="AP36" s="222"/>
      <c r="AQ36" s="670" t="s">
        <v>330</v>
      </c>
      <c r="AR36" s="671"/>
      <c r="AS36" s="671"/>
      <c r="AT36" s="671"/>
      <c r="AU36" s="671"/>
      <c r="AV36" s="671"/>
      <c r="AW36" s="671"/>
      <c r="AX36" s="671"/>
      <c r="AY36" s="672"/>
      <c r="AZ36" s="676">
        <v>17937254</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606368</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14931196</v>
      </c>
      <c r="CS36" s="622"/>
      <c r="CT36" s="622"/>
      <c r="CU36" s="622"/>
      <c r="CV36" s="622"/>
      <c r="CW36" s="622"/>
      <c r="CX36" s="622"/>
      <c r="CY36" s="623"/>
      <c r="CZ36" s="624">
        <v>10.3</v>
      </c>
      <c r="DA36" s="636"/>
      <c r="DB36" s="636"/>
      <c r="DC36" s="637"/>
      <c r="DD36" s="627">
        <v>12612362</v>
      </c>
      <c r="DE36" s="622"/>
      <c r="DF36" s="622"/>
      <c r="DG36" s="622"/>
      <c r="DH36" s="622"/>
      <c r="DI36" s="622"/>
      <c r="DJ36" s="622"/>
      <c r="DK36" s="623"/>
      <c r="DL36" s="627">
        <v>4843955</v>
      </c>
      <c r="DM36" s="622"/>
      <c r="DN36" s="622"/>
      <c r="DO36" s="622"/>
      <c r="DP36" s="622"/>
      <c r="DQ36" s="622"/>
      <c r="DR36" s="622"/>
      <c r="DS36" s="622"/>
      <c r="DT36" s="622"/>
      <c r="DU36" s="622"/>
      <c r="DV36" s="623"/>
      <c r="DW36" s="624">
        <v>6.6</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4163178</v>
      </c>
      <c r="S37" s="622"/>
      <c r="T37" s="622"/>
      <c r="U37" s="622"/>
      <c r="V37" s="622"/>
      <c r="W37" s="622"/>
      <c r="X37" s="622"/>
      <c r="Y37" s="623"/>
      <c r="Z37" s="659">
        <v>2.8</v>
      </c>
      <c r="AA37" s="659"/>
      <c r="AB37" s="659"/>
      <c r="AC37" s="659"/>
      <c r="AD37" s="660">
        <v>151206</v>
      </c>
      <c r="AE37" s="660"/>
      <c r="AF37" s="660"/>
      <c r="AG37" s="660"/>
      <c r="AH37" s="660"/>
      <c r="AI37" s="660"/>
      <c r="AJ37" s="660"/>
      <c r="AK37" s="660"/>
      <c r="AL37" s="624">
        <v>0.2</v>
      </c>
      <c r="AM37" s="625"/>
      <c r="AN37" s="625"/>
      <c r="AO37" s="661"/>
      <c r="AQ37" s="654" t="s">
        <v>334</v>
      </c>
      <c r="AR37" s="655"/>
      <c r="AS37" s="655"/>
      <c r="AT37" s="655"/>
      <c r="AU37" s="655"/>
      <c r="AV37" s="655"/>
      <c r="AW37" s="655"/>
      <c r="AX37" s="655"/>
      <c r="AY37" s="656"/>
      <c r="AZ37" s="621">
        <v>2707000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-209662</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22987</v>
      </c>
      <c r="CS37" s="634"/>
      <c r="CT37" s="634"/>
      <c r="CU37" s="634"/>
      <c r="CV37" s="634"/>
      <c r="CW37" s="634"/>
      <c r="CX37" s="634"/>
      <c r="CY37" s="635"/>
      <c r="CZ37" s="624">
        <v>0</v>
      </c>
      <c r="DA37" s="636"/>
      <c r="DB37" s="636"/>
      <c r="DC37" s="637"/>
      <c r="DD37" s="627">
        <v>22987</v>
      </c>
      <c r="DE37" s="634"/>
      <c r="DF37" s="634"/>
      <c r="DG37" s="634"/>
      <c r="DH37" s="634"/>
      <c r="DI37" s="634"/>
      <c r="DJ37" s="634"/>
      <c r="DK37" s="635"/>
      <c r="DL37" s="627">
        <v>22020</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4313200</v>
      </c>
      <c r="S38" s="622"/>
      <c r="T38" s="622"/>
      <c r="U38" s="622"/>
      <c r="V38" s="622"/>
      <c r="W38" s="622"/>
      <c r="X38" s="622"/>
      <c r="Y38" s="623"/>
      <c r="Z38" s="659">
        <v>2.9</v>
      </c>
      <c r="AA38" s="659"/>
      <c r="AB38" s="659"/>
      <c r="AC38" s="659"/>
      <c r="AD38" s="660" t="s">
        <v>129</v>
      </c>
      <c r="AE38" s="660"/>
      <c r="AF38" s="660"/>
      <c r="AG38" s="660"/>
      <c r="AH38" s="660"/>
      <c r="AI38" s="660"/>
      <c r="AJ38" s="660"/>
      <c r="AK38" s="660"/>
      <c r="AL38" s="624" t="s">
        <v>129</v>
      </c>
      <c r="AM38" s="625"/>
      <c r="AN38" s="625"/>
      <c r="AO38" s="661"/>
      <c r="AQ38" s="654" t="s">
        <v>338</v>
      </c>
      <c r="AR38" s="655"/>
      <c r="AS38" s="655"/>
      <c r="AT38" s="655"/>
      <c r="AU38" s="655"/>
      <c r="AV38" s="655"/>
      <c r="AW38" s="655"/>
      <c r="AX38" s="655"/>
      <c r="AY38" s="656"/>
      <c r="AZ38" s="621">
        <v>1186612</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42084</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13480860</v>
      </c>
      <c r="CS38" s="622"/>
      <c r="CT38" s="622"/>
      <c r="CU38" s="622"/>
      <c r="CV38" s="622"/>
      <c r="CW38" s="622"/>
      <c r="CX38" s="622"/>
      <c r="CY38" s="623"/>
      <c r="CZ38" s="624">
        <v>9.3000000000000007</v>
      </c>
      <c r="DA38" s="636"/>
      <c r="DB38" s="636"/>
      <c r="DC38" s="637"/>
      <c r="DD38" s="627">
        <v>10803221</v>
      </c>
      <c r="DE38" s="622"/>
      <c r="DF38" s="622"/>
      <c r="DG38" s="622"/>
      <c r="DH38" s="622"/>
      <c r="DI38" s="622"/>
      <c r="DJ38" s="622"/>
      <c r="DK38" s="623"/>
      <c r="DL38" s="627">
        <v>10082753</v>
      </c>
      <c r="DM38" s="622"/>
      <c r="DN38" s="622"/>
      <c r="DO38" s="622"/>
      <c r="DP38" s="622"/>
      <c r="DQ38" s="622"/>
      <c r="DR38" s="622"/>
      <c r="DS38" s="622"/>
      <c r="DT38" s="622"/>
      <c r="DU38" s="622"/>
      <c r="DV38" s="623"/>
      <c r="DW38" s="624">
        <v>13.8</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236</v>
      </c>
      <c r="AA39" s="659"/>
      <c r="AB39" s="659"/>
      <c r="AC39" s="659"/>
      <c r="AD39" s="660" t="s">
        <v>129</v>
      </c>
      <c r="AE39" s="660"/>
      <c r="AF39" s="660"/>
      <c r="AG39" s="660"/>
      <c r="AH39" s="660"/>
      <c r="AI39" s="660"/>
      <c r="AJ39" s="660"/>
      <c r="AK39" s="660"/>
      <c r="AL39" s="624" t="s">
        <v>236</v>
      </c>
      <c r="AM39" s="625"/>
      <c r="AN39" s="625"/>
      <c r="AO39" s="661"/>
      <c r="AQ39" s="654" t="s">
        <v>342</v>
      </c>
      <c r="AR39" s="655"/>
      <c r="AS39" s="655"/>
      <c r="AT39" s="655"/>
      <c r="AU39" s="655"/>
      <c r="AV39" s="655"/>
      <c r="AW39" s="655"/>
      <c r="AX39" s="655"/>
      <c r="AY39" s="656"/>
      <c r="AZ39" s="621">
        <v>562782</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62026</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6700784</v>
      </c>
      <c r="CS39" s="634"/>
      <c r="CT39" s="634"/>
      <c r="CU39" s="634"/>
      <c r="CV39" s="634"/>
      <c r="CW39" s="634"/>
      <c r="CX39" s="634"/>
      <c r="CY39" s="635"/>
      <c r="CZ39" s="624">
        <v>4.5999999999999996</v>
      </c>
      <c r="DA39" s="636"/>
      <c r="DB39" s="636"/>
      <c r="DC39" s="637"/>
      <c r="DD39" s="627">
        <v>6469910</v>
      </c>
      <c r="DE39" s="634"/>
      <c r="DF39" s="634"/>
      <c r="DG39" s="634"/>
      <c r="DH39" s="634"/>
      <c r="DI39" s="634"/>
      <c r="DJ39" s="634"/>
      <c r="DK39" s="635"/>
      <c r="DL39" s="627" t="s">
        <v>236</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1000000</v>
      </c>
      <c r="S40" s="622"/>
      <c r="T40" s="622"/>
      <c r="U40" s="622"/>
      <c r="V40" s="622"/>
      <c r="W40" s="622"/>
      <c r="X40" s="622"/>
      <c r="Y40" s="623"/>
      <c r="Z40" s="659">
        <v>0.7</v>
      </c>
      <c r="AA40" s="659"/>
      <c r="AB40" s="659"/>
      <c r="AC40" s="659"/>
      <c r="AD40" s="660" t="s">
        <v>236</v>
      </c>
      <c r="AE40" s="660"/>
      <c r="AF40" s="660"/>
      <c r="AG40" s="660"/>
      <c r="AH40" s="660"/>
      <c r="AI40" s="660"/>
      <c r="AJ40" s="660"/>
      <c r="AK40" s="660"/>
      <c r="AL40" s="624" t="s">
        <v>129</v>
      </c>
      <c r="AM40" s="625"/>
      <c r="AN40" s="625"/>
      <c r="AO40" s="661"/>
      <c r="AQ40" s="654" t="s">
        <v>346</v>
      </c>
      <c r="AR40" s="655"/>
      <c r="AS40" s="655"/>
      <c r="AT40" s="655"/>
      <c r="AU40" s="655"/>
      <c r="AV40" s="655"/>
      <c r="AW40" s="655"/>
      <c r="AX40" s="655"/>
      <c r="AY40" s="656"/>
      <c r="AZ40" s="621" t="s">
        <v>129</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112</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896589</v>
      </c>
      <c r="CS40" s="622"/>
      <c r="CT40" s="622"/>
      <c r="CU40" s="622"/>
      <c r="CV40" s="622"/>
      <c r="CW40" s="622"/>
      <c r="CX40" s="622"/>
      <c r="CY40" s="623"/>
      <c r="CZ40" s="624">
        <v>0.6</v>
      </c>
      <c r="DA40" s="636"/>
      <c r="DB40" s="636"/>
      <c r="DC40" s="637"/>
      <c r="DD40" s="627">
        <v>573068</v>
      </c>
      <c r="DE40" s="622"/>
      <c r="DF40" s="622"/>
      <c r="DG40" s="622"/>
      <c r="DH40" s="622"/>
      <c r="DI40" s="622"/>
      <c r="DJ40" s="622"/>
      <c r="DK40" s="623"/>
      <c r="DL40" s="627">
        <v>264988</v>
      </c>
      <c r="DM40" s="622"/>
      <c r="DN40" s="622"/>
      <c r="DO40" s="622"/>
      <c r="DP40" s="622"/>
      <c r="DQ40" s="622"/>
      <c r="DR40" s="622"/>
      <c r="DS40" s="622"/>
      <c r="DT40" s="622"/>
      <c r="DU40" s="622"/>
      <c r="DV40" s="623"/>
      <c r="DW40" s="624">
        <v>0.4</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146739337</v>
      </c>
      <c r="S41" s="646"/>
      <c r="T41" s="646"/>
      <c r="U41" s="646"/>
      <c r="V41" s="646"/>
      <c r="W41" s="646"/>
      <c r="X41" s="646"/>
      <c r="Y41" s="649"/>
      <c r="Z41" s="650">
        <v>100</v>
      </c>
      <c r="AA41" s="650"/>
      <c r="AB41" s="650"/>
      <c r="AC41" s="650"/>
      <c r="AD41" s="651">
        <v>72090973</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3210866</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236</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236</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10269994</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412</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13652678</v>
      </c>
      <c r="CS42" s="634"/>
      <c r="CT42" s="634"/>
      <c r="CU42" s="634"/>
      <c r="CV42" s="634"/>
      <c r="CW42" s="634"/>
      <c r="CX42" s="634"/>
      <c r="CY42" s="635"/>
      <c r="CZ42" s="624">
        <v>9.4</v>
      </c>
      <c r="DA42" s="636"/>
      <c r="DB42" s="636"/>
      <c r="DC42" s="637"/>
      <c r="DD42" s="627">
        <v>5886665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326659</v>
      </c>
      <c r="CS43" s="634"/>
      <c r="CT43" s="634"/>
      <c r="CU43" s="634"/>
      <c r="CV43" s="634"/>
      <c r="CW43" s="634"/>
      <c r="CX43" s="634"/>
      <c r="CY43" s="635"/>
      <c r="CZ43" s="624">
        <v>0.2</v>
      </c>
      <c r="DA43" s="636"/>
      <c r="DB43" s="636"/>
      <c r="DC43" s="637"/>
      <c r="DD43" s="627">
        <v>326659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13652678</v>
      </c>
      <c r="CS44" s="622"/>
      <c r="CT44" s="622"/>
      <c r="CU44" s="622"/>
      <c r="CV44" s="622"/>
      <c r="CW44" s="622"/>
      <c r="CX44" s="622"/>
      <c r="CY44" s="623"/>
      <c r="CZ44" s="624">
        <v>9.4</v>
      </c>
      <c r="DA44" s="625"/>
      <c r="DB44" s="625"/>
      <c r="DC44" s="626"/>
      <c r="DD44" s="627">
        <v>5886665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6700992</v>
      </c>
      <c r="CS45" s="634"/>
      <c r="CT45" s="634"/>
      <c r="CU45" s="634"/>
      <c r="CV45" s="634"/>
      <c r="CW45" s="634"/>
      <c r="CX45" s="634"/>
      <c r="CY45" s="635"/>
      <c r="CZ45" s="624">
        <v>4.5999999999999996</v>
      </c>
      <c r="DA45" s="636"/>
      <c r="DB45" s="636"/>
      <c r="DC45" s="637"/>
      <c r="DD45" s="627">
        <v>898254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6876003</v>
      </c>
      <c r="CS46" s="622"/>
      <c r="CT46" s="622"/>
      <c r="CU46" s="622"/>
      <c r="CV46" s="622"/>
      <c r="CW46" s="622"/>
      <c r="CX46" s="622"/>
      <c r="CY46" s="623"/>
      <c r="CZ46" s="624">
        <v>4.7</v>
      </c>
      <c r="DA46" s="625"/>
      <c r="DB46" s="625"/>
      <c r="DC46" s="626"/>
      <c r="DD46" s="627">
        <v>4912728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t="s">
        <v>236</v>
      </c>
      <c r="CS47" s="634"/>
      <c r="CT47" s="634"/>
      <c r="CU47" s="634"/>
      <c r="CV47" s="634"/>
      <c r="CW47" s="634"/>
      <c r="CX47" s="634"/>
      <c r="CY47" s="635"/>
      <c r="CZ47" s="624" t="s">
        <v>236</v>
      </c>
      <c r="DA47" s="636"/>
      <c r="DB47" s="636"/>
      <c r="DC47" s="637"/>
      <c r="DD47" s="627" t="s">
        <v>236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236</v>
      </c>
      <c r="CS48" s="622"/>
      <c r="CT48" s="622"/>
      <c r="CU48" s="622"/>
      <c r="CV48" s="622"/>
      <c r="CW48" s="622"/>
      <c r="CX48" s="622"/>
      <c r="CY48" s="623"/>
      <c r="CZ48" s="624" t="s">
        <v>236</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145040626</v>
      </c>
      <c r="CS49" s="606"/>
      <c r="CT49" s="606"/>
      <c r="CU49" s="606"/>
      <c r="CV49" s="606"/>
      <c r="CW49" s="606"/>
      <c r="CX49" s="606"/>
      <c r="CY49" s="607"/>
      <c r="CZ49" s="608">
        <v>100</v>
      </c>
      <c r="DA49" s="609"/>
      <c r="DB49" s="609"/>
      <c r="DC49" s="610"/>
      <c r="DD49" s="611">
        <v>90021906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03y77AYOanVJU9FlpiSkPdZPu13Rz1fVjCk8EHnz9uwSb9KBlc5DG805R0BvQEP7mxcDW1Rh58mXSkO2JmX6mA==" saltValue="Dqf9EsRMPPRag2CTuw6og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146599</v>
      </c>
      <c r="R7" s="1103"/>
      <c r="S7" s="1103"/>
      <c r="T7" s="1103"/>
      <c r="U7" s="1103"/>
      <c r="V7" s="1103">
        <v>145059</v>
      </c>
      <c r="W7" s="1103"/>
      <c r="X7" s="1103"/>
      <c r="Y7" s="1103"/>
      <c r="Z7" s="1103"/>
      <c r="AA7" s="1103">
        <v>1540</v>
      </c>
      <c r="AB7" s="1103"/>
      <c r="AC7" s="1103"/>
      <c r="AD7" s="1103"/>
      <c r="AE7" s="1104"/>
      <c r="AF7" s="1105">
        <v>1032</v>
      </c>
      <c r="AG7" s="1106"/>
      <c r="AH7" s="1106"/>
      <c r="AI7" s="1106"/>
      <c r="AJ7" s="1107"/>
      <c r="AK7" s="1108">
        <v>3327</v>
      </c>
      <c r="AL7" s="1109"/>
      <c r="AM7" s="1109"/>
      <c r="AN7" s="1109"/>
      <c r="AO7" s="1109"/>
      <c r="AP7" s="1109">
        <v>41715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580</v>
      </c>
      <c r="BS7" s="1099" t="s">
        <v>577</v>
      </c>
      <c r="BT7" s="1100"/>
      <c r="BU7" s="1100"/>
      <c r="BV7" s="1100"/>
      <c r="BW7" s="1100"/>
      <c r="BX7" s="1100"/>
      <c r="BY7" s="1100"/>
      <c r="BZ7" s="1100"/>
      <c r="CA7" s="1100"/>
      <c r="CB7" s="1100"/>
      <c r="CC7" s="1100"/>
      <c r="CD7" s="1100"/>
      <c r="CE7" s="1100"/>
      <c r="CF7" s="1100"/>
      <c r="CG7" s="1112"/>
      <c r="CH7" s="1096">
        <v>3</v>
      </c>
      <c r="CI7" s="1097"/>
      <c r="CJ7" s="1097"/>
      <c r="CK7" s="1097"/>
      <c r="CL7" s="1098"/>
      <c r="CM7" s="1096">
        <v>537</v>
      </c>
      <c r="CN7" s="1097"/>
      <c r="CO7" s="1097"/>
      <c r="CP7" s="1097"/>
      <c r="CQ7" s="1098"/>
      <c r="CR7" s="1096">
        <v>5</v>
      </c>
      <c r="CS7" s="1097"/>
      <c r="CT7" s="1097"/>
      <c r="CU7" s="1097"/>
      <c r="CV7" s="1098"/>
      <c r="CW7" s="1096" t="s">
        <v>570</v>
      </c>
      <c r="CX7" s="1097"/>
      <c r="CY7" s="1097"/>
      <c r="CZ7" s="1097"/>
      <c r="DA7" s="1098"/>
      <c r="DB7" s="1096">
        <v>550</v>
      </c>
      <c r="DC7" s="1097"/>
      <c r="DD7" s="1097"/>
      <c r="DE7" s="1097"/>
      <c r="DF7" s="1098"/>
      <c r="DG7" s="1096" t="s">
        <v>570</v>
      </c>
      <c r="DH7" s="1097"/>
      <c r="DI7" s="1097"/>
      <c r="DJ7" s="1097"/>
      <c r="DK7" s="1098"/>
      <c r="DL7" s="1096" t="s">
        <v>570</v>
      </c>
      <c r="DM7" s="1097"/>
      <c r="DN7" s="1097"/>
      <c r="DO7" s="1097"/>
      <c r="DP7" s="1098"/>
      <c r="DQ7" s="1096" t="s">
        <v>570</v>
      </c>
      <c r="DR7" s="1097"/>
      <c r="DS7" s="1097"/>
      <c r="DT7" s="1097"/>
      <c r="DU7" s="1098"/>
      <c r="DV7" s="1099"/>
      <c r="DW7" s="1100"/>
      <c r="DX7" s="1100"/>
      <c r="DY7" s="1100"/>
      <c r="DZ7" s="1101"/>
      <c r="EA7" s="234"/>
    </row>
    <row r="8" spans="1:131" s="235" customFormat="1" ht="26.25" customHeight="1" x14ac:dyDescent="0.2">
      <c r="A8" s="238">
        <v>2</v>
      </c>
      <c r="B8" s="1030" t="s">
        <v>390</v>
      </c>
      <c r="C8" s="1031"/>
      <c r="D8" s="1031"/>
      <c r="E8" s="1031"/>
      <c r="F8" s="1031"/>
      <c r="G8" s="1031"/>
      <c r="H8" s="1031"/>
      <c r="I8" s="1031"/>
      <c r="J8" s="1031"/>
      <c r="K8" s="1031"/>
      <c r="L8" s="1031"/>
      <c r="M8" s="1031"/>
      <c r="N8" s="1031"/>
      <c r="O8" s="1031"/>
      <c r="P8" s="1032"/>
      <c r="Q8" s="1038">
        <v>174</v>
      </c>
      <c r="R8" s="1039"/>
      <c r="S8" s="1039"/>
      <c r="T8" s="1039"/>
      <c r="U8" s="1039"/>
      <c r="V8" s="1039">
        <v>15</v>
      </c>
      <c r="W8" s="1039"/>
      <c r="X8" s="1039"/>
      <c r="Y8" s="1039"/>
      <c r="Z8" s="1039"/>
      <c r="AA8" s="1039">
        <v>159</v>
      </c>
      <c r="AB8" s="1039"/>
      <c r="AC8" s="1039"/>
      <c r="AD8" s="1039"/>
      <c r="AE8" s="1040"/>
      <c r="AF8" s="1035" t="s">
        <v>129</v>
      </c>
      <c r="AG8" s="1036"/>
      <c r="AH8" s="1036"/>
      <c r="AI8" s="1036"/>
      <c r="AJ8" s="1037"/>
      <c r="AK8" s="1080">
        <v>1153</v>
      </c>
      <c r="AL8" s="1081"/>
      <c r="AM8" s="1081"/>
      <c r="AN8" s="1081"/>
      <c r="AO8" s="1081"/>
      <c r="AP8" s="1081">
        <v>505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578</v>
      </c>
      <c r="BT8" s="993"/>
      <c r="BU8" s="993"/>
      <c r="BV8" s="993"/>
      <c r="BW8" s="993"/>
      <c r="BX8" s="993"/>
      <c r="BY8" s="993"/>
      <c r="BZ8" s="993"/>
      <c r="CA8" s="993"/>
      <c r="CB8" s="993"/>
      <c r="CC8" s="993"/>
      <c r="CD8" s="993"/>
      <c r="CE8" s="993"/>
      <c r="CF8" s="993"/>
      <c r="CG8" s="1014"/>
      <c r="CH8" s="989">
        <v>0</v>
      </c>
      <c r="CI8" s="990"/>
      <c r="CJ8" s="990"/>
      <c r="CK8" s="990"/>
      <c r="CL8" s="991"/>
      <c r="CM8" s="989">
        <v>208</v>
      </c>
      <c r="CN8" s="990"/>
      <c r="CO8" s="990"/>
      <c r="CP8" s="990"/>
      <c r="CQ8" s="991"/>
      <c r="CR8" s="989">
        <v>200</v>
      </c>
      <c r="CS8" s="990"/>
      <c r="CT8" s="990"/>
      <c r="CU8" s="990"/>
      <c r="CV8" s="991"/>
      <c r="CW8" s="989">
        <v>14</v>
      </c>
      <c r="CX8" s="990"/>
      <c r="CY8" s="990"/>
      <c r="CZ8" s="990"/>
      <c r="DA8" s="991"/>
      <c r="DB8" s="989" t="s">
        <v>570</v>
      </c>
      <c r="DC8" s="990"/>
      <c r="DD8" s="990"/>
      <c r="DE8" s="990"/>
      <c r="DF8" s="991"/>
      <c r="DG8" s="989" t="s">
        <v>570</v>
      </c>
      <c r="DH8" s="990"/>
      <c r="DI8" s="990"/>
      <c r="DJ8" s="990"/>
      <c r="DK8" s="991"/>
      <c r="DL8" s="989" t="s">
        <v>570</v>
      </c>
      <c r="DM8" s="990"/>
      <c r="DN8" s="990"/>
      <c r="DO8" s="990"/>
      <c r="DP8" s="991"/>
      <c r="DQ8" s="989" t="s">
        <v>570</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582</v>
      </c>
      <c r="BT9" s="993"/>
      <c r="BU9" s="993"/>
      <c r="BV9" s="993"/>
      <c r="BW9" s="993"/>
      <c r="BX9" s="993"/>
      <c r="BY9" s="993"/>
      <c r="BZ9" s="993"/>
      <c r="CA9" s="993"/>
      <c r="CB9" s="993"/>
      <c r="CC9" s="993"/>
      <c r="CD9" s="993"/>
      <c r="CE9" s="993"/>
      <c r="CF9" s="993"/>
      <c r="CG9" s="1014"/>
      <c r="CH9" s="989">
        <v>623</v>
      </c>
      <c r="CI9" s="990"/>
      <c r="CJ9" s="990"/>
      <c r="CK9" s="990"/>
      <c r="CL9" s="991"/>
      <c r="CM9" s="989">
        <v>685</v>
      </c>
      <c r="CN9" s="990"/>
      <c r="CO9" s="990"/>
      <c r="CP9" s="990"/>
      <c r="CQ9" s="991"/>
      <c r="CR9" s="989">
        <v>510</v>
      </c>
      <c r="CS9" s="990"/>
      <c r="CT9" s="990"/>
      <c r="CU9" s="990"/>
      <c r="CV9" s="991"/>
      <c r="CW9" s="989">
        <v>29</v>
      </c>
      <c r="CX9" s="990"/>
      <c r="CY9" s="990"/>
      <c r="CZ9" s="990"/>
      <c r="DA9" s="991"/>
      <c r="DB9" s="989" t="s">
        <v>570</v>
      </c>
      <c r="DC9" s="990"/>
      <c r="DD9" s="990"/>
      <c r="DE9" s="990"/>
      <c r="DF9" s="991"/>
      <c r="DG9" s="989" t="s">
        <v>570</v>
      </c>
      <c r="DH9" s="990"/>
      <c r="DI9" s="990"/>
      <c r="DJ9" s="990"/>
      <c r="DK9" s="991"/>
      <c r="DL9" s="989" t="s">
        <v>570</v>
      </c>
      <c r="DM9" s="990"/>
      <c r="DN9" s="990"/>
      <c r="DO9" s="990"/>
      <c r="DP9" s="991"/>
      <c r="DQ9" s="989" t="s">
        <v>570</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579</v>
      </c>
      <c r="BT10" s="993"/>
      <c r="BU10" s="993"/>
      <c r="BV10" s="993"/>
      <c r="BW10" s="993"/>
      <c r="BX10" s="993"/>
      <c r="BY10" s="993"/>
      <c r="BZ10" s="993"/>
      <c r="CA10" s="993"/>
      <c r="CB10" s="993"/>
      <c r="CC10" s="993"/>
      <c r="CD10" s="993"/>
      <c r="CE10" s="993"/>
      <c r="CF10" s="993"/>
      <c r="CG10" s="1014"/>
      <c r="CH10" s="989">
        <v>-236</v>
      </c>
      <c r="CI10" s="990"/>
      <c r="CJ10" s="990"/>
      <c r="CK10" s="990"/>
      <c r="CL10" s="991"/>
      <c r="CM10" s="989">
        <v>974</v>
      </c>
      <c r="CN10" s="990"/>
      <c r="CO10" s="990"/>
      <c r="CP10" s="990"/>
      <c r="CQ10" s="991"/>
      <c r="CR10" s="989">
        <v>22</v>
      </c>
      <c r="CS10" s="990"/>
      <c r="CT10" s="990"/>
      <c r="CU10" s="990"/>
      <c r="CV10" s="991"/>
      <c r="CW10" s="989" t="s">
        <v>570</v>
      </c>
      <c r="CX10" s="990"/>
      <c r="CY10" s="990"/>
      <c r="CZ10" s="990"/>
      <c r="DA10" s="991"/>
      <c r="DB10" s="989" t="s">
        <v>570</v>
      </c>
      <c r="DC10" s="990"/>
      <c r="DD10" s="990"/>
      <c r="DE10" s="990"/>
      <c r="DF10" s="991"/>
      <c r="DG10" s="989" t="s">
        <v>570</v>
      </c>
      <c r="DH10" s="990"/>
      <c r="DI10" s="990"/>
      <c r="DJ10" s="990"/>
      <c r="DK10" s="991"/>
      <c r="DL10" s="989" t="s">
        <v>570</v>
      </c>
      <c r="DM10" s="990"/>
      <c r="DN10" s="990"/>
      <c r="DO10" s="990"/>
      <c r="DP10" s="991"/>
      <c r="DQ10" s="989" t="s">
        <v>570</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581</v>
      </c>
      <c r="BT11" s="993"/>
      <c r="BU11" s="993"/>
      <c r="BV11" s="993"/>
      <c r="BW11" s="993"/>
      <c r="BX11" s="993"/>
      <c r="BY11" s="993"/>
      <c r="BZ11" s="993"/>
      <c r="CA11" s="993"/>
      <c r="CB11" s="993"/>
      <c r="CC11" s="993"/>
      <c r="CD11" s="993"/>
      <c r="CE11" s="993"/>
      <c r="CF11" s="993"/>
      <c r="CG11" s="1014"/>
      <c r="CH11" s="989">
        <v>18</v>
      </c>
      <c r="CI11" s="990"/>
      <c r="CJ11" s="990"/>
      <c r="CK11" s="990"/>
      <c r="CL11" s="991"/>
      <c r="CM11" s="989">
        <v>282</v>
      </c>
      <c r="CN11" s="990"/>
      <c r="CO11" s="990"/>
      <c r="CP11" s="990"/>
      <c r="CQ11" s="991"/>
      <c r="CR11" s="989">
        <v>48</v>
      </c>
      <c r="CS11" s="990"/>
      <c r="CT11" s="990"/>
      <c r="CU11" s="990"/>
      <c r="CV11" s="991"/>
      <c r="CW11" s="989" t="s">
        <v>570</v>
      </c>
      <c r="CX11" s="990"/>
      <c r="CY11" s="990"/>
      <c r="CZ11" s="990"/>
      <c r="DA11" s="991"/>
      <c r="DB11" s="989" t="s">
        <v>570</v>
      </c>
      <c r="DC11" s="990"/>
      <c r="DD11" s="990"/>
      <c r="DE11" s="990"/>
      <c r="DF11" s="991"/>
      <c r="DG11" s="989" t="s">
        <v>570</v>
      </c>
      <c r="DH11" s="990"/>
      <c r="DI11" s="990"/>
      <c r="DJ11" s="990"/>
      <c r="DK11" s="991"/>
      <c r="DL11" s="989" t="s">
        <v>570</v>
      </c>
      <c r="DM11" s="990"/>
      <c r="DN11" s="990"/>
      <c r="DO11" s="990"/>
      <c r="DP11" s="991"/>
      <c r="DQ11" s="989" t="s">
        <v>570</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v>146739</v>
      </c>
      <c r="R23" s="1061"/>
      <c r="S23" s="1061"/>
      <c r="T23" s="1061"/>
      <c r="U23" s="1061"/>
      <c r="V23" s="1061">
        <v>145041</v>
      </c>
      <c r="W23" s="1061"/>
      <c r="X23" s="1061"/>
      <c r="Y23" s="1061"/>
      <c r="Z23" s="1061"/>
      <c r="AA23" s="1061">
        <v>1699</v>
      </c>
      <c r="AB23" s="1061"/>
      <c r="AC23" s="1061"/>
      <c r="AD23" s="1061"/>
      <c r="AE23" s="1068"/>
      <c r="AF23" s="1069">
        <v>1032</v>
      </c>
      <c r="AG23" s="1061"/>
      <c r="AH23" s="1061"/>
      <c r="AI23" s="1061"/>
      <c r="AJ23" s="1070"/>
      <c r="AK23" s="1071"/>
      <c r="AL23" s="1072"/>
      <c r="AM23" s="1072"/>
      <c r="AN23" s="1072"/>
      <c r="AO23" s="1072"/>
      <c r="AP23" s="1061">
        <v>42220</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404</v>
      </c>
      <c r="C28" s="1048"/>
      <c r="D28" s="1048"/>
      <c r="E28" s="1048"/>
      <c r="F28" s="1048"/>
      <c r="G28" s="1048"/>
      <c r="H28" s="1048"/>
      <c r="I28" s="1048"/>
      <c r="J28" s="1048"/>
      <c r="K28" s="1048"/>
      <c r="L28" s="1048"/>
      <c r="M28" s="1048"/>
      <c r="N28" s="1048"/>
      <c r="O28" s="1048"/>
      <c r="P28" s="1049"/>
      <c r="Q28" s="1050">
        <v>37356</v>
      </c>
      <c r="R28" s="1051"/>
      <c r="S28" s="1051"/>
      <c r="T28" s="1051"/>
      <c r="U28" s="1051"/>
      <c r="V28" s="1051">
        <v>36750</v>
      </c>
      <c r="W28" s="1051"/>
      <c r="X28" s="1051"/>
      <c r="Y28" s="1051"/>
      <c r="Z28" s="1051"/>
      <c r="AA28" s="1051">
        <v>606</v>
      </c>
      <c r="AB28" s="1051"/>
      <c r="AC28" s="1051"/>
      <c r="AD28" s="1051"/>
      <c r="AE28" s="1052"/>
      <c r="AF28" s="1053">
        <v>606</v>
      </c>
      <c r="AG28" s="1051"/>
      <c r="AH28" s="1051"/>
      <c r="AI28" s="1051"/>
      <c r="AJ28" s="1054"/>
      <c r="AK28" s="1042">
        <v>3211</v>
      </c>
      <c r="AL28" s="1043"/>
      <c r="AM28" s="1043"/>
      <c r="AN28" s="1043"/>
      <c r="AO28" s="1043"/>
      <c r="AP28" s="1043" t="s">
        <v>570</v>
      </c>
      <c r="AQ28" s="1043"/>
      <c r="AR28" s="1043"/>
      <c r="AS28" s="1043"/>
      <c r="AT28" s="1043"/>
      <c r="AU28" s="1043" t="s">
        <v>570</v>
      </c>
      <c r="AV28" s="1043"/>
      <c r="AW28" s="1043"/>
      <c r="AX28" s="1043"/>
      <c r="AY28" s="1043"/>
      <c r="AZ28" s="1044" t="s">
        <v>570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32107</v>
      </c>
      <c r="R29" s="1039"/>
      <c r="S29" s="1039"/>
      <c r="T29" s="1039"/>
      <c r="U29" s="1039"/>
      <c r="V29" s="1039">
        <v>31258</v>
      </c>
      <c r="W29" s="1039"/>
      <c r="X29" s="1039"/>
      <c r="Y29" s="1039"/>
      <c r="Z29" s="1039"/>
      <c r="AA29" s="1039">
        <v>849</v>
      </c>
      <c r="AB29" s="1039"/>
      <c r="AC29" s="1039"/>
      <c r="AD29" s="1039"/>
      <c r="AE29" s="1040"/>
      <c r="AF29" s="1035">
        <v>849</v>
      </c>
      <c r="AG29" s="1036"/>
      <c r="AH29" s="1036"/>
      <c r="AI29" s="1036"/>
      <c r="AJ29" s="1037"/>
      <c r="AK29" s="980">
        <v>5237</v>
      </c>
      <c r="AL29" s="971"/>
      <c r="AM29" s="971"/>
      <c r="AN29" s="971"/>
      <c r="AO29" s="971"/>
      <c r="AP29" s="971" t="s">
        <v>570</v>
      </c>
      <c r="AQ29" s="971"/>
      <c r="AR29" s="971"/>
      <c r="AS29" s="971"/>
      <c r="AT29" s="971"/>
      <c r="AU29" s="971" t="s">
        <v>570</v>
      </c>
      <c r="AV29" s="971"/>
      <c r="AW29" s="971"/>
      <c r="AX29" s="971"/>
      <c r="AY29" s="971"/>
      <c r="AZ29" s="1041" t="s">
        <v>570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7228</v>
      </c>
      <c r="R30" s="1039"/>
      <c r="S30" s="1039"/>
      <c r="T30" s="1039"/>
      <c r="U30" s="1039"/>
      <c r="V30" s="1039">
        <v>6972</v>
      </c>
      <c r="W30" s="1039"/>
      <c r="X30" s="1039"/>
      <c r="Y30" s="1039"/>
      <c r="Z30" s="1039"/>
      <c r="AA30" s="1039">
        <v>256</v>
      </c>
      <c r="AB30" s="1039"/>
      <c r="AC30" s="1039"/>
      <c r="AD30" s="1039"/>
      <c r="AE30" s="1040"/>
      <c r="AF30" s="1035">
        <v>256</v>
      </c>
      <c r="AG30" s="1036"/>
      <c r="AH30" s="1036"/>
      <c r="AI30" s="1036"/>
      <c r="AJ30" s="1037"/>
      <c r="AK30" s="980">
        <v>1164</v>
      </c>
      <c r="AL30" s="971"/>
      <c r="AM30" s="971"/>
      <c r="AN30" s="971"/>
      <c r="AO30" s="971"/>
      <c r="AP30" s="971" t="s">
        <v>570</v>
      </c>
      <c r="AQ30" s="971"/>
      <c r="AR30" s="971"/>
      <c r="AS30" s="971"/>
      <c r="AT30" s="971"/>
      <c r="AU30" s="971" t="s">
        <v>570</v>
      </c>
      <c r="AV30" s="971"/>
      <c r="AW30" s="971"/>
      <c r="AX30" s="971"/>
      <c r="AY30" s="971"/>
      <c r="AZ30" s="1041" t="s">
        <v>570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8741</v>
      </c>
      <c r="R31" s="1039"/>
      <c r="S31" s="1039"/>
      <c r="T31" s="1039"/>
      <c r="U31" s="1039"/>
      <c r="V31" s="1039">
        <v>8216</v>
      </c>
      <c r="W31" s="1039"/>
      <c r="X31" s="1039"/>
      <c r="Y31" s="1039"/>
      <c r="Z31" s="1039"/>
      <c r="AA31" s="1039">
        <v>525</v>
      </c>
      <c r="AB31" s="1039"/>
      <c r="AC31" s="1039"/>
      <c r="AD31" s="1039"/>
      <c r="AE31" s="1040"/>
      <c r="AF31" s="1035">
        <v>1217</v>
      </c>
      <c r="AG31" s="1036"/>
      <c r="AH31" s="1036"/>
      <c r="AI31" s="1036"/>
      <c r="AJ31" s="1037"/>
      <c r="AK31" s="980">
        <v>2467</v>
      </c>
      <c r="AL31" s="971"/>
      <c r="AM31" s="971"/>
      <c r="AN31" s="971"/>
      <c r="AO31" s="971"/>
      <c r="AP31" s="971">
        <v>30949</v>
      </c>
      <c r="AQ31" s="971"/>
      <c r="AR31" s="971"/>
      <c r="AS31" s="971"/>
      <c r="AT31" s="971"/>
      <c r="AU31" s="971">
        <v>12596</v>
      </c>
      <c r="AV31" s="971"/>
      <c r="AW31" s="971"/>
      <c r="AX31" s="971"/>
      <c r="AY31" s="971"/>
      <c r="AZ31" s="1041" t="s">
        <v>570</v>
      </c>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3860</v>
      </c>
      <c r="R32" s="1039"/>
      <c r="S32" s="1039"/>
      <c r="T32" s="1039"/>
      <c r="U32" s="1039"/>
      <c r="V32" s="1039">
        <v>3375</v>
      </c>
      <c r="W32" s="1039"/>
      <c r="X32" s="1039"/>
      <c r="Y32" s="1039"/>
      <c r="Z32" s="1039"/>
      <c r="AA32" s="1039">
        <v>485</v>
      </c>
      <c r="AB32" s="1039"/>
      <c r="AC32" s="1039"/>
      <c r="AD32" s="1039"/>
      <c r="AE32" s="1040"/>
      <c r="AF32" s="1035">
        <v>4083</v>
      </c>
      <c r="AG32" s="1036"/>
      <c r="AH32" s="1036"/>
      <c r="AI32" s="1036"/>
      <c r="AJ32" s="1037"/>
      <c r="AK32" s="980">
        <v>404147</v>
      </c>
      <c r="AL32" s="971"/>
      <c r="AM32" s="971"/>
      <c r="AN32" s="971"/>
      <c r="AO32" s="971"/>
      <c r="AP32" s="971" t="s">
        <v>570</v>
      </c>
      <c r="AQ32" s="971"/>
      <c r="AR32" s="971"/>
      <c r="AS32" s="971"/>
      <c r="AT32" s="971"/>
      <c r="AU32" s="971" t="s">
        <v>570</v>
      </c>
      <c r="AV32" s="971"/>
      <c r="AW32" s="971"/>
      <c r="AX32" s="971"/>
      <c r="AY32" s="971"/>
      <c r="AZ32" s="1041" t="s">
        <v>570</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6093</v>
      </c>
      <c r="R33" s="1039"/>
      <c r="S33" s="1039"/>
      <c r="T33" s="1039"/>
      <c r="U33" s="1039"/>
      <c r="V33" s="1039">
        <v>5296</v>
      </c>
      <c r="W33" s="1039"/>
      <c r="X33" s="1039"/>
      <c r="Y33" s="1039"/>
      <c r="Z33" s="1039"/>
      <c r="AA33" s="1039">
        <v>797</v>
      </c>
      <c r="AB33" s="1039"/>
      <c r="AC33" s="1039"/>
      <c r="AD33" s="1039"/>
      <c r="AE33" s="1040"/>
      <c r="AF33" s="1035">
        <v>6092</v>
      </c>
      <c r="AG33" s="1036"/>
      <c r="AH33" s="1036"/>
      <c r="AI33" s="1036"/>
      <c r="AJ33" s="1037"/>
      <c r="AK33" s="980">
        <v>563</v>
      </c>
      <c r="AL33" s="971"/>
      <c r="AM33" s="971"/>
      <c r="AN33" s="971"/>
      <c r="AO33" s="971"/>
      <c r="AP33" s="971">
        <v>348</v>
      </c>
      <c r="AQ33" s="971"/>
      <c r="AR33" s="971"/>
      <c r="AS33" s="971"/>
      <c r="AT33" s="971"/>
      <c r="AU33" s="971">
        <v>43</v>
      </c>
      <c r="AV33" s="971"/>
      <c r="AW33" s="971"/>
      <c r="AX33" s="971"/>
      <c r="AY33" s="971"/>
      <c r="AZ33" s="1041" t="s">
        <v>570</v>
      </c>
      <c r="BA33" s="1041"/>
      <c r="BB33" s="1041"/>
      <c r="BC33" s="1041"/>
      <c r="BD33" s="1041"/>
      <c r="BE33" s="972" t="s">
        <v>408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13104</v>
      </c>
      <c r="AG63" s="959"/>
      <c r="AH63" s="959"/>
      <c r="AI63" s="959"/>
      <c r="AJ63" s="1022"/>
      <c r="AK63" s="1023"/>
      <c r="AL63" s="963"/>
      <c r="AM63" s="963"/>
      <c r="AN63" s="963"/>
      <c r="AO63" s="963"/>
      <c r="AP63" s="959">
        <v>31297</v>
      </c>
      <c r="AQ63" s="959"/>
      <c r="AR63" s="959"/>
      <c r="AS63" s="959"/>
      <c r="AT63" s="959"/>
      <c r="AU63" s="959">
        <v>12639</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396</v>
      </c>
      <c r="R66" s="1002"/>
      <c r="S66" s="1002"/>
      <c r="T66" s="1002"/>
      <c r="U66" s="1003"/>
      <c r="V66" s="1001" t="s">
        <v>397</v>
      </c>
      <c r="W66" s="1002"/>
      <c r="X66" s="1002"/>
      <c r="Y66" s="1002"/>
      <c r="Z66" s="1003"/>
      <c r="AA66" s="1001" t="s">
        <v>398</v>
      </c>
      <c r="AB66" s="1002"/>
      <c r="AC66" s="1002"/>
      <c r="AD66" s="1002"/>
      <c r="AE66" s="1003"/>
      <c r="AF66" s="1007" t="s">
        <v>399</v>
      </c>
      <c r="AG66" s="1008"/>
      <c r="AH66" s="1008"/>
      <c r="AI66" s="1008"/>
      <c r="AJ66" s="1009"/>
      <c r="AK66" s="1001" t="s">
        <v>400</v>
      </c>
      <c r="AL66" s="996"/>
      <c r="AM66" s="996"/>
      <c r="AN66" s="996"/>
      <c r="AO66" s="997"/>
      <c r="AP66" s="1001" t="s">
        <v>401</v>
      </c>
      <c r="AQ66" s="1002"/>
      <c r="AR66" s="1002"/>
      <c r="AS66" s="1002"/>
      <c r="AT66" s="1003"/>
      <c r="AU66" s="1001" t="s">
        <v>416</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571</v>
      </c>
      <c r="C68" s="986"/>
      <c r="D68" s="986"/>
      <c r="E68" s="986"/>
      <c r="F68" s="986"/>
      <c r="G68" s="986"/>
      <c r="H68" s="986"/>
      <c r="I68" s="986"/>
      <c r="J68" s="986"/>
      <c r="K68" s="986"/>
      <c r="L68" s="986"/>
      <c r="M68" s="986"/>
      <c r="N68" s="986"/>
      <c r="O68" s="986"/>
      <c r="P68" s="987"/>
      <c r="Q68" s="988">
        <v>110364</v>
      </c>
      <c r="R68" s="982"/>
      <c r="S68" s="982"/>
      <c r="T68" s="982"/>
      <c r="U68" s="982"/>
      <c r="V68" s="982">
        <v>102204</v>
      </c>
      <c r="W68" s="982"/>
      <c r="X68" s="982"/>
      <c r="Y68" s="982"/>
      <c r="Z68" s="982"/>
      <c r="AA68" s="982">
        <f>Q68-V68</f>
        <v>8160</v>
      </c>
      <c r="AB68" s="982"/>
      <c r="AC68" s="982"/>
      <c r="AD68" s="982"/>
      <c r="AE68" s="982"/>
      <c r="AF68" s="982">
        <v>15550</v>
      </c>
      <c r="AG68" s="982"/>
      <c r="AH68" s="982"/>
      <c r="AI68" s="982"/>
      <c r="AJ68" s="982"/>
      <c r="AK68" s="982" t="s">
        <v>570</v>
      </c>
      <c r="AL68" s="982"/>
      <c r="AM68" s="982"/>
      <c r="AN68" s="982"/>
      <c r="AO68" s="982"/>
      <c r="AP68" s="982" t="s">
        <v>570</v>
      </c>
      <c r="AQ68" s="982"/>
      <c r="AR68" s="982"/>
      <c r="AS68" s="982"/>
      <c r="AT68" s="982"/>
      <c r="AU68" s="982" t="s">
        <v>570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572</v>
      </c>
      <c r="C69" s="975"/>
      <c r="D69" s="975"/>
      <c r="E69" s="975"/>
      <c r="F69" s="975"/>
      <c r="G69" s="975"/>
      <c r="H69" s="975"/>
      <c r="I69" s="975"/>
      <c r="J69" s="975"/>
      <c r="K69" s="975"/>
      <c r="L69" s="975"/>
      <c r="M69" s="975"/>
      <c r="N69" s="975"/>
      <c r="O69" s="975"/>
      <c r="P69" s="976"/>
      <c r="Q69" s="977">
        <v>131</v>
      </c>
      <c r="R69" s="971"/>
      <c r="S69" s="971"/>
      <c r="T69" s="971"/>
      <c r="U69" s="971"/>
      <c r="V69" s="971">
        <v>126</v>
      </c>
      <c r="W69" s="971"/>
      <c r="X69" s="971"/>
      <c r="Y69" s="971"/>
      <c r="Z69" s="971"/>
      <c r="AA69" s="971">
        <v>5</v>
      </c>
      <c r="AB69" s="971"/>
      <c r="AC69" s="971"/>
      <c r="AD69" s="971"/>
      <c r="AE69" s="971"/>
      <c r="AF69" s="971">
        <v>5</v>
      </c>
      <c r="AG69" s="971"/>
      <c r="AH69" s="971"/>
      <c r="AI69" s="971"/>
      <c r="AJ69" s="971"/>
      <c r="AK69" s="971" t="s">
        <v>570</v>
      </c>
      <c r="AL69" s="971"/>
      <c r="AM69" s="971"/>
      <c r="AN69" s="971"/>
      <c r="AO69" s="971"/>
      <c r="AP69" s="971" t="s">
        <v>570</v>
      </c>
      <c r="AQ69" s="971"/>
      <c r="AR69" s="971"/>
      <c r="AS69" s="971"/>
      <c r="AT69" s="971"/>
      <c r="AU69" s="971" t="s">
        <v>570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573</v>
      </c>
      <c r="C70" s="975"/>
      <c r="D70" s="975"/>
      <c r="E70" s="975"/>
      <c r="F70" s="975"/>
      <c r="G70" s="975"/>
      <c r="H70" s="975"/>
      <c r="I70" s="975"/>
      <c r="J70" s="975"/>
      <c r="K70" s="975"/>
      <c r="L70" s="975"/>
      <c r="M70" s="975"/>
      <c r="N70" s="975"/>
      <c r="O70" s="975"/>
      <c r="P70" s="976"/>
      <c r="Q70" s="977">
        <v>194</v>
      </c>
      <c r="R70" s="971"/>
      <c r="S70" s="971"/>
      <c r="T70" s="971"/>
      <c r="U70" s="971"/>
      <c r="V70" s="971">
        <v>178</v>
      </c>
      <c r="W70" s="971"/>
      <c r="X70" s="971"/>
      <c r="Y70" s="971"/>
      <c r="Z70" s="971"/>
      <c r="AA70" s="971">
        <v>16</v>
      </c>
      <c r="AB70" s="971"/>
      <c r="AC70" s="971"/>
      <c r="AD70" s="971"/>
      <c r="AE70" s="971"/>
      <c r="AF70" s="971">
        <v>16</v>
      </c>
      <c r="AG70" s="971"/>
      <c r="AH70" s="971"/>
      <c r="AI70" s="971"/>
      <c r="AJ70" s="971"/>
      <c r="AK70" s="971" t="s">
        <v>570</v>
      </c>
      <c r="AL70" s="971"/>
      <c r="AM70" s="971"/>
      <c r="AN70" s="971"/>
      <c r="AO70" s="971"/>
      <c r="AP70" s="971" t="s">
        <v>570</v>
      </c>
      <c r="AQ70" s="971"/>
      <c r="AR70" s="971"/>
      <c r="AS70" s="971"/>
      <c r="AT70" s="971"/>
      <c r="AU70" s="971" t="s">
        <v>570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574</v>
      </c>
      <c r="C71" s="975"/>
      <c r="D71" s="975"/>
      <c r="E71" s="975"/>
      <c r="F71" s="975"/>
      <c r="G71" s="975"/>
      <c r="H71" s="975"/>
      <c r="I71" s="975"/>
      <c r="J71" s="975"/>
      <c r="K71" s="975"/>
      <c r="L71" s="975"/>
      <c r="M71" s="975"/>
      <c r="N71" s="975"/>
      <c r="O71" s="975"/>
      <c r="P71" s="976"/>
      <c r="Q71" s="977">
        <v>1305178</v>
      </c>
      <c r="R71" s="971"/>
      <c r="S71" s="971"/>
      <c r="T71" s="971"/>
      <c r="U71" s="971"/>
      <c r="V71" s="971">
        <v>1290844</v>
      </c>
      <c r="W71" s="971"/>
      <c r="X71" s="971"/>
      <c r="Y71" s="971"/>
      <c r="Z71" s="971"/>
      <c r="AA71" s="971">
        <v>14334</v>
      </c>
      <c r="AB71" s="971"/>
      <c r="AC71" s="971"/>
      <c r="AD71" s="971"/>
      <c r="AE71" s="971"/>
      <c r="AF71" s="971">
        <v>14334</v>
      </c>
      <c r="AG71" s="971"/>
      <c r="AH71" s="971"/>
      <c r="AI71" s="971"/>
      <c r="AJ71" s="971"/>
      <c r="AK71" s="971">
        <v>9500</v>
      </c>
      <c r="AL71" s="971"/>
      <c r="AM71" s="971"/>
      <c r="AN71" s="971"/>
      <c r="AO71" s="971"/>
      <c r="AP71" s="971" t="s">
        <v>570</v>
      </c>
      <c r="AQ71" s="971"/>
      <c r="AR71" s="971"/>
      <c r="AS71" s="971"/>
      <c r="AT71" s="971"/>
      <c r="AU71" s="971" t="s">
        <v>570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575</v>
      </c>
      <c r="C72" s="975"/>
      <c r="D72" s="975"/>
      <c r="E72" s="975"/>
      <c r="F72" s="975"/>
      <c r="G72" s="975"/>
      <c r="H72" s="975"/>
      <c r="I72" s="975"/>
      <c r="J72" s="975"/>
      <c r="K72" s="975"/>
      <c r="L72" s="975"/>
      <c r="M72" s="975"/>
      <c r="N72" s="975"/>
      <c r="O72" s="975"/>
      <c r="P72" s="976"/>
      <c r="Q72" s="977">
        <v>39180</v>
      </c>
      <c r="R72" s="971"/>
      <c r="S72" s="971"/>
      <c r="T72" s="971"/>
      <c r="U72" s="971"/>
      <c r="V72" s="971">
        <v>36872</v>
      </c>
      <c r="W72" s="971"/>
      <c r="X72" s="971"/>
      <c r="Y72" s="971"/>
      <c r="Z72" s="971"/>
      <c r="AA72" s="971">
        <v>2308</v>
      </c>
      <c r="AB72" s="971"/>
      <c r="AC72" s="971"/>
      <c r="AD72" s="971"/>
      <c r="AE72" s="971"/>
      <c r="AF72" s="971">
        <v>23683</v>
      </c>
      <c r="AG72" s="971"/>
      <c r="AH72" s="971"/>
      <c r="AI72" s="971"/>
      <c r="AJ72" s="971"/>
      <c r="AK72" s="971" t="s">
        <v>570</v>
      </c>
      <c r="AL72" s="971"/>
      <c r="AM72" s="971"/>
      <c r="AN72" s="971"/>
      <c r="AO72" s="971"/>
      <c r="AP72" s="971">
        <v>98164</v>
      </c>
      <c r="AQ72" s="971"/>
      <c r="AR72" s="971"/>
      <c r="AS72" s="971"/>
      <c r="AT72" s="971"/>
      <c r="AU72" s="971" t="s">
        <v>570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576</v>
      </c>
      <c r="C73" s="975"/>
      <c r="D73" s="975"/>
      <c r="E73" s="975"/>
      <c r="F73" s="975"/>
      <c r="G73" s="975"/>
      <c r="H73" s="975"/>
      <c r="I73" s="975"/>
      <c r="J73" s="975"/>
      <c r="K73" s="975"/>
      <c r="L73" s="975"/>
      <c r="M73" s="975"/>
      <c r="N73" s="975"/>
      <c r="O73" s="975"/>
      <c r="P73" s="976"/>
      <c r="Q73" s="977">
        <v>6632</v>
      </c>
      <c r="R73" s="971"/>
      <c r="S73" s="971"/>
      <c r="T73" s="971"/>
      <c r="U73" s="971"/>
      <c r="V73" s="971">
        <v>5979</v>
      </c>
      <c r="W73" s="971"/>
      <c r="X73" s="971"/>
      <c r="Y73" s="971"/>
      <c r="Z73" s="971"/>
      <c r="AA73" s="971">
        <v>653</v>
      </c>
      <c r="AB73" s="971"/>
      <c r="AC73" s="971"/>
      <c r="AD73" s="971"/>
      <c r="AE73" s="971"/>
      <c r="AF73" s="971">
        <v>19383</v>
      </c>
      <c r="AG73" s="971"/>
      <c r="AH73" s="971"/>
      <c r="AI73" s="971"/>
      <c r="AJ73" s="971"/>
      <c r="AK73" s="971" t="s">
        <v>570</v>
      </c>
      <c r="AL73" s="971"/>
      <c r="AM73" s="971"/>
      <c r="AN73" s="971"/>
      <c r="AO73" s="971"/>
      <c r="AP73" s="971">
        <v>20120</v>
      </c>
      <c r="AQ73" s="971"/>
      <c r="AR73" s="971"/>
      <c r="AS73" s="971"/>
      <c r="AT73" s="971"/>
      <c r="AU73" s="971" t="s">
        <v>570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72971</v>
      </c>
      <c r="AG88" s="959"/>
      <c r="AH88" s="959"/>
      <c r="AI88" s="959"/>
      <c r="AJ88" s="959"/>
      <c r="AK88" s="963"/>
      <c r="AL88" s="963"/>
      <c r="AM88" s="963"/>
      <c r="AN88" s="963"/>
      <c r="AO88" s="963"/>
      <c r="AP88" s="959">
        <v>118284</v>
      </c>
      <c r="AQ88" s="959"/>
      <c r="AR88" s="959"/>
      <c r="AS88" s="959"/>
      <c r="AT88" s="959"/>
      <c r="AU88" s="959" t="s">
        <v>570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509779</v>
      </c>
      <c r="CS102" s="953"/>
      <c r="CT102" s="953"/>
      <c r="CU102" s="953"/>
      <c r="CV102" s="954"/>
      <c r="CW102" s="952">
        <v>43</v>
      </c>
      <c r="CX102" s="953"/>
      <c r="CY102" s="953"/>
      <c r="CZ102" s="953"/>
      <c r="DA102" s="954"/>
      <c r="DB102" s="952">
        <v>550</v>
      </c>
      <c r="DC102" s="953"/>
      <c r="DD102" s="953"/>
      <c r="DE102" s="953"/>
      <c r="DF102" s="954"/>
      <c r="DG102" s="952" t="s">
        <v>570</v>
      </c>
      <c r="DH102" s="953"/>
      <c r="DI102" s="953"/>
      <c r="DJ102" s="953"/>
      <c r="DK102" s="954"/>
      <c r="DL102" s="952" t="s">
        <v>570</v>
      </c>
      <c r="DM102" s="953"/>
      <c r="DN102" s="953"/>
      <c r="DO102" s="953"/>
      <c r="DP102" s="954"/>
      <c r="DQ102" s="952" t="s">
        <v>570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309</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309</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309</v>
      </c>
      <c r="DR109" s="896"/>
      <c r="DS109" s="896"/>
      <c r="DT109" s="896"/>
      <c r="DU109" s="897"/>
      <c r="DV109" s="898" t="s">
        <v>428</v>
      </c>
      <c r="DW109" s="896"/>
      <c r="DX109" s="896"/>
      <c r="DY109" s="896"/>
      <c r="DZ109" s="929"/>
    </row>
    <row r="110" spans="1:131" s="230" customFormat="1" ht="26.25" customHeight="1" x14ac:dyDescent="0.2">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8195065</v>
      </c>
      <c r="AB110" s="889"/>
      <c r="AC110" s="889"/>
      <c r="AD110" s="889"/>
      <c r="AE110" s="890"/>
      <c r="AF110" s="891">
        <v>8071109</v>
      </c>
      <c r="AG110" s="889"/>
      <c r="AH110" s="889"/>
      <c r="AI110" s="889"/>
      <c r="AJ110" s="890"/>
      <c r="AK110" s="891">
        <v>8156291</v>
      </c>
      <c r="AL110" s="889"/>
      <c r="AM110" s="889"/>
      <c r="AN110" s="889"/>
      <c r="AO110" s="890"/>
      <c r="AP110" s="892">
        <v>12.6</v>
      </c>
      <c r="AQ110" s="893"/>
      <c r="AR110" s="893"/>
      <c r="AS110" s="893"/>
      <c r="AT110" s="894"/>
      <c r="AU110" s="930" t="s">
        <v>74</v>
      </c>
      <c r="AV110" s="931"/>
      <c r="AW110" s="931"/>
      <c r="AX110" s="931"/>
      <c r="AY110" s="931"/>
      <c r="AZ110" s="860" t="s">
        <v>431</v>
      </c>
      <c r="BA110" s="808"/>
      <c r="BB110" s="808"/>
      <c r="BC110" s="808"/>
      <c r="BD110" s="808"/>
      <c r="BE110" s="808"/>
      <c r="BF110" s="808"/>
      <c r="BG110" s="808"/>
      <c r="BH110" s="808"/>
      <c r="BI110" s="808"/>
      <c r="BJ110" s="808"/>
      <c r="BK110" s="808"/>
      <c r="BL110" s="808"/>
      <c r="BM110" s="808"/>
      <c r="BN110" s="808"/>
      <c r="BO110" s="808"/>
      <c r="BP110" s="809"/>
      <c r="BQ110" s="861">
        <v>47536636</v>
      </c>
      <c r="BR110" s="842"/>
      <c r="BS110" s="842"/>
      <c r="BT110" s="842"/>
      <c r="BU110" s="842"/>
      <c r="BV110" s="842">
        <v>45985243</v>
      </c>
      <c r="BW110" s="842"/>
      <c r="BX110" s="842"/>
      <c r="BY110" s="842"/>
      <c r="BZ110" s="842"/>
      <c r="CA110" s="842">
        <v>42219463</v>
      </c>
      <c r="CB110" s="842"/>
      <c r="CC110" s="842"/>
      <c r="CD110" s="842"/>
      <c r="CE110" s="842"/>
      <c r="CF110" s="866">
        <v>65</v>
      </c>
      <c r="CG110" s="867"/>
      <c r="CH110" s="867"/>
      <c r="CI110" s="867"/>
      <c r="CJ110" s="867"/>
      <c r="CK110" s="926" t="s">
        <v>432</v>
      </c>
      <c r="CL110" s="819"/>
      <c r="CM110" s="860" t="s">
        <v>433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413</v>
      </c>
      <c r="DH110" s="842"/>
      <c r="DI110" s="842"/>
      <c r="DJ110" s="842"/>
      <c r="DK110" s="842"/>
      <c r="DL110" s="842" t="s">
        <v>413</v>
      </c>
      <c r="DM110" s="842"/>
      <c r="DN110" s="842"/>
      <c r="DO110" s="842"/>
      <c r="DP110" s="842"/>
      <c r="DQ110" s="842" t="s">
        <v>129</v>
      </c>
      <c r="DR110" s="842"/>
      <c r="DS110" s="842"/>
      <c r="DT110" s="842"/>
      <c r="DU110" s="842"/>
      <c r="DV110" s="843" t="s">
        <v>413</v>
      </c>
      <c r="DW110" s="843"/>
      <c r="DX110" s="843"/>
      <c r="DY110" s="843"/>
      <c r="DZ110" s="844"/>
    </row>
    <row r="111" spans="1:131" s="230" customFormat="1" ht="26.25" customHeight="1" x14ac:dyDescent="0.2">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435</v>
      </c>
      <c r="AB111" s="919"/>
      <c r="AC111" s="919"/>
      <c r="AD111" s="919"/>
      <c r="AE111" s="920"/>
      <c r="AF111" s="921" t="s">
        <v>413</v>
      </c>
      <c r="AG111" s="919"/>
      <c r="AH111" s="919"/>
      <c r="AI111" s="919"/>
      <c r="AJ111" s="920"/>
      <c r="AK111" s="921" t="s">
        <v>413</v>
      </c>
      <c r="AL111" s="919"/>
      <c r="AM111" s="919"/>
      <c r="AN111" s="919"/>
      <c r="AO111" s="920"/>
      <c r="AP111" s="922" t="s">
        <v>413</v>
      </c>
      <c r="AQ111" s="923"/>
      <c r="AR111" s="923"/>
      <c r="AS111" s="923"/>
      <c r="AT111" s="924"/>
      <c r="AU111" s="932"/>
      <c r="AV111" s="933"/>
      <c r="AW111" s="933"/>
      <c r="AX111" s="933"/>
      <c r="AY111" s="933"/>
      <c r="AZ111" s="815" t="s">
        <v>436</v>
      </c>
      <c r="BA111" s="752"/>
      <c r="BB111" s="752"/>
      <c r="BC111" s="752"/>
      <c r="BD111" s="752"/>
      <c r="BE111" s="752"/>
      <c r="BF111" s="752"/>
      <c r="BG111" s="752"/>
      <c r="BH111" s="752"/>
      <c r="BI111" s="752"/>
      <c r="BJ111" s="752"/>
      <c r="BK111" s="752"/>
      <c r="BL111" s="752"/>
      <c r="BM111" s="752"/>
      <c r="BN111" s="752"/>
      <c r="BO111" s="752"/>
      <c r="BP111" s="753"/>
      <c r="BQ111" s="816">
        <v>699600</v>
      </c>
      <c r="BR111" s="817"/>
      <c r="BS111" s="817"/>
      <c r="BT111" s="817"/>
      <c r="BU111" s="817"/>
      <c r="BV111" s="817">
        <v>128955</v>
      </c>
      <c r="BW111" s="817"/>
      <c r="BX111" s="817"/>
      <c r="BY111" s="817"/>
      <c r="BZ111" s="817"/>
      <c r="CA111" s="817">
        <v>59205</v>
      </c>
      <c r="CB111" s="817"/>
      <c r="CC111" s="817"/>
      <c r="CD111" s="817"/>
      <c r="CE111" s="817"/>
      <c r="CF111" s="875">
        <v>0.1</v>
      </c>
      <c r="CG111" s="876"/>
      <c r="CH111" s="876"/>
      <c r="CI111" s="876"/>
      <c r="CJ111" s="876"/>
      <c r="CK111" s="927"/>
      <c r="CL111" s="821"/>
      <c r="CM111" s="815"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197655</v>
      </c>
      <c r="DH111" s="817"/>
      <c r="DI111" s="817"/>
      <c r="DJ111" s="817"/>
      <c r="DK111" s="817"/>
      <c r="DL111" s="817" t="s">
        <v>413</v>
      </c>
      <c r="DM111" s="817"/>
      <c r="DN111" s="817"/>
      <c r="DO111" s="817"/>
      <c r="DP111" s="817"/>
      <c r="DQ111" s="817" t="s">
        <v>413</v>
      </c>
      <c r="DR111" s="817"/>
      <c r="DS111" s="817"/>
      <c r="DT111" s="817"/>
      <c r="DU111" s="817"/>
      <c r="DV111" s="794" t="s">
        <v>413</v>
      </c>
      <c r="DW111" s="794"/>
      <c r="DX111" s="794"/>
      <c r="DY111" s="794"/>
      <c r="DZ111" s="795"/>
    </row>
    <row r="112" spans="1:131" s="230" customFormat="1" ht="26.25" customHeight="1" x14ac:dyDescent="0.2">
      <c r="A112" s="912" t="s">
        <v>438</v>
      </c>
      <c r="B112" s="913"/>
      <c r="C112" s="752" t="s">
        <v>439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435</v>
      </c>
      <c r="AB112" s="780"/>
      <c r="AC112" s="780"/>
      <c r="AD112" s="780"/>
      <c r="AE112" s="781"/>
      <c r="AF112" s="782" t="s">
        <v>413</v>
      </c>
      <c r="AG112" s="780"/>
      <c r="AH112" s="780"/>
      <c r="AI112" s="780"/>
      <c r="AJ112" s="781"/>
      <c r="AK112" s="782" t="s">
        <v>413</v>
      </c>
      <c r="AL112" s="780"/>
      <c r="AM112" s="780"/>
      <c r="AN112" s="780"/>
      <c r="AO112" s="781"/>
      <c r="AP112" s="824" t="s">
        <v>129</v>
      </c>
      <c r="AQ112" s="825"/>
      <c r="AR112" s="825"/>
      <c r="AS112" s="825"/>
      <c r="AT112" s="826"/>
      <c r="AU112" s="932"/>
      <c r="AV112" s="933"/>
      <c r="AW112" s="933"/>
      <c r="AX112" s="933"/>
      <c r="AY112" s="933"/>
      <c r="AZ112" s="815" t="s">
        <v>440</v>
      </c>
      <c r="BA112" s="752"/>
      <c r="BB112" s="752"/>
      <c r="BC112" s="752"/>
      <c r="BD112" s="752"/>
      <c r="BE112" s="752"/>
      <c r="BF112" s="752"/>
      <c r="BG112" s="752"/>
      <c r="BH112" s="752"/>
      <c r="BI112" s="752"/>
      <c r="BJ112" s="752"/>
      <c r="BK112" s="752"/>
      <c r="BL112" s="752"/>
      <c r="BM112" s="752"/>
      <c r="BN112" s="752"/>
      <c r="BO112" s="752"/>
      <c r="BP112" s="753"/>
      <c r="BQ112" s="816">
        <v>16629214</v>
      </c>
      <c r="BR112" s="817"/>
      <c r="BS112" s="817"/>
      <c r="BT112" s="817"/>
      <c r="BU112" s="817"/>
      <c r="BV112" s="817">
        <v>14319522</v>
      </c>
      <c r="BW112" s="817"/>
      <c r="BX112" s="817"/>
      <c r="BY112" s="817"/>
      <c r="BZ112" s="817"/>
      <c r="CA112" s="817">
        <v>12639846</v>
      </c>
      <c r="CB112" s="817"/>
      <c r="CC112" s="817"/>
      <c r="CD112" s="817"/>
      <c r="CE112" s="817"/>
      <c r="CF112" s="875">
        <v>19.5</v>
      </c>
      <c r="CG112" s="876"/>
      <c r="CH112" s="876"/>
      <c r="CI112" s="876"/>
      <c r="CJ112" s="876"/>
      <c r="CK112" s="927"/>
      <c r="CL112" s="821"/>
      <c r="CM112" s="815" t="s">
        <v>441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413</v>
      </c>
      <c r="DH112" s="817"/>
      <c r="DI112" s="817"/>
      <c r="DJ112" s="817"/>
      <c r="DK112" s="817"/>
      <c r="DL112" s="817" t="s">
        <v>129</v>
      </c>
      <c r="DM112" s="817"/>
      <c r="DN112" s="817"/>
      <c r="DO112" s="817"/>
      <c r="DP112" s="817"/>
      <c r="DQ112" s="817" t="s">
        <v>129</v>
      </c>
      <c r="DR112" s="817"/>
      <c r="DS112" s="817"/>
      <c r="DT112" s="817"/>
      <c r="DU112" s="817"/>
      <c r="DV112" s="794" t="s">
        <v>413</v>
      </c>
      <c r="DW112" s="794"/>
      <c r="DX112" s="794"/>
      <c r="DY112" s="794"/>
      <c r="DZ112" s="795"/>
    </row>
    <row r="113" spans="1:130" s="230" customFormat="1" ht="26.25" customHeight="1" x14ac:dyDescent="0.2">
      <c r="A113" s="914"/>
      <c r="B113" s="915"/>
      <c r="C113" s="752" t="s">
        <v>442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2017719</v>
      </c>
      <c r="AB113" s="919"/>
      <c r="AC113" s="919"/>
      <c r="AD113" s="919"/>
      <c r="AE113" s="920"/>
      <c r="AF113" s="921">
        <v>1704176</v>
      </c>
      <c r="AG113" s="919"/>
      <c r="AH113" s="919"/>
      <c r="AI113" s="919"/>
      <c r="AJ113" s="920"/>
      <c r="AK113" s="921">
        <v>1631551</v>
      </c>
      <c r="AL113" s="919"/>
      <c r="AM113" s="919"/>
      <c r="AN113" s="919"/>
      <c r="AO113" s="920"/>
      <c r="AP113" s="922">
        <v>2.5</v>
      </c>
      <c r="AQ113" s="923"/>
      <c r="AR113" s="923"/>
      <c r="AS113" s="923"/>
      <c r="AT113" s="924"/>
      <c r="AU113" s="932"/>
      <c r="AV113" s="933"/>
      <c r="AW113" s="933"/>
      <c r="AX113" s="933"/>
      <c r="AY113" s="933"/>
      <c r="AZ113" s="815" t="s">
        <v>443</v>
      </c>
      <c r="BA113" s="752"/>
      <c r="BB113" s="752"/>
      <c r="BC113" s="752"/>
      <c r="BD113" s="752"/>
      <c r="BE113" s="752"/>
      <c r="BF113" s="752"/>
      <c r="BG113" s="752"/>
      <c r="BH113" s="752"/>
      <c r="BI113" s="752"/>
      <c r="BJ113" s="752"/>
      <c r="BK113" s="752"/>
      <c r="BL113" s="752"/>
      <c r="BM113" s="752"/>
      <c r="BN113" s="752"/>
      <c r="BO113" s="752"/>
      <c r="BP113" s="753"/>
      <c r="BQ113" s="816" t="s">
        <v>413</v>
      </c>
      <c r="BR113" s="817"/>
      <c r="BS113" s="817"/>
      <c r="BT113" s="817"/>
      <c r="BU113" s="817"/>
      <c r="BV113" s="817" t="s">
        <v>413</v>
      </c>
      <c r="BW113" s="817"/>
      <c r="BX113" s="817"/>
      <c r="BY113" s="817"/>
      <c r="BZ113" s="817"/>
      <c r="CA113" s="817" t="s">
        <v>413</v>
      </c>
      <c r="CB113" s="817"/>
      <c r="CC113" s="817"/>
      <c r="CD113" s="817"/>
      <c r="CE113" s="817"/>
      <c r="CF113" s="875" t="s">
        <v>413</v>
      </c>
      <c r="CG113" s="876"/>
      <c r="CH113" s="876"/>
      <c r="CI113" s="876"/>
      <c r="CJ113" s="876"/>
      <c r="CK113" s="927"/>
      <c r="CL113" s="821"/>
      <c r="CM113" s="815" t="s">
        <v>444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413</v>
      </c>
      <c r="DH113" s="780"/>
      <c r="DI113" s="780"/>
      <c r="DJ113" s="780"/>
      <c r="DK113" s="781"/>
      <c r="DL113" s="782" t="s">
        <v>435</v>
      </c>
      <c r="DM113" s="780"/>
      <c r="DN113" s="780"/>
      <c r="DO113" s="780"/>
      <c r="DP113" s="781"/>
      <c r="DQ113" s="782" t="s">
        <v>413</v>
      </c>
      <c r="DR113" s="780"/>
      <c r="DS113" s="780"/>
      <c r="DT113" s="780"/>
      <c r="DU113" s="781"/>
      <c r="DV113" s="824" t="s">
        <v>413</v>
      </c>
      <c r="DW113" s="825"/>
      <c r="DX113" s="825"/>
      <c r="DY113" s="825"/>
      <c r="DZ113" s="826"/>
    </row>
    <row r="114" spans="1:130" s="230" customFormat="1" ht="26.25" customHeight="1" x14ac:dyDescent="0.2">
      <c r="A114" s="914"/>
      <c r="B114" s="915"/>
      <c r="C114" s="752" t="s">
        <v>445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129</v>
      </c>
      <c r="AB114" s="780"/>
      <c r="AC114" s="780"/>
      <c r="AD114" s="780"/>
      <c r="AE114" s="781"/>
      <c r="AF114" s="782" t="s">
        <v>413</v>
      </c>
      <c r="AG114" s="780"/>
      <c r="AH114" s="780"/>
      <c r="AI114" s="780"/>
      <c r="AJ114" s="781"/>
      <c r="AK114" s="782" t="s">
        <v>413</v>
      </c>
      <c r="AL114" s="780"/>
      <c r="AM114" s="780"/>
      <c r="AN114" s="780"/>
      <c r="AO114" s="781"/>
      <c r="AP114" s="824" t="s">
        <v>413</v>
      </c>
      <c r="AQ114" s="825"/>
      <c r="AR114" s="825"/>
      <c r="AS114" s="825"/>
      <c r="AT114" s="826"/>
      <c r="AU114" s="932"/>
      <c r="AV114" s="933"/>
      <c r="AW114" s="933"/>
      <c r="AX114" s="933"/>
      <c r="AY114" s="933"/>
      <c r="AZ114" s="815" t="s">
        <v>446</v>
      </c>
      <c r="BA114" s="752"/>
      <c r="BB114" s="752"/>
      <c r="BC114" s="752"/>
      <c r="BD114" s="752"/>
      <c r="BE114" s="752"/>
      <c r="BF114" s="752"/>
      <c r="BG114" s="752"/>
      <c r="BH114" s="752"/>
      <c r="BI114" s="752"/>
      <c r="BJ114" s="752"/>
      <c r="BK114" s="752"/>
      <c r="BL114" s="752"/>
      <c r="BM114" s="752"/>
      <c r="BN114" s="752"/>
      <c r="BO114" s="752"/>
      <c r="BP114" s="753"/>
      <c r="BQ114" s="816">
        <v>9298427</v>
      </c>
      <c r="BR114" s="817"/>
      <c r="BS114" s="817"/>
      <c r="BT114" s="817"/>
      <c r="BU114" s="817"/>
      <c r="BV114" s="817">
        <v>9733258</v>
      </c>
      <c r="BW114" s="817"/>
      <c r="BX114" s="817"/>
      <c r="BY114" s="817"/>
      <c r="BZ114" s="817"/>
      <c r="CA114" s="817">
        <v>9403049</v>
      </c>
      <c r="CB114" s="817"/>
      <c r="CC114" s="817"/>
      <c r="CD114" s="817"/>
      <c r="CE114" s="817"/>
      <c r="CF114" s="875">
        <v>14.5</v>
      </c>
      <c r="CG114" s="876"/>
      <c r="CH114" s="876"/>
      <c r="CI114" s="876"/>
      <c r="CJ114" s="876"/>
      <c r="CK114" s="927"/>
      <c r="CL114" s="821"/>
      <c r="CM114" s="815" t="s">
        <v>447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413</v>
      </c>
      <c r="DH114" s="780"/>
      <c r="DI114" s="780"/>
      <c r="DJ114" s="780"/>
      <c r="DK114" s="781"/>
      <c r="DL114" s="782" t="s">
        <v>129</v>
      </c>
      <c r="DM114" s="780"/>
      <c r="DN114" s="780"/>
      <c r="DO114" s="780"/>
      <c r="DP114" s="781"/>
      <c r="DQ114" s="782" t="s">
        <v>413</v>
      </c>
      <c r="DR114" s="780"/>
      <c r="DS114" s="780"/>
      <c r="DT114" s="780"/>
      <c r="DU114" s="781"/>
      <c r="DV114" s="824" t="s">
        <v>413</v>
      </c>
      <c r="DW114" s="825"/>
      <c r="DX114" s="825"/>
      <c r="DY114" s="825"/>
      <c r="DZ114" s="826"/>
    </row>
    <row r="115" spans="1:130" s="230" customFormat="1" ht="26.25" customHeight="1" x14ac:dyDescent="0.2">
      <c r="A115" s="914"/>
      <c r="B115" s="915"/>
      <c r="C115" s="752" t="s">
        <v>448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620709</v>
      </c>
      <c r="AB115" s="919"/>
      <c r="AC115" s="919"/>
      <c r="AD115" s="919"/>
      <c r="AE115" s="920"/>
      <c r="AF115" s="921">
        <v>99219</v>
      </c>
      <c r="AG115" s="919"/>
      <c r="AH115" s="919"/>
      <c r="AI115" s="919"/>
      <c r="AJ115" s="920"/>
      <c r="AK115" s="921">
        <v>367944</v>
      </c>
      <c r="AL115" s="919"/>
      <c r="AM115" s="919"/>
      <c r="AN115" s="919"/>
      <c r="AO115" s="920"/>
      <c r="AP115" s="922">
        <v>0.6</v>
      </c>
      <c r="AQ115" s="923"/>
      <c r="AR115" s="923"/>
      <c r="AS115" s="923"/>
      <c r="AT115" s="924"/>
      <c r="AU115" s="932"/>
      <c r="AV115" s="933"/>
      <c r="AW115" s="933"/>
      <c r="AX115" s="933"/>
      <c r="AY115" s="933"/>
      <c r="AZ115" s="815" t="s">
        <v>449</v>
      </c>
      <c r="BA115" s="752"/>
      <c r="BB115" s="752"/>
      <c r="BC115" s="752"/>
      <c r="BD115" s="752"/>
      <c r="BE115" s="752"/>
      <c r="BF115" s="752"/>
      <c r="BG115" s="752"/>
      <c r="BH115" s="752"/>
      <c r="BI115" s="752"/>
      <c r="BJ115" s="752"/>
      <c r="BK115" s="752"/>
      <c r="BL115" s="752"/>
      <c r="BM115" s="752"/>
      <c r="BN115" s="752"/>
      <c r="BO115" s="752"/>
      <c r="BP115" s="753"/>
      <c r="BQ115" s="816">
        <v>172989</v>
      </c>
      <c r="BR115" s="817"/>
      <c r="BS115" s="817"/>
      <c r="BT115" s="817"/>
      <c r="BU115" s="817"/>
      <c r="BV115" s="817" t="s">
        <v>129</v>
      </c>
      <c r="BW115" s="817"/>
      <c r="BX115" s="817"/>
      <c r="BY115" s="817"/>
      <c r="BZ115" s="817"/>
      <c r="CA115" s="817" t="s">
        <v>413</v>
      </c>
      <c r="CB115" s="817"/>
      <c r="CC115" s="817"/>
      <c r="CD115" s="817"/>
      <c r="CE115" s="817"/>
      <c r="CF115" s="875" t="s">
        <v>129</v>
      </c>
      <c r="CG115" s="876"/>
      <c r="CH115" s="876"/>
      <c r="CI115" s="876"/>
      <c r="CJ115" s="876"/>
      <c r="CK115" s="927"/>
      <c r="CL115" s="821"/>
      <c r="CM115" s="815" t="s">
        <v>450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495828</v>
      </c>
      <c r="DH115" s="780"/>
      <c r="DI115" s="780"/>
      <c r="DJ115" s="780"/>
      <c r="DK115" s="781"/>
      <c r="DL115" s="782">
        <v>127217</v>
      </c>
      <c r="DM115" s="780"/>
      <c r="DN115" s="780"/>
      <c r="DO115" s="780"/>
      <c r="DP115" s="781"/>
      <c r="DQ115" s="782">
        <v>59205</v>
      </c>
      <c r="DR115" s="780"/>
      <c r="DS115" s="780"/>
      <c r="DT115" s="780"/>
      <c r="DU115" s="781"/>
      <c r="DV115" s="824">
        <v>0.1</v>
      </c>
      <c r="DW115" s="825"/>
      <c r="DX115" s="825"/>
      <c r="DY115" s="825"/>
      <c r="DZ115" s="826"/>
    </row>
    <row r="116" spans="1:130" s="230" customFormat="1" ht="26.25" customHeight="1" x14ac:dyDescent="0.2">
      <c r="A116" s="916"/>
      <c r="B116" s="917"/>
      <c r="C116" s="839" t="s">
        <v>451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413</v>
      </c>
      <c r="AG116" s="780"/>
      <c r="AH116" s="780"/>
      <c r="AI116" s="780"/>
      <c r="AJ116" s="781"/>
      <c r="AK116" s="782" t="s">
        <v>413</v>
      </c>
      <c r="AL116" s="780"/>
      <c r="AM116" s="780"/>
      <c r="AN116" s="780"/>
      <c r="AO116" s="781"/>
      <c r="AP116" s="824" t="s">
        <v>129</v>
      </c>
      <c r="AQ116" s="825"/>
      <c r="AR116" s="825"/>
      <c r="AS116" s="825"/>
      <c r="AT116" s="826"/>
      <c r="AU116" s="932"/>
      <c r="AV116" s="933"/>
      <c r="AW116" s="933"/>
      <c r="AX116" s="933"/>
      <c r="AY116" s="933"/>
      <c r="AZ116" s="909" t="s">
        <v>452</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413</v>
      </c>
      <c r="CB116" s="817"/>
      <c r="CC116" s="817"/>
      <c r="CD116" s="817"/>
      <c r="CE116" s="817"/>
      <c r="CF116" s="875" t="s">
        <v>413</v>
      </c>
      <c r="CG116" s="876"/>
      <c r="CH116" s="876"/>
      <c r="CI116" s="876"/>
      <c r="CJ116" s="876"/>
      <c r="CK116" s="927"/>
      <c r="CL116" s="821"/>
      <c r="CM116" s="815" t="s">
        <v>453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413</v>
      </c>
      <c r="DM116" s="780"/>
      <c r="DN116" s="780"/>
      <c r="DO116" s="780"/>
      <c r="DP116" s="781"/>
      <c r="DQ116" s="782" t="s">
        <v>413</v>
      </c>
      <c r="DR116" s="780"/>
      <c r="DS116" s="780"/>
      <c r="DT116" s="780"/>
      <c r="DU116" s="781"/>
      <c r="DV116" s="824" t="s">
        <v>413</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454</v>
      </c>
      <c r="Z117" s="897"/>
      <c r="AA117" s="902">
        <v>10833493</v>
      </c>
      <c r="AB117" s="903"/>
      <c r="AC117" s="903"/>
      <c r="AD117" s="903"/>
      <c r="AE117" s="904"/>
      <c r="AF117" s="905">
        <v>9874504</v>
      </c>
      <c r="AG117" s="903"/>
      <c r="AH117" s="903"/>
      <c r="AI117" s="903"/>
      <c r="AJ117" s="904"/>
      <c r="AK117" s="905">
        <v>10155786</v>
      </c>
      <c r="AL117" s="903"/>
      <c r="AM117" s="903"/>
      <c r="AN117" s="903"/>
      <c r="AO117" s="904"/>
      <c r="AP117" s="906"/>
      <c r="AQ117" s="907"/>
      <c r="AR117" s="907"/>
      <c r="AS117" s="907"/>
      <c r="AT117" s="908"/>
      <c r="AU117" s="932"/>
      <c r="AV117" s="933"/>
      <c r="AW117" s="933"/>
      <c r="AX117" s="933"/>
      <c r="AY117" s="933"/>
      <c r="AZ117" s="863" t="s">
        <v>455</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456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2">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309</v>
      </c>
      <c r="AL118" s="896"/>
      <c r="AM118" s="896"/>
      <c r="AN118" s="896"/>
      <c r="AO118" s="897"/>
      <c r="AP118" s="899" t="s">
        <v>428</v>
      </c>
      <c r="AQ118" s="900"/>
      <c r="AR118" s="900"/>
      <c r="AS118" s="900"/>
      <c r="AT118" s="901"/>
      <c r="AU118" s="932"/>
      <c r="AV118" s="933"/>
      <c r="AW118" s="933"/>
      <c r="AX118" s="933"/>
      <c r="AY118" s="933"/>
      <c r="AZ118" s="838" t="s">
        <v>457</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458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2">
      <c r="A119" s="818" t="s">
        <v>432</v>
      </c>
      <c r="B119" s="819"/>
      <c r="C119" s="860" t="s">
        <v>433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v>67632</v>
      </c>
      <c r="AG119" s="889"/>
      <c r="AH119" s="889"/>
      <c r="AI119" s="889"/>
      <c r="AJ119" s="890"/>
      <c r="AK119" s="891">
        <v>361597</v>
      </c>
      <c r="AL119" s="889"/>
      <c r="AM119" s="889"/>
      <c r="AN119" s="889"/>
      <c r="AO119" s="890"/>
      <c r="AP119" s="892">
        <v>0.6</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459</v>
      </c>
      <c r="BP119" s="878"/>
      <c r="BQ119" s="879">
        <v>74336866</v>
      </c>
      <c r="BR119" s="845"/>
      <c r="BS119" s="845"/>
      <c r="BT119" s="845"/>
      <c r="BU119" s="845"/>
      <c r="BV119" s="845">
        <v>70166978</v>
      </c>
      <c r="BW119" s="845"/>
      <c r="BX119" s="845"/>
      <c r="BY119" s="845"/>
      <c r="BZ119" s="845"/>
      <c r="CA119" s="845">
        <v>64321563</v>
      </c>
      <c r="CB119" s="845"/>
      <c r="CC119" s="845"/>
      <c r="CD119" s="845"/>
      <c r="CE119" s="845"/>
      <c r="CF119" s="748"/>
      <c r="CG119" s="749"/>
      <c r="CH119" s="749"/>
      <c r="CI119" s="749"/>
      <c r="CJ119" s="834"/>
      <c r="CK119" s="928"/>
      <c r="CL119" s="823"/>
      <c r="CM119" s="838" t="s">
        <v>460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6117</v>
      </c>
      <c r="DH119" s="764"/>
      <c r="DI119" s="764"/>
      <c r="DJ119" s="764"/>
      <c r="DK119" s="765"/>
      <c r="DL119" s="766">
        <v>1738</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2">
      <c r="A120" s="820"/>
      <c r="B120" s="821"/>
      <c r="C120" s="815"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495555</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461</v>
      </c>
      <c r="AV120" s="881"/>
      <c r="AW120" s="881"/>
      <c r="AX120" s="881"/>
      <c r="AY120" s="882"/>
      <c r="AZ120" s="860" t="s">
        <v>462</v>
      </c>
      <c r="BA120" s="808"/>
      <c r="BB120" s="808"/>
      <c r="BC120" s="808"/>
      <c r="BD120" s="808"/>
      <c r="BE120" s="808"/>
      <c r="BF120" s="808"/>
      <c r="BG120" s="808"/>
      <c r="BH120" s="808"/>
      <c r="BI120" s="808"/>
      <c r="BJ120" s="808"/>
      <c r="BK120" s="808"/>
      <c r="BL120" s="808"/>
      <c r="BM120" s="808"/>
      <c r="BN120" s="808"/>
      <c r="BO120" s="808"/>
      <c r="BP120" s="809"/>
      <c r="BQ120" s="861">
        <v>37810215</v>
      </c>
      <c r="BR120" s="842"/>
      <c r="BS120" s="842"/>
      <c r="BT120" s="842"/>
      <c r="BU120" s="842"/>
      <c r="BV120" s="842">
        <v>41707231</v>
      </c>
      <c r="BW120" s="842"/>
      <c r="BX120" s="842"/>
      <c r="BY120" s="842"/>
      <c r="BZ120" s="842"/>
      <c r="CA120" s="842">
        <v>45373326</v>
      </c>
      <c r="CB120" s="842"/>
      <c r="CC120" s="842"/>
      <c r="CD120" s="842"/>
      <c r="CE120" s="842"/>
      <c r="CF120" s="866">
        <v>69.900000000000006</v>
      </c>
      <c r="CG120" s="867"/>
      <c r="CH120" s="867"/>
      <c r="CI120" s="867"/>
      <c r="CJ120" s="867"/>
      <c r="CK120" s="868" t="s">
        <v>463</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16566035</v>
      </c>
      <c r="DH120" s="842"/>
      <c r="DI120" s="842"/>
      <c r="DJ120" s="842"/>
      <c r="DK120" s="842"/>
      <c r="DL120" s="842">
        <v>14268224</v>
      </c>
      <c r="DM120" s="842"/>
      <c r="DN120" s="842"/>
      <c r="DO120" s="842"/>
      <c r="DP120" s="842"/>
      <c r="DQ120" s="842">
        <v>12596347</v>
      </c>
      <c r="DR120" s="842"/>
      <c r="DS120" s="842"/>
      <c r="DT120" s="842"/>
      <c r="DU120" s="842"/>
      <c r="DV120" s="843">
        <v>19.399999999999999</v>
      </c>
      <c r="DW120" s="843"/>
      <c r="DX120" s="843"/>
      <c r="DY120" s="843"/>
      <c r="DZ120" s="844"/>
    </row>
    <row r="121" spans="1:130" s="230" customFormat="1" ht="26.25" customHeight="1" x14ac:dyDescent="0.2">
      <c r="A121" s="820"/>
      <c r="B121" s="821"/>
      <c r="C121" s="863" t="s">
        <v>464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465</v>
      </c>
      <c r="BA121" s="752"/>
      <c r="BB121" s="752"/>
      <c r="BC121" s="752"/>
      <c r="BD121" s="752"/>
      <c r="BE121" s="752"/>
      <c r="BF121" s="752"/>
      <c r="BG121" s="752"/>
      <c r="BH121" s="752"/>
      <c r="BI121" s="752"/>
      <c r="BJ121" s="752"/>
      <c r="BK121" s="752"/>
      <c r="BL121" s="752"/>
      <c r="BM121" s="752"/>
      <c r="BN121" s="752"/>
      <c r="BO121" s="752"/>
      <c r="BP121" s="753"/>
      <c r="BQ121" s="816">
        <v>18128188</v>
      </c>
      <c r="BR121" s="817"/>
      <c r="BS121" s="817"/>
      <c r="BT121" s="817"/>
      <c r="BU121" s="817"/>
      <c r="BV121" s="817">
        <v>22739618</v>
      </c>
      <c r="BW121" s="817"/>
      <c r="BX121" s="817"/>
      <c r="BY121" s="817"/>
      <c r="BZ121" s="817"/>
      <c r="CA121" s="817">
        <v>20022522</v>
      </c>
      <c r="CB121" s="817"/>
      <c r="CC121" s="817"/>
      <c r="CD121" s="817"/>
      <c r="CE121" s="817"/>
      <c r="CF121" s="875">
        <v>30.8</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63179</v>
      </c>
      <c r="DH121" s="817"/>
      <c r="DI121" s="817"/>
      <c r="DJ121" s="817"/>
      <c r="DK121" s="817"/>
      <c r="DL121" s="817">
        <v>51298</v>
      </c>
      <c r="DM121" s="817"/>
      <c r="DN121" s="817"/>
      <c r="DO121" s="817"/>
      <c r="DP121" s="817"/>
      <c r="DQ121" s="817">
        <v>43499</v>
      </c>
      <c r="DR121" s="817"/>
      <c r="DS121" s="817"/>
      <c r="DT121" s="817"/>
      <c r="DU121" s="817"/>
      <c r="DV121" s="794">
        <v>0.1</v>
      </c>
      <c r="DW121" s="794"/>
      <c r="DX121" s="794"/>
      <c r="DY121" s="794"/>
      <c r="DZ121" s="795"/>
    </row>
    <row r="122" spans="1:130" s="230" customFormat="1" ht="26.25" customHeight="1" x14ac:dyDescent="0.2">
      <c r="A122" s="820"/>
      <c r="B122" s="821"/>
      <c r="C122" s="815" t="s">
        <v>447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466</v>
      </c>
      <c r="BA122" s="839"/>
      <c r="BB122" s="839"/>
      <c r="BC122" s="839"/>
      <c r="BD122" s="839"/>
      <c r="BE122" s="839"/>
      <c r="BF122" s="839"/>
      <c r="BG122" s="839"/>
      <c r="BH122" s="839"/>
      <c r="BI122" s="839"/>
      <c r="BJ122" s="839"/>
      <c r="BK122" s="839"/>
      <c r="BL122" s="839"/>
      <c r="BM122" s="839"/>
      <c r="BN122" s="839"/>
      <c r="BO122" s="839"/>
      <c r="BP122" s="840"/>
      <c r="BQ122" s="879">
        <v>95989426</v>
      </c>
      <c r="BR122" s="845"/>
      <c r="BS122" s="845"/>
      <c r="BT122" s="845"/>
      <c r="BU122" s="845"/>
      <c r="BV122" s="845">
        <v>96026560</v>
      </c>
      <c r="BW122" s="845"/>
      <c r="BX122" s="845"/>
      <c r="BY122" s="845"/>
      <c r="BZ122" s="845"/>
      <c r="CA122" s="845">
        <v>93169662</v>
      </c>
      <c r="CB122" s="845"/>
      <c r="CC122" s="845"/>
      <c r="CD122" s="845"/>
      <c r="CE122" s="845"/>
      <c r="CF122" s="846">
        <v>143.5</v>
      </c>
      <c r="CG122" s="847"/>
      <c r="CH122" s="847"/>
      <c r="CI122" s="847"/>
      <c r="CJ122" s="847"/>
      <c r="CK122" s="869"/>
      <c r="CL122" s="855"/>
      <c r="CM122" s="855"/>
      <c r="CN122" s="855"/>
      <c r="CO122" s="856"/>
      <c r="CP122" s="835" t="s">
        <v>405</v>
      </c>
      <c r="CQ122" s="836"/>
      <c r="CR122" s="836"/>
      <c r="CS122" s="836"/>
      <c r="CT122" s="836"/>
      <c r="CU122" s="836"/>
      <c r="CV122" s="836"/>
      <c r="CW122" s="836"/>
      <c r="CX122" s="836"/>
      <c r="CY122" s="836"/>
      <c r="CZ122" s="836"/>
      <c r="DA122" s="836"/>
      <c r="DB122" s="836"/>
      <c r="DC122" s="836"/>
      <c r="DD122" s="836"/>
      <c r="DE122" s="836"/>
      <c r="DF122" s="837"/>
      <c r="DG122" s="816" t="s">
        <v>129</v>
      </c>
      <c r="DH122" s="817"/>
      <c r="DI122" s="817"/>
      <c r="DJ122" s="817"/>
      <c r="DK122" s="817"/>
      <c r="DL122" s="817" t="s">
        <v>129</v>
      </c>
      <c r="DM122" s="817"/>
      <c r="DN122" s="817"/>
      <c r="DO122" s="817"/>
      <c r="DP122" s="817"/>
      <c r="DQ122" s="817" t="s">
        <v>129</v>
      </c>
      <c r="DR122" s="817"/>
      <c r="DS122" s="817"/>
      <c r="DT122" s="817"/>
      <c r="DU122" s="817"/>
      <c r="DV122" s="794" t="s">
        <v>129</v>
      </c>
      <c r="DW122" s="794"/>
      <c r="DX122" s="794"/>
      <c r="DY122" s="794"/>
      <c r="DZ122" s="795"/>
    </row>
    <row r="123" spans="1:130" s="230" customFormat="1" ht="26.25" customHeight="1" x14ac:dyDescent="0.2">
      <c r="A123" s="820"/>
      <c r="B123" s="821"/>
      <c r="C123" s="815" t="s">
        <v>453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467</v>
      </c>
      <c r="BP123" s="878"/>
      <c r="BQ123" s="832">
        <v>151927829</v>
      </c>
      <c r="BR123" s="833"/>
      <c r="BS123" s="833"/>
      <c r="BT123" s="833"/>
      <c r="BU123" s="833"/>
      <c r="BV123" s="833">
        <v>160473409</v>
      </c>
      <c r="BW123" s="833"/>
      <c r="BX123" s="833"/>
      <c r="BY123" s="833"/>
      <c r="BZ123" s="833"/>
      <c r="CA123" s="833">
        <v>158565510</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5">
      <c r="A124" s="820"/>
      <c r="B124" s="821"/>
      <c r="C124" s="815" t="s">
        <v>456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468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129</v>
      </c>
      <c r="BR124" s="831"/>
      <c r="BS124" s="831"/>
      <c r="BT124" s="831"/>
      <c r="BU124" s="831"/>
      <c r="BV124" s="831" t="s">
        <v>129</v>
      </c>
      <c r="BW124" s="831"/>
      <c r="BX124" s="831"/>
      <c r="BY124" s="831"/>
      <c r="BZ124" s="831"/>
      <c r="CA124" s="831" t="s">
        <v>129</v>
      </c>
      <c r="CB124" s="831"/>
      <c r="CC124" s="831"/>
      <c r="CD124" s="831"/>
      <c r="CE124" s="831"/>
      <c r="CF124" s="726"/>
      <c r="CG124" s="727"/>
      <c r="CH124" s="727"/>
      <c r="CI124" s="727"/>
      <c r="CJ124" s="862"/>
      <c r="CK124" s="870"/>
      <c r="CL124" s="870"/>
      <c r="CM124" s="870"/>
      <c r="CN124" s="870"/>
      <c r="CO124" s="871"/>
      <c r="CP124" s="835" t="s">
        <v>469</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2">
      <c r="A125" s="820"/>
      <c r="B125" s="821"/>
      <c r="C125" s="815" t="s">
        <v>458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470</v>
      </c>
      <c r="CL125" s="852"/>
      <c r="CM125" s="852"/>
      <c r="CN125" s="852"/>
      <c r="CO125" s="853"/>
      <c r="CP125" s="860" t="s">
        <v>471</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5">
      <c r="A126" s="820"/>
      <c r="B126" s="821"/>
      <c r="C126" s="815" t="s">
        <v>460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124960</v>
      </c>
      <c r="AB126" s="780"/>
      <c r="AC126" s="780"/>
      <c r="AD126" s="780"/>
      <c r="AE126" s="781"/>
      <c r="AF126" s="782">
        <v>31504</v>
      </c>
      <c r="AG126" s="780"/>
      <c r="AH126" s="780"/>
      <c r="AI126" s="780"/>
      <c r="AJ126" s="781"/>
      <c r="AK126" s="782">
        <v>6264</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472</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2">
      <c r="A127" s="822"/>
      <c r="B127" s="823"/>
      <c r="C127" s="838" t="s">
        <v>473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194</v>
      </c>
      <c r="AB127" s="780"/>
      <c r="AC127" s="780"/>
      <c r="AD127" s="780"/>
      <c r="AE127" s="781"/>
      <c r="AF127" s="782">
        <v>83</v>
      </c>
      <c r="AG127" s="780"/>
      <c r="AH127" s="780"/>
      <c r="AI127" s="780"/>
      <c r="AJ127" s="781"/>
      <c r="AK127" s="782">
        <v>83</v>
      </c>
      <c r="AL127" s="780"/>
      <c r="AM127" s="780"/>
      <c r="AN127" s="780"/>
      <c r="AO127" s="781"/>
      <c r="AP127" s="824">
        <v>0</v>
      </c>
      <c r="AQ127" s="825"/>
      <c r="AR127" s="825"/>
      <c r="AS127" s="825"/>
      <c r="AT127" s="826"/>
      <c r="AU127" s="232"/>
      <c r="AV127" s="232"/>
      <c r="AW127" s="232"/>
      <c r="AX127" s="841" t="s">
        <v>474</v>
      </c>
      <c r="AY127" s="812"/>
      <c r="AZ127" s="812"/>
      <c r="BA127" s="812"/>
      <c r="BB127" s="812"/>
      <c r="BC127" s="812"/>
      <c r="BD127" s="812"/>
      <c r="BE127" s="813"/>
      <c r="BF127" s="811" t="s">
        <v>475</v>
      </c>
      <c r="BG127" s="812"/>
      <c r="BH127" s="812"/>
      <c r="BI127" s="812"/>
      <c r="BJ127" s="812"/>
      <c r="BK127" s="812"/>
      <c r="BL127" s="813"/>
      <c r="BM127" s="811" t="s">
        <v>476</v>
      </c>
      <c r="BN127" s="812"/>
      <c r="BO127" s="812"/>
      <c r="BP127" s="812"/>
      <c r="BQ127" s="812"/>
      <c r="BR127" s="812"/>
      <c r="BS127" s="813"/>
      <c r="BT127" s="811" t="s">
        <v>477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478</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5">
      <c r="A128" s="796" t="s">
        <v>479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480</v>
      </c>
      <c r="X128" s="798"/>
      <c r="Y128" s="798"/>
      <c r="Z128" s="799"/>
      <c r="AA128" s="800">
        <v>2790996</v>
      </c>
      <c r="AB128" s="801"/>
      <c r="AC128" s="801"/>
      <c r="AD128" s="801"/>
      <c r="AE128" s="802"/>
      <c r="AF128" s="803">
        <v>3553208</v>
      </c>
      <c r="AG128" s="801"/>
      <c r="AH128" s="801"/>
      <c r="AI128" s="801"/>
      <c r="AJ128" s="802"/>
      <c r="AK128" s="803">
        <v>3531675</v>
      </c>
      <c r="AL128" s="801"/>
      <c r="AM128" s="801"/>
      <c r="AN128" s="801"/>
      <c r="AO128" s="802"/>
      <c r="AP128" s="804"/>
      <c r="AQ128" s="805"/>
      <c r="AR128" s="805"/>
      <c r="AS128" s="805"/>
      <c r="AT128" s="806"/>
      <c r="AU128" s="232"/>
      <c r="AV128" s="232"/>
      <c r="AW128" s="232"/>
      <c r="AX128" s="807" t="s">
        <v>481</v>
      </c>
      <c r="AY128" s="808"/>
      <c r="AZ128" s="808"/>
      <c r="BA128" s="808"/>
      <c r="BB128" s="808"/>
      <c r="BC128" s="808"/>
      <c r="BD128" s="808"/>
      <c r="BE128" s="809"/>
      <c r="BF128" s="786" t="s">
        <v>129</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482</v>
      </c>
      <c r="CQ128" s="730"/>
      <c r="CR128" s="730"/>
      <c r="CS128" s="730"/>
      <c r="CT128" s="730"/>
      <c r="CU128" s="730"/>
      <c r="CV128" s="730"/>
      <c r="CW128" s="730"/>
      <c r="CX128" s="730"/>
      <c r="CY128" s="730"/>
      <c r="CZ128" s="730"/>
      <c r="DA128" s="730"/>
      <c r="DB128" s="730"/>
      <c r="DC128" s="730"/>
      <c r="DD128" s="730"/>
      <c r="DE128" s="730"/>
      <c r="DF128" s="731"/>
      <c r="DG128" s="790">
        <v>172989</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483</v>
      </c>
      <c r="X129" s="777"/>
      <c r="Y129" s="777"/>
      <c r="Z129" s="778"/>
      <c r="AA129" s="779">
        <v>70358197</v>
      </c>
      <c r="AB129" s="780"/>
      <c r="AC129" s="780"/>
      <c r="AD129" s="780"/>
      <c r="AE129" s="781"/>
      <c r="AF129" s="782">
        <v>74318409</v>
      </c>
      <c r="AG129" s="780"/>
      <c r="AH129" s="780"/>
      <c r="AI129" s="780"/>
      <c r="AJ129" s="781"/>
      <c r="AK129" s="782">
        <v>72963586</v>
      </c>
      <c r="AL129" s="780"/>
      <c r="AM129" s="780"/>
      <c r="AN129" s="780"/>
      <c r="AO129" s="781"/>
      <c r="AP129" s="783"/>
      <c r="AQ129" s="784"/>
      <c r="AR129" s="784"/>
      <c r="AS129" s="784"/>
      <c r="AT129" s="785"/>
      <c r="AU129" s="233"/>
      <c r="AV129" s="233"/>
      <c r="AW129" s="233"/>
      <c r="AX129" s="751" t="s">
        <v>484</v>
      </c>
      <c r="AY129" s="752"/>
      <c r="AZ129" s="752"/>
      <c r="BA129" s="752"/>
      <c r="BB129" s="752"/>
      <c r="BC129" s="752"/>
      <c r="BD129" s="752"/>
      <c r="BE129" s="753"/>
      <c r="BF129" s="770" t="s">
        <v>129</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486</v>
      </c>
      <c r="X130" s="777"/>
      <c r="Y130" s="777"/>
      <c r="Z130" s="778"/>
      <c r="AA130" s="779">
        <v>7765408</v>
      </c>
      <c r="AB130" s="780"/>
      <c r="AC130" s="780"/>
      <c r="AD130" s="780"/>
      <c r="AE130" s="781"/>
      <c r="AF130" s="782">
        <v>7801892</v>
      </c>
      <c r="AG130" s="780"/>
      <c r="AH130" s="780"/>
      <c r="AI130" s="780"/>
      <c r="AJ130" s="781"/>
      <c r="AK130" s="782">
        <v>8029547</v>
      </c>
      <c r="AL130" s="780"/>
      <c r="AM130" s="780"/>
      <c r="AN130" s="780"/>
      <c r="AO130" s="781"/>
      <c r="AP130" s="783"/>
      <c r="AQ130" s="784"/>
      <c r="AR130" s="784"/>
      <c r="AS130" s="784"/>
      <c r="AT130" s="785"/>
      <c r="AU130" s="233"/>
      <c r="AV130" s="233"/>
      <c r="AW130" s="233"/>
      <c r="AX130" s="751" t="s">
        <v>487</v>
      </c>
      <c r="AY130" s="752"/>
      <c r="AZ130" s="752"/>
      <c r="BA130" s="752"/>
      <c r="BB130" s="752"/>
      <c r="BC130" s="752"/>
      <c r="BD130" s="752"/>
      <c r="BE130" s="753"/>
      <c r="BF130" s="754">
        <v>-1.3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488</v>
      </c>
      <c r="X131" s="761"/>
      <c r="Y131" s="761"/>
      <c r="Z131" s="762"/>
      <c r="AA131" s="763">
        <v>62592789</v>
      </c>
      <c r="AB131" s="764"/>
      <c r="AC131" s="764"/>
      <c r="AD131" s="764"/>
      <c r="AE131" s="765"/>
      <c r="AF131" s="766">
        <v>66516517</v>
      </c>
      <c r="AG131" s="764"/>
      <c r="AH131" s="764"/>
      <c r="AI131" s="764"/>
      <c r="AJ131" s="765"/>
      <c r="AK131" s="766">
        <v>64934039</v>
      </c>
      <c r="AL131" s="764"/>
      <c r="AM131" s="764"/>
      <c r="AN131" s="764"/>
      <c r="AO131" s="765"/>
      <c r="AP131" s="767"/>
      <c r="AQ131" s="768"/>
      <c r="AR131" s="768"/>
      <c r="AS131" s="768"/>
      <c r="AT131" s="769"/>
      <c r="AU131" s="233"/>
      <c r="AV131" s="233"/>
      <c r="AW131" s="233"/>
      <c r="AX131" s="729" t="s">
        <v>489</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491</v>
      </c>
      <c r="W132" s="742"/>
      <c r="X132" s="742"/>
      <c r="Y132" s="742"/>
      <c r="Z132" s="743"/>
      <c r="AA132" s="744">
        <v>0.44268517899999998</v>
      </c>
      <c r="AB132" s="745"/>
      <c r="AC132" s="745"/>
      <c r="AD132" s="745"/>
      <c r="AE132" s="746"/>
      <c r="AF132" s="747">
        <v>-2.2259072899999999</v>
      </c>
      <c r="AG132" s="745"/>
      <c r="AH132" s="745"/>
      <c r="AI132" s="745"/>
      <c r="AJ132" s="746"/>
      <c r="AK132" s="747">
        <v>-2.16440564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492</v>
      </c>
      <c r="W133" s="721"/>
      <c r="X133" s="721"/>
      <c r="Y133" s="721"/>
      <c r="Z133" s="722"/>
      <c r="AA133" s="723">
        <v>-0.4</v>
      </c>
      <c r="AB133" s="724"/>
      <c r="AC133" s="724"/>
      <c r="AD133" s="724"/>
      <c r="AE133" s="725"/>
      <c r="AF133" s="723">
        <v>-0.8</v>
      </c>
      <c r="AG133" s="724"/>
      <c r="AH133" s="724"/>
      <c r="AI133" s="724"/>
      <c r="AJ133" s="725"/>
      <c r="AK133" s="723">
        <v>-1.3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gvuTgY80PEVuiu0o65AQ82dRUPGTazHVn9LC0BOx3q7M8DA0MFJPRryoHuer3DCDDRCmxrZHlH2dFTCicgSEQ==" saltValue="99FnicPnY4k2E29/D5wta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s="260" customFormat="1" ht="13.2" x14ac:dyDescent="0.2"/>
    <row r="82" spans="97:112" s="260" customFormat="1" ht="13.2" x14ac:dyDescent="0.2"/>
    <row r="83" spans="97:112" s="260" customFormat="1" ht="13.2" x14ac:dyDescent="0.2"/>
    <row r="84" spans="97:112" s="260" customFormat="1" ht="13.2" x14ac:dyDescent="0.2"/>
    <row r="85" spans="97:112" s="260" customFormat="1" ht="13.2" x14ac:dyDescent="0.2"/>
    <row r="86" spans="97:112" s="260" customFormat="1" ht="13.2" x14ac:dyDescent="0.2"/>
    <row r="87" spans="97:112" s="260" customFormat="1" ht="13.2" x14ac:dyDescent="0.2"/>
    <row r="88" spans="97:112" s="260" customFormat="1" ht="13.2" x14ac:dyDescent="0.2"/>
    <row r="89" spans="97:112" s="260" customFormat="1" ht="13.2" x14ac:dyDescent="0.2"/>
    <row r="90" spans="97:112" s="260" customFormat="1" ht="13.2" x14ac:dyDescent="0.2"/>
    <row r="91" spans="97:112" s="260" customFormat="1" ht="13.2" x14ac:dyDescent="0.2"/>
    <row r="92" spans="97:112" s="260" customFormat="1" ht="13.2" x14ac:dyDescent="0.2"/>
    <row r="93" spans="97:112" s="260" customFormat="1" ht="13.2" x14ac:dyDescent="0.2"/>
    <row r="94" spans="97:112" s="260" customFormat="1" ht="13.2" x14ac:dyDescent="0.2"/>
    <row r="95" spans="97:112" s="260" customFormat="1" ht="13.2" x14ac:dyDescent="0.2"/>
    <row r="96" spans="97:112" s="260" customFormat="1" ht="13.2" x14ac:dyDescent="0.2">
      <c r="CS96" s="259"/>
      <c r="CX96" s="259"/>
      <c r="DC96" s="259"/>
      <c r="DH96" s="259"/>
    </row>
    <row r="97" spans="24:120" ht="13.2" x14ac:dyDescent="0.2">
      <c r="CS97" s="259"/>
      <c r="CX97" s="259"/>
      <c r="DC97" s="259"/>
      <c r="DH97" s="259"/>
      <c r="DP97" s="260" t="s">
        <v>493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qkHVYDecmJJDzFpp19IQpqZszFC9a3KdK6UUQQjK5ORUZzTQGiTaMiG+qKtAnD62QzadscCvHA10V1q3W7s07Q==" saltValue="eSqgT40yVUCRmT5RDjae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1/AcDwgmjf8WNZyIfmDbDU12bR+BujX5FBIhVNrG/7McUKBoX4ro2jNXESXC00tkj4u8sBtp6fR0bF7WAl96Q==" saltValue="FGaAN7HapCUlw+SVkuSm4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496</v>
      </c>
      <c r="AP7" s="272"/>
      <c r="AQ7" s="273" t="s">
        <v>497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498</v>
      </c>
      <c r="AQ8" s="279" t="s">
        <v>499</v>
      </c>
      <c r="AR8" s="280" t="s">
        <v>500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501</v>
      </c>
      <c r="AL9" s="1131"/>
      <c r="AM9" s="1131"/>
      <c r="AN9" s="1132"/>
      <c r="AO9" s="281">
        <v>20825574</v>
      </c>
      <c r="AP9" s="281">
        <v>59753</v>
      </c>
      <c r="AQ9" s="282">
        <v>63571</v>
      </c>
      <c r="AR9" s="283">
        <v>-6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502</v>
      </c>
      <c r="AL10" s="1131"/>
      <c r="AM10" s="1131"/>
      <c r="AN10" s="1132"/>
      <c r="AO10" s="284">
        <v>11252</v>
      </c>
      <c r="AP10" s="284">
        <v>32</v>
      </c>
      <c r="AQ10" s="285">
        <v>1690</v>
      </c>
      <c r="AR10" s="286">
        <v>-98.1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503</v>
      </c>
      <c r="AL11" s="1131"/>
      <c r="AM11" s="1131"/>
      <c r="AN11" s="1132"/>
      <c r="AO11" s="284">
        <v>212111</v>
      </c>
      <c r="AP11" s="284">
        <v>609</v>
      </c>
      <c r="AQ11" s="285">
        <v>679</v>
      </c>
      <c r="AR11" s="286">
        <v>-10.3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504</v>
      </c>
      <c r="AL12" s="1131"/>
      <c r="AM12" s="1131"/>
      <c r="AN12" s="1132"/>
      <c r="AO12" s="284" t="s">
        <v>505</v>
      </c>
      <c r="AP12" s="284" t="s">
        <v>505</v>
      </c>
      <c r="AQ12" s="285">
        <v>23</v>
      </c>
      <c r="AR12" s="286" t="s">
        <v>505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506</v>
      </c>
      <c r="AL13" s="1131"/>
      <c r="AM13" s="1131"/>
      <c r="AN13" s="1132"/>
      <c r="AO13" s="284">
        <v>647677</v>
      </c>
      <c r="AP13" s="284">
        <v>1858</v>
      </c>
      <c r="AQ13" s="285">
        <v>1992</v>
      </c>
      <c r="AR13" s="286">
        <v>-6.7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507</v>
      </c>
      <c r="AL14" s="1131"/>
      <c r="AM14" s="1131"/>
      <c r="AN14" s="1132"/>
      <c r="AO14" s="284">
        <v>326659</v>
      </c>
      <c r="AP14" s="284">
        <v>937</v>
      </c>
      <c r="AQ14" s="285">
        <v>1254</v>
      </c>
      <c r="AR14" s="286">
        <v>-25.3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508</v>
      </c>
      <c r="AL15" s="1134"/>
      <c r="AM15" s="1134"/>
      <c r="AN15" s="1135"/>
      <c r="AO15" s="284">
        <v>-755644</v>
      </c>
      <c r="AP15" s="284">
        <v>-2168</v>
      </c>
      <c r="AQ15" s="285">
        <v>-3845</v>
      </c>
      <c r="AR15" s="286">
        <v>-43.6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21267629</v>
      </c>
      <c r="AP16" s="284">
        <v>61021</v>
      </c>
      <c r="AQ16" s="285">
        <v>65365</v>
      </c>
      <c r="AR16" s="286">
        <v>-6.6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510</v>
      </c>
      <c r="AP20" s="293" t="s">
        <v>511</v>
      </c>
      <c r="AQ20" s="294" t="s">
        <v>512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513</v>
      </c>
      <c r="AL21" s="1137"/>
      <c r="AM21" s="1137"/>
      <c r="AN21" s="1138"/>
      <c r="AO21" s="297">
        <v>5.93</v>
      </c>
      <c r="AP21" s="298">
        <v>6.46</v>
      </c>
      <c r="AQ21" s="299">
        <v>-0.53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514</v>
      </c>
      <c r="AL22" s="1137"/>
      <c r="AM22" s="1137"/>
      <c r="AN22" s="1138"/>
      <c r="AO22" s="302">
        <v>97.9</v>
      </c>
      <c r="AP22" s="303">
        <v>99.4</v>
      </c>
      <c r="AQ22" s="304">
        <v>-1.5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515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516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496</v>
      </c>
      <c r="AP30" s="272"/>
      <c r="AQ30" s="273" t="s">
        <v>497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498</v>
      </c>
      <c r="AQ31" s="279" t="s">
        <v>499</v>
      </c>
      <c r="AR31" s="280" t="s">
        <v>500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518</v>
      </c>
      <c r="AL32" s="1121"/>
      <c r="AM32" s="1121"/>
      <c r="AN32" s="1122"/>
      <c r="AO32" s="312">
        <v>8156291</v>
      </c>
      <c r="AP32" s="312">
        <v>23402</v>
      </c>
      <c r="AQ32" s="313">
        <v>37452</v>
      </c>
      <c r="AR32" s="314">
        <v>-37.5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519</v>
      </c>
      <c r="AL33" s="1121"/>
      <c r="AM33" s="1121"/>
      <c r="AN33" s="1122"/>
      <c r="AO33" s="312" t="s">
        <v>505</v>
      </c>
      <c r="AP33" s="312" t="s">
        <v>505</v>
      </c>
      <c r="AQ33" s="313" t="s">
        <v>505</v>
      </c>
      <c r="AR33" s="314" t="s">
        <v>505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520</v>
      </c>
      <c r="AL34" s="1121"/>
      <c r="AM34" s="1121"/>
      <c r="AN34" s="1122"/>
      <c r="AO34" s="312" t="s">
        <v>505</v>
      </c>
      <c r="AP34" s="312" t="s">
        <v>505</v>
      </c>
      <c r="AQ34" s="313">
        <v>45</v>
      </c>
      <c r="AR34" s="314" t="s">
        <v>505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521</v>
      </c>
      <c r="AL35" s="1121"/>
      <c r="AM35" s="1121"/>
      <c r="AN35" s="1122"/>
      <c r="AO35" s="312">
        <v>1631551</v>
      </c>
      <c r="AP35" s="312">
        <v>4681</v>
      </c>
      <c r="AQ35" s="313">
        <v>8356</v>
      </c>
      <c r="AR35" s="314">
        <v>-44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522</v>
      </c>
      <c r="AL36" s="1121"/>
      <c r="AM36" s="1121"/>
      <c r="AN36" s="1122"/>
      <c r="AO36" s="312" t="s">
        <v>505</v>
      </c>
      <c r="AP36" s="312" t="s">
        <v>505</v>
      </c>
      <c r="AQ36" s="313">
        <v>443</v>
      </c>
      <c r="AR36" s="314" t="s">
        <v>505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523</v>
      </c>
      <c r="AL37" s="1121"/>
      <c r="AM37" s="1121"/>
      <c r="AN37" s="1122"/>
      <c r="AO37" s="312">
        <v>367944</v>
      </c>
      <c r="AP37" s="312">
        <v>1056</v>
      </c>
      <c r="AQ37" s="313">
        <v>649</v>
      </c>
      <c r="AR37" s="314">
        <v>62.7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524</v>
      </c>
      <c r="AL38" s="1124"/>
      <c r="AM38" s="1124"/>
      <c r="AN38" s="1125"/>
      <c r="AO38" s="315" t="s">
        <v>505</v>
      </c>
      <c r="AP38" s="315" t="s">
        <v>505</v>
      </c>
      <c r="AQ38" s="316">
        <v>1</v>
      </c>
      <c r="AR38" s="304" t="s">
        <v>505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525</v>
      </c>
      <c r="AL39" s="1124"/>
      <c r="AM39" s="1124"/>
      <c r="AN39" s="1125"/>
      <c r="AO39" s="312">
        <v>-3531675</v>
      </c>
      <c r="AP39" s="312">
        <v>-10133</v>
      </c>
      <c r="AQ39" s="313">
        <v>-7867</v>
      </c>
      <c r="AR39" s="314">
        <v>28.8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526</v>
      </c>
      <c r="AL40" s="1121"/>
      <c r="AM40" s="1121"/>
      <c r="AN40" s="1122"/>
      <c r="AO40" s="312">
        <v>-8029547</v>
      </c>
      <c r="AP40" s="312">
        <v>-23038</v>
      </c>
      <c r="AQ40" s="313">
        <v>-28343</v>
      </c>
      <c r="AR40" s="314">
        <v>-18.7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-1405436</v>
      </c>
      <c r="AP41" s="312">
        <v>-4032</v>
      </c>
      <c r="AQ41" s="313">
        <v>10736</v>
      </c>
      <c r="AR41" s="314">
        <v>-137.6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496</v>
      </c>
      <c r="AN49" s="1115" t="s">
        <v>530</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531</v>
      </c>
      <c r="AO50" s="329" t="s">
        <v>532</v>
      </c>
      <c r="AP50" s="330" t="s">
        <v>533</v>
      </c>
      <c r="AQ50" s="331" t="s">
        <v>534</v>
      </c>
      <c r="AR50" s="332" t="s">
        <v>535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536</v>
      </c>
      <c r="AL51" s="325"/>
      <c r="AM51" s="333">
        <v>20358666</v>
      </c>
      <c r="AN51" s="334">
        <v>57756</v>
      </c>
      <c r="AO51" s="335">
        <v>79.5</v>
      </c>
      <c r="AP51" s="336">
        <v>46457</v>
      </c>
      <c r="AQ51" s="337">
        <v>-3.4</v>
      </c>
      <c r="AR51" s="338">
        <v>82.9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537</v>
      </c>
      <c r="AM52" s="341">
        <v>6559828</v>
      </c>
      <c r="AN52" s="342">
        <v>18610</v>
      </c>
      <c r="AO52" s="343">
        <v>98.8</v>
      </c>
      <c r="AP52" s="344">
        <v>24020</v>
      </c>
      <c r="AQ52" s="345">
        <v>-4.5999999999999996</v>
      </c>
      <c r="AR52" s="346">
        <v>103.4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538</v>
      </c>
      <c r="AL53" s="325"/>
      <c r="AM53" s="333">
        <v>11355353</v>
      </c>
      <c r="AN53" s="334">
        <v>32305</v>
      </c>
      <c r="AO53" s="335">
        <v>-44.1</v>
      </c>
      <c r="AP53" s="336">
        <v>51849</v>
      </c>
      <c r="AQ53" s="337">
        <v>11.6</v>
      </c>
      <c r="AR53" s="338">
        <v>-55.7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537</v>
      </c>
      <c r="AM54" s="341">
        <v>6381666</v>
      </c>
      <c r="AN54" s="342">
        <v>18155</v>
      </c>
      <c r="AO54" s="343">
        <v>-2.4</v>
      </c>
      <c r="AP54" s="344">
        <v>26326</v>
      </c>
      <c r="AQ54" s="345">
        <v>9.6</v>
      </c>
      <c r="AR54" s="346">
        <v>-12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539</v>
      </c>
      <c r="AL55" s="325"/>
      <c r="AM55" s="333">
        <v>16306426</v>
      </c>
      <c r="AN55" s="334">
        <v>46446</v>
      </c>
      <c r="AO55" s="335">
        <v>43.8</v>
      </c>
      <c r="AP55" s="336">
        <v>52191</v>
      </c>
      <c r="AQ55" s="337">
        <v>0.7</v>
      </c>
      <c r="AR55" s="338">
        <v>43.1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537</v>
      </c>
      <c r="AM56" s="341">
        <v>6916630</v>
      </c>
      <c r="AN56" s="342">
        <v>19701</v>
      </c>
      <c r="AO56" s="343">
        <v>8.5</v>
      </c>
      <c r="AP56" s="344">
        <v>26807</v>
      </c>
      <c r="AQ56" s="345">
        <v>1.8</v>
      </c>
      <c r="AR56" s="346">
        <v>6.7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540</v>
      </c>
      <c r="AL57" s="325"/>
      <c r="AM57" s="333">
        <v>15686536</v>
      </c>
      <c r="AN57" s="334">
        <v>44826</v>
      </c>
      <c r="AO57" s="335">
        <v>-3.5</v>
      </c>
      <c r="AP57" s="336">
        <v>48105</v>
      </c>
      <c r="AQ57" s="337">
        <v>-7.8</v>
      </c>
      <c r="AR57" s="338">
        <v>4.3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537</v>
      </c>
      <c r="AM58" s="341">
        <v>6127636</v>
      </c>
      <c r="AN58" s="342">
        <v>17510</v>
      </c>
      <c r="AO58" s="343">
        <v>-11.1</v>
      </c>
      <c r="AP58" s="344">
        <v>24072</v>
      </c>
      <c r="AQ58" s="345">
        <v>-10.199999999999999</v>
      </c>
      <c r="AR58" s="346">
        <v>-0.9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541</v>
      </c>
      <c r="AL59" s="325"/>
      <c r="AM59" s="333">
        <v>13652678</v>
      </c>
      <c r="AN59" s="334">
        <v>39172</v>
      </c>
      <c r="AO59" s="335">
        <v>-12.6</v>
      </c>
      <c r="AP59" s="336">
        <v>47446</v>
      </c>
      <c r="AQ59" s="337">
        <v>-1.4</v>
      </c>
      <c r="AR59" s="338">
        <v>-11.2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537</v>
      </c>
      <c r="AM60" s="341">
        <v>6876003</v>
      </c>
      <c r="AN60" s="342">
        <v>19729</v>
      </c>
      <c r="AO60" s="343">
        <v>12.7</v>
      </c>
      <c r="AP60" s="344">
        <v>24371</v>
      </c>
      <c r="AQ60" s="345">
        <v>1.2</v>
      </c>
      <c r="AR60" s="346">
        <v>11.5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542</v>
      </c>
      <c r="AL61" s="347"/>
      <c r="AM61" s="348">
        <v>15471932</v>
      </c>
      <c r="AN61" s="349">
        <v>44101</v>
      </c>
      <c r="AO61" s="350">
        <v>12.6</v>
      </c>
      <c r="AP61" s="351">
        <v>49210</v>
      </c>
      <c r="AQ61" s="352">
        <v>-0.1</v>
      </c>
      <c r="AR61" s="338">
        <v>12.7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537</v>
      </c>
      <c r="AM62" s="341">
        <v>6572353</v>
      </c>
      <c r="AN62" s="342">
        <v>18741</v>
      </c>
      <c r="AO62" s="343">
        <v>21.3</v>
      </c>
      <c r="AP62" s="344">
        <v>25119</v>
      </c>
      <c r="AQ62" s="345">
        <v>-0.4</v>
      </c>
      <c r="AR62" s="346">
        <v>21.7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9w0ILT3xlTMH1DGEE9utA8UvRSOPVGCxqlcTf3EOI3wA/hJTMcukO9U8pQ+GFOfWmUMq30RXu7ykc9JCUu68kQ==" saltValue="ALlH6pyVBMqL9j38u2mFK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544</v>
      </c>
    </row>
    <row r="121" spans="125:125" ht="13.5" hidden="1" customHeight="1" x14ac:dyDescent="0.2">
      <c r="DU121" s="259"/>
    </row>
  </sheetData>
  <sheetProtection algorithmName="SHA-512" hashValue="xJLdOQGS/MqEOhdbRjuE96VOvX9GgADKcwBuDbSgv3Pe7HcSY4cGzrU+rNwl6IpApfsR2xdVhWBAbx9MV038Ug==" saltValue="fdfPZITe5WtGOnjeZ0xM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545</v>
      </c>
    </row>
  </sheetData>
  <sheetProtection algorithmName="SHA-512" hashValue="QD8884R7IyXXs0iqStmwZqLiNh+X6clDAe7TBrXMYevpRb2g/GdZVjdhpaCD9LdpI2lXKxXbRI1JvpwFKn1UWw==" saltValue="v+wz46GTpsNOhsKqvyTd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139" t="s">
        <v>3</v>
      </c>
      <c r="D47" s="1139"/>
      <c r="E47" s="1140"/>
      <c r="F47" s="11">
        <v>21.9</v>
      </c>
      <c r="G47" s="12">
        <v>22.13</v>
      </c>
      <c r="H47" s="12">
        <v>20.13</v>
      </c>
      <c r="I47" s="12">
        <v>22.9</v>
      </c>
      <c r="J47" s="13">
        <v>21.91</v>
      </c>
    </row>
    <row r="48" spans="2:10" ht="57.75" customHeight="1" x14ac:dyDescent="0.2">
      <c r="B48" s="14"/>
      <c r="C48" s="1141" t="s">
        <v>4</v>
      </c>
      <c r="D48" s="1141"/>
      <c r="E48" s="1142"/>
      <c r="F48" s="15">
        <v>0.74</v>
      </c>
      <c r="G48" s="16">
        <v>0.95</v>
      </c>
      <c r="H48" s="16">
        <v>0.88</v>
      </c>
      <c r="I48" s="16">
        <v>3.46</v>
      </c>
      <c r="J48" s="17">
        <v>1.41</v>
      </c>
    </row>
    <row r="49" spans="2:10" ht="57.75" customHeight="1" thickBot="1" x14ac:dyDescent="0.25">
      <c r="B49" s="18"/>
      <c r="C49" s="1143" t="s">
        <v>5</v>
      </c>
      <c r="D49" s="1143"/>
      <c r="E49" s="1144"/>
      <c r="F49" s="19" t="s">
        <v>551</v>
      </c>
      <c r="G49" s="20">
        <v>0.62</v>
      </c>
      <c r="H49" s="20" t="s">
        <v>552</v>
      </c>
      <c r="I49" s="20">
        <v>6.47</v>
      </c>
      <c r="J49" s="21" t="s">
        <v>553</v>
      </c>
    </row>
    <row r="50" spans="2:10" ht="13.2" x14ac:dyDescent="0.2"/>
  </sheetData>
  <sheetProtection algorithmName="SHA-512" hashValue="c4l2fzEHkx664mrG52BYV+z4ySXfFBDcOGvCF7MtMjYwvL+bMQaCvqZo1ABIq4SkMVUQ1EbjGQD0+olanxZVzQ==" saltValue="9ivWYIcfgcsxxnl3C1JV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2024-03-13T08:25:16Z</cp:lastPrinted>
  <dcterms:created xsi:type="dcterms:W3CDTF">2024-02-05T02:10:52Z</dcterms:created>
  <dcterms:modified xsi:type="dcterms:W3CDTF">2024-03-26T07:07:15Z</dcterms:modified>
  <cp:category/>
</cp:coreProperties>
</file>