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i7v5WUjJmEO+lW5liYRrDzWJ2sHvAScTvRjdKLYSocK/oIATN58X66l7HsWrkJ+I44Tg7oJYs7LJ1TMLZKiw4Q==" workbookSaltValue="xygP98Wnz69EPmnmF+LWLA==" workbookSpinCount="100000" lockStructure="1"/>
  <bookViews>
    <workbookView xWindow="28680" yWindow="-120" windowWidth="29040" windowHeight="1584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S6" i="5"/>
  <c r="R6" i="5"/>
  <c r="AD10" i="4" s="1"/>
  <c r="Q6" i="5"/>
  <c r="P6" i="5"/>
  <c r="O6" i="5"/>
  <c r="I10" i="4" s="1"/>
  <c r="N6" i="5"/>
  <c r="B10" i="4" s="1"/>
  <c r="M6" i="5"/>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G85" i="4"/>
  <c r="E85" i="4"/>
  <c r="W10" i="4"/>
  <c r="P10" i="4"/>
  <c r="BB8" i="4"/>
  <c r="AT8" i="4"/>
  <c r="AL8" i="4"/>
  <c r="AD8" i="4"/>
  <c r="P8" i="4"/>
  <c r="B8" i="4"/>
</calcChain>
</file>

<file path=xl/sharedStrings.xml><?xml version="1.0" encoding="utf-8"?>
<sst xmlns="http://schemas.openxmlformats.org/spreadsheetml/2006/main" count="239" uniqueCount="116">
  <si>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</si>
  <si>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</si>
  <si>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</si>
  <si>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</si>
  <si>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</si>
  <si>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</si>
  <si>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</si>
  <si>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</si>
  <si>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</si>
  <si>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</si>
  <si>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</si>
  <si>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</si>
  <si>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</si>
  <si>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</si>
  <si>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</si>
  <si>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</si>
  <si>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</si>
  <si>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</si>
  <si>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</si>
  <si>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</si>
  <si>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</si>
  <si>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</si>
  <si>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</si>
  <si>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</si>
  <si>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</si>
  <si>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</si>
  <si>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</si>
  <si>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</si>
  <si>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</si>
  <si>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</si>
  <si>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</si>
  <si>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</si>
  <si>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</si>
  <si>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</si>
  <si>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</si>
  <si>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</si>
  <si>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</si>
  <si>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</si>
  <si>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</si>
  <si>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</si>
  <si>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</si>
  <si>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</si>
  <si>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</si>
  <si>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</si>
  <si>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</si>
  <si>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</si>
  <si>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</si>
  <si>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</si>
  <si>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</si>
  <si>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</si>
  <si>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</si>
  <si>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</si>
  <si>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</si>
  <si>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</si>
  <si>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</si>
  <si>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</si>
  <si>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</si>
  <si>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</si>
  <si>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</si>
  <si>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</si>
  <si>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</si>
  <si>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</si>
  <si>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</si>
  <si>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</si>
  <si>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</si>
  <si>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</si>
  <si>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</si>
  <si>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</si>
  <si>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</si>
  <si>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</si>
  <si>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</si>
  <si>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</si>
  <si>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</si>
  <si>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</si>
  <si>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</si>
  <si>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</si>
  <si>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</si>
  <si>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</si>
  <si>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</si>
  <si>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</si>
  <si>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</si>
  <si>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</si>
  <si>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</si>
  <si>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</si>
  <si>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</si>
  <si>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</si>
  <si>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</si>
  <si>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</si>
  <si>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</si>
  <si>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</si>
  <si>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</si>
  <si>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</si>
  <si>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</si>
  <si>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</si>
  <si>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</si>
  <si>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</si>
  <si>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柏原市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</si>
  <si>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</si>
  <si>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</si>
  <si>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</si>
  <si>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</si>
  <si>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</si>
  <si>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</si>
  <si>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</si>
  <si>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</si>
  <si>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</si>
  <si>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</si>
  <si>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</si>
  <si>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</si>
  <si>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</si>
  <si>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</si>
  <si>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</si>
  <si>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</si>
  <si>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①有形固定資産減価償却率については、管渠等の資産の償却により、毎年同程度の増加率となっています。
　また、本市の管渠はまだ法定耐用年数を経過していない比較的新しい管が多く、②管渠老朽化率及び③管渠改善率のとおり、積極的な管路の更新が必要な段階ではありません。</t>
    <rPh sb="2" eb="4">
      <t>ユウケイ</t>
    </rPh>
    <rPh sb="4" eb="6">
      <t>コテイ</t>
    </rPh>
    <rPh sb="6" eb="8">
      <t>シサン</t>
    </rPh>
    <rPh sb="8" eb="10">
      <t>ゲンカ</t>
    </rPh>
    <rPh sb="10" eb="12">
      <t>ショウキャク</t>
    </rPh>
    <rPh sb="12" eb="13">
      <t>リツ</t>
    </rPh>
    <rPh sb="32" eb="34">
      <t>マイトシ</t>
    </rPh>
    <rPh sb="34" eb="37">
      <t>ドウテイド</t>
    </rPh>
    <rPh sb="38" eb="40">
      <t>ゾウカ</t>
    </rPh>
    <rPh sb="40" eb="41">
      <t>リツ</t>
    </rPh>
    <rPh sb="54" eb="55">
      <t>ホン</t>
    </rPh>
    <rPh sb="55" eb="56">
      <t>シ</t>
    </rPh>
    <rPh sb="57" eb="59">
      <t>カンキョ</t>
    </rPh>
    <rPh sb="62" eb="64">
      <t>ホウテイ</t>
    </rPh>
    <rPh sb="64" eb="66">
      <t>タイヨウ</t>
    </rPh>
    <rPh sb="66" eb="68">
      <t>ネンスウ</t>
    </rPh>
    <rPh sb="69" eb="71">
      <t>ケイカ</t>
    </rPh>
    <rPh sb="76" eb="78">
      <t>ヒカク</t>
    </rPh>
    <rPh sb="78" eb="79">
      <t>テキ</t>
    </rPh>
    <rPh sb="79" eb="80">
      <t>アタラ</t>
    </rPh>
    <rPh sb="82" eb="83">
      <t>カン</t>
    </rPh>
    <rPh sb="84" eb="85">
      <t>オオ</t>
    </rPh>
    <rPh sb="88" eb="90">
      <t>カンキョ</t>
    </rPh>
    <rPh sb="90" eb="93">
      <t>ロウキュウカ</t>
    </rPh>
    <rPh sb="93" eb="94">
      <t>リツ</t>
    </rPh>
    <rPh sb="94" eb="95">
      <t>オヨ</t>
    </rPh>
    <rPh sb="97" eb="99">
      <t>カンキョ</t>
    </rPh>
    <rPh sb="99" eb="101">
      <t>カイゼン</t>
    </rPh>
    <rPh sb="101" eb="102">
      <t>リツ</t>
    </rPh>
    <rPh sb="107" eb="110">
      <t>セッキョクテキ</t>
    </rPh>
    <rPh sb="111" eb="113">
      <t>カンロ</t>
    </rPh>
    <rPh sb="114" eb="116">
      <t>コウシン</t>
    </rPh>
    <rPh sb="117" eb="119">
      <t>ヒツヨウ</t>
    </rPh>
    <rPh sb="120" eb="122">
      <t>ダンカイ</t>
    </rPh>
    <phoneticPr fontId="4"/>
  </si>
  <si>
    <t>　①経常収支比率については、105.86％と前年度に引き続き100％を上回り、経常利益を確保できています。しかし、本市は流域下水道の上流に位置する地理的な理由により、下水道整備への着手が後発となったことから、他団体と比べて企業債償還の進捗が遅れています。未償還企業債が比較的多く、毎年の企業債償還額が多いことから、③流動比率が類似団体と比べて低く、④企業債残高対事業規模比率についても減少傾向にあるものの、依然として類似団体よりも高い数値となっており、資金的に厳しい経営となっています。
　⑥汚水処理原価についても減少傾向ではあるものの、前述の通り未償還企業債が比較的多いことから支払利息が多く、類似団体と比べて高い金額となっています。その反面、⑤経費回収率は令和3年度も100％を上回っており、下水道使用料により汚水処理費用を賄うことができている状況です。</t>
    <rPh sb="2" eb="4">
      <t>ケイジョウ</t>
    </rPh>
    <rPh sb="4" eb="6">
      <t>シュウシ</t>
    </rPh>
    <rPh sb="6" eb="8">
      <t>ヒリツ</t>
    </rPh>
    <rPh sb="22" eb="24">
      <t>ゼンネン</t>
    </rPh>
    <rPh sb="24" eb="25">
      <t>ド</t>
    </rPh>
    <rPh sb="26" eb="27">
      <t>ヒ</t>
    </rPh>
    <rPh sb="28" eb="29">
      <t>ツヅ</t>
    </rPh>
    <rPh sb="35" eb="37">
      <t>ウワマワ</t>
    </rPh>
    <rPh sb="39" eb="41">
      <t>ケイジョウ</t>
    </rPh>
    <rPh sb="41" eb="43">
      <t>リエキ</t>
    </rPh>
    <rPh sb="44" eb="46">
      <t>カクホ</t>
    </rPh>
    <rPh sb="57" eb="58">
      <t>ホン</t>
    </rPh>
    <rPh sb="58" eb="59">
      <t>シ</t>
    </rPh>
    <rPh sb="60" eb="62">
      <t>リュウイキ</t>
    </rPh>
    <rPh sb="62" eb="65">
      <t>ゲスイドウ</t>
    </rPh>
    <rPh sb="66" eb="68">
      <t>ジョウリュウ</t>
    </rPh>
    <rPh sb="69" eb="71">
      <t>イチ</t>
    </rPh>
    <rPh sb="73" eb="76">
      <t>チリテキ</t>
    </rPh>
    <rPh sb="77" eb="79">
      <t>リユウ</t>
    </rPh>
    <rPh sb="83" eb="86">
      <t>ゲスイドウ</t>
    </rPh>
    <rPh sb="86" eb="88">
      <t>セイビ</t>
    </rPh>
    <rPh sb="90" eb="92">
      <t>チャクシュ</t>
    </rPh>
    <rPh sb="93" eb="95">
      <t>コウハツ</t>
    </rPh>
    <rPh sb="104" eb="105">
      <t>タ</t>
    </rPh>
    <rPh sb="105" eb="107">
      <t>ダンタイ</t>
    </rPh>
    <rPh sb="108" eb="109">
      <t>クラ</t>
    </rPh>
    <rPh sb="111" eb="113">
      <t>キギョウ</t>
    </rPh>
    <rPh sb="113" eb="114">
      <t>サイ</t>
    </rPh>
    <rPh sb="114" eb="116">
      <t>ショウカン</t>
    </rPh>
    <rPh sb="117" eb="119">
      <t>シンチョク</t>
    </rPh>
    <rPh sb="120" eb="121">
      <t>オク</t>
    </rPh>
    <rPh sb="127" eb="130">
      <t>ミショウカン</t>
    </rPh>
    <rPh sb="130" eb="132">
      <t>キギョウ</t>
    </rPh>
    <rPh sb="132" eb="133">
      <t>サイ</t>
    </rPh>
    <rPh sb="134" eb="137">
      <t>ヒカクテキ</t>
    </rPh>
    <rPh sb="137" eb="138">
      <t>オオ</t>
    </rPh>
    <rPh sb="140" eb="142">
      <t>マイトシ</t>
    </rPh>
    <rPh sb="143" eb="145">
      <t>キギョウ</t>
    </rPh>
    <rPh sb="145" eb="146">
      <t>サイ</t>
    </rPh>
    <rPh sb="146" eb="148">
      <t>ショウカン</t>
    </rPh>
    <rPh sb="148" eb="149">
      <t>ガク</t>
    </rPh>
    <rPh sb="150" eb="151">
      <t>オオ</t>
    </rPh>
    <rPh sb="158" eb="160">
      <t>リュウドウ</t>
    </rPh>
    <rPh sb="160" eb="162">
      <t>ヒリツ</t>
    </rPh>
    <rPh sb="163" eb="165">
      <t>ルイジ</t>
    </rPh>
    <rPh sb="165" eb="167">
      <t>ダンタイ</t>
    </rPh>
    <rPh sb="171" eb="172">
      <t>ヒク</t>
    </rPh>
    <rPh sb="175" eb="177">
      <t>キギョウ</t>
    </rPh>
    <rPh sb="177" eb="178">
      <t>サイ</t>
    </rPh>
    <rPh sb="178" eb="180">
      <t>ザンダカ</t>
    </rPh>
    <rPh sb="180" eb="181">
      <t>タイ</t>
    </rPh>
    <rPh sb="181" eb="183">
      <t>ジギョウ</t>
    </rPh>
    <rPh sb="183" eb="185">
      <t>キボ</t>
    </rPh>
    <rPh sb="185" eb="187">
      <t>ヒリツ</t>
    </rPh>
    <rPh sb="192" eb="194">
      <t>ゲンショウ</t>
    </rPh>
    <rPh sb="194" eb="196">
      <t>ケイコウ</t>
    </rPh>
    <rPh sb="203" eb="205">
      <t>イゼン</t>
    </rPh>
    <rPh sb="208" eb="210">
      <t>ルイジ</t>
    </rPh>
    <rPh sb="210" eb="212">
      <t>ダンタイ</t>
    </rPh>
    <rPh sb="215" eb="216">
      <t>タカ</t>
    </rPh>
    <rPh sb="217" eb="219">
      <t>スウチ</t>
    </rPh>
    <rPh sb="226" eb="229">
      <t>シキンテキ</t>
    </rPh>
    <rPh sb="230" eb="231">
      <t>キビ</t>
    </rPh>
    <rPh sb="233" eb="235">
      <t>ケイエイ</t>
    </rPh>
    <rPh sb="246" eb="248">
      <t>オスイ</t>
    </rPh>
    <rPh sb="248" eb="250">
      <t>ショリ</t>
    </rPh>
    <rPh sb="250" eb="252">
      <t>ゲンカ</t>
    </rPh>
    <rPh sb="257" eb="259">
      <t>ゲンショウ</t>
    </rPh>
    <rPh sb="259" eb="261">
      <t>ケイコウ</t>
    </rPh>
    <rPh sb="274" eb="277">
      <t>ミショウカン</t>
    </rPh>
    <rPh sb="277" eb="279">
      <t>キギョウ</t>
    </rPh>
    <rPh sb="279" eb="280">
      <t>サイ</t>
    </rPh>
    <rPh sb="281" eb="284">
      <t>ヒカクテキ</t>
    </rPh>
    <rPh sb="284" eb="285">
      <t>オオ</t>
    </rPh>
    <rPh sb="295" eb="296">
      <t>オオ</t>
    </rPh>
    <rPh sb="320" eb="322">
      <t>ハンメン</t>
    </rPh>
    <rPh sb="330" eb="332">
      <t>レイワ</t>
    </rPh>
    <rPh sb="333" eb="335">
      <t>ネンド</t>
    </rPh>
    <rPh sb="348" eb="351">
      <t>ゲスイドウ</t>
    </rPh>
    <rPh sb="351" eb="354">
      <t>シヨウリョウ</t>
    </rPh>
    <rPh sb="357" eb="359">
      <t>オスイ</t>
    </rPh>
    <rPh sb="359" eb="361">
      <t>ショリ</t>
    </rPh>
    <rPh sb="361" eb="363">
      <t>ヒヨウ</t>
    </rPh>
    <rPh sb="364" eb="365">
      <t>マカナ</t>
    </rPh>
    <rPh sb="374" eb="376">
      <t>ジョウキョウ</t>
    </rPh>
    <phoneticPr fontId="4"/>
  </si>
  <si>
    <t>　平成26年度の使用料改定により、平成27年度以降は経常利益を確保することができています。しかし、人口減少などにより、使用料収益の減少が続くことが予想され、また下水道施設の老朽化などに伴う費用も増加してくることから、今後、経営状況はより厳しいものになると考えられます。
　そのような状況を見据え、令和元年度には下水道施設の更新時期の最適化や費用の平準化を図ったストックマネジメント計画を策定しました。さらに、令和2年度には5年間の整備事業計画である公共下水道整備第8次五箇年計画や、中長期的な経営の基本計画である経営戦略を策定しています。
　これらの計画に基づき、今後も計画的かつ効率的に事業を推進し、健全な事業運営に取り組んでまいります。</t>
    <rPh sb="108" eb="110">
      <t>コンゴ</t>
    </rPh>
    <rPh sb="141" eb="143">
      <t>ジョウキョウ</t>
    </rPh>
    <rPh sb="144" eb="146">
      <t>ミス</t>
    </rPh>
    <rPh sb="155" eb="158">
      <t>ゲスイドウ</t>
    </rPh>
    <rPh sb="158" eb="160">
      <t>シセツ</t>
    </rPh>
    <rPh sb="212" eb="214">
      <t>ネンカン</t>
    </rPh>
    <rPh sb="215" eb="217">
      <t>セイビ</t>
    </rPh>
    <rPh sb="217" eb="219">
      <t>ジギョウ</t>
    </rPh>
    <rPh sb="219" eb="221">
      <t>ケイカク</t>
    </rPh>
    <rPh sb="241" eb="245">
      <t>チュウチョウキテキ</t>
    </rPh>
    <rPh sb="246" eb="248">
      <t>ケイエイ</t>
    </rPh>
    <rPh sb="249" eb="251">
      <t>キホン</t>
    </rPh>
    <rPh sb="251" eb="253">
      <t>ケイカク</t>
    </rPh>
    <rPh sb="290" eb="293">
      <t>コウリツテキ</t>
    </rPh>
    <rPh sb="297" eb="299">
      <t>スイシン</t>
    </rPh>
    <rPh sb="301" eb="303">
      <t>ケンゼン</t>
    </rPh>
    <rPh sb="304" eb="306">
      <t>ジギョウ</t>
    </rPh>
    <rPh sb="306" eb="308">
      <t>ウンエイ</t>
    </rPh>
    <rPh sb="309" eb="310">
      <t>ト</t>
    </rPh>
    <rPh sb="311" eb="312">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</si>
</sst>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justify" vertical="top" wrapText="1"/>
      <protection locked="0"/>
    </xf>
    <xf numFmtId="0" fontId="15" fillId="0" borderId="0" xfId="0" applyFont="1" applyBorder="1" applyAlignment="1" applyProtection="1">
      <alignment horizontal="justify" vertical="top" wrapText="1"/>
      <protection locked="0"/>
    </xf>
    <xf numFmtId="0" fontId="15" fillId="0" borderId="7" xfId="0" applyFont="1" applyBorder="1" applyAlignment="1" applyProtection="1">
      <alignment horizontal="justify" vertical="top" wrapText="1"/>
      <protection locked="0"/>
    </xf>
    <xf numFmtId="0" fontId="15" fillId="0" borderId="8"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0" xfId="0" applyFont="1" applyBorder="1" applyAlignment="1" applyProtection="1">
      <alignment horizontal="justify" vertical="top" wrapText="1"/>
      <protection locked="0"/>
    </xf>
    <xf numFmtId="0" fontId="5" fillId="0" borderId="7" xfId="0" applyFont="1" applyBorder="1" applyAlignment="1" applyProtection="1">
      <alignment horizontal="justify" vertical="top" wrapText="1"/>
      <protection locked="0"/>
    </xf>
    <xf numFmtId="0" fontId="5" fillId="0" borderId="6" xfId="0" applyFont="1" applyBorder="1" applyAlignment="1" applyProtection="1">
      <alignment horizontal="justify" vertical="top" wrapText="1"/>
      <protection locked="0"/>
    </xf>
    <xf numFmtId="0" fontId="5" fillId="0" borderId="8"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9" xfId="0" applyFont="1" applyBorder="1" applyAlignment="1" applyProtection="1">
      <alignment horizontal="justify"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formatCode="#,##0.00;&quot;△&quot;#,##0.00;&quot;-&quot;">
                  <c:v>0.01</c:v>
                </c:pt>
              </c:numCache>
            </c:numRef>
          </c:val>
          <c:extLst>
            <c:ext xmlns:c16="http://schemas.microsoft.com/office/drawing/2014/chart" uri="{C3380CC4-5D6E-409C-BE32-E72D297353CC}">
              <c16:uniqueId val="{00000000-796E-4248-BF3A-7D3843DFB03B}"/>
            </c:ext>
          </c:extLst>
        </c:ser>
        <c:dLbls>
          <c:showLegendKey val="0"/>
          <c:showVal val="0"/>
          <c:showCatName val="0"/>
          <c:showSerName val="0"/>
          <c:showPercent val="0"/>
          <c:showBubbleSize val="0"/>
        </c:dLbls>
        <c:gapWidth val="150"/>
        <c:axId val="137956968"/>
        <c:axId val="13795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0.02</c:v>
                </c:pt>
                <c:pt idx="2">
                  <c:v>0.06</c:v>
                </c:pt>
                <c:pt idx="3">
                  <c:v>0.12</c:v>
                </c:pt>
                <c:pt idx="4">
                  <c:v>0.35</c:v>
                </c:pt>
              </c:numCache>
            </c:numRef>
          </c:val>
          <c:smooth val="0"/>
          <c:extLst>
            <c:ext xmlns:c16="http://schemas.microsoft.com/office/drawing/2014/chart" uri="{C3380CC4-5D6E-409C-BE32-E72D297353CC}">
              <c16:uniqueId val="{00000001-796E-4248-BF3A-7D3843DFB03B}"/>
            </c:ext>
          </c:extLst>
        </c:ser>
        <c:dLbls>
          <c:showLegendKey val="0"/>
          <c:showVal val="0"/>
          <c:showCatName val="0"/>
          <c:showSerName val="0"/>
          <c:showPercent val="0"/>
          <c:showBubbleSize val="0"/>
        </c:dLbls>
        <c:marker val="1"/>
        <c:smooth val="0"/>
        <c:axId val="137956968"/>
        <c:axId val="137957360"/>
      </c:lineChart>
      <c:dateAx>
        <c:axId val="137956968"/>
        <c:scaling>
          <c:orientation val="minMax"/>
        </c:scaling>
        <c:delete val="1"/>
        <c:axPos val="b"/>
        <c:numFmt formatCode="&quot;H&quot;yy" sourceLinked="1"/>
        <c:majorTickMark val="none"/>
        <c:minorTickMark val="none"/>
        <c:tickLblPos val="none"/>
        <c:crossAx val="137957360"/>
        <c:crosses val="autoZero"/>
        <c:auto val="1"/>
        <c:lblOffset val="100"/>
        <c:baseTimeUnit val="years"/>
      </c:dateAx>
      <c:valAx>
        <c:axId val="13795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95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D6-47CD-85BD-FC9F224F2862}"/>
            </c:ext>
          </c:extLst>
        </c:ser>
        <c:dLbls>
          <c:showLegendKey val="0"/>
          <c:showVal val="0"/>
          <c:showCatName val="0"/>
          <c:showSerName val="0"/>
          <c:showPercent val="0"/>
          <c:showBubbleSize val="0"/>
        </c:dLbls>
        <c:gapWidth val="150"/>
        <c:axId val="138659720"/>
        <c:axId val="13866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80.11</c:v>
                </c:pt>
                <c:pt idx="4">
                  <c:v>82.83</c:v>
                </c:pt>
              </c:numCache>
            </c:numRef>
          </c:val>
          <c:smooth val="0"/>
          <c:extLst>
            <c:ext xmlns:c16="http://schemas.microsoft.com/office/drawing/2014/chart" uri="{C3380CC4-5D6E-409C-BE32-E72D297353CC}">
              <c16:uniqueId val="{00000001-BED6-47CD-85BD-FC9F224F2862}"/>
            </c:ext>
          </c:extLst>
        </c:ser>
        <c:dLbls>
          <c:showLegendKey val="0"/>
          <c:showVal val="0"/>
          <c:showCatName val="0"/>
          <c:showSerName val="0"/>
          <c:showPercent val="0"/>
          <c:showBubbleSize val="0"/>
        </c:dLbls>
        <c:marker val="1"/>
        <c:smooth val="0"/>
        <c:axId val="138659720"/>
        <c:axId val="138660112"/>
      </c:lineChart>
      <c:dateAx>
        <c:axId val="138659720"/>
        <c:scaling>
          <c:orientation val="minMax"/>
        </c:scaling>
        <c:delete val="1"/>
        <c:axPos val="b"/>
        <c:numFmt formatCode="&quot;H&quot;yy" sourceLinked="1"/>
        <c:majorTickMark val="none"/>
        <c:minorTickMark val="none"/>
        <c:tickLblPos val="none"/>
        <c:crossAx val="138660112"/>
        <c:crosses val="autoZero"/>
        <c:auto val="1"/>
        <c:lblOffset val="100"/>
        <c:baseTimeUnit val="years"/>
      </c:dateAx>
      <c:valAx>
        <c:axId val="13866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65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90.93</c:v>
                </c:pt>
                <c:pt idx="1">
                  <c:v>91.56</c:v>
                </c:pt>
                <c:pt idx="2">
                  <c:v>91.84</c:v>
                </c:pt>
                <c:pt idx="3">
                  <c:v>92.04</c:v>
                </c:pt>
                <c:pt idx="4">
                  <c:v>92.31</c:v>
                </c:pt>
              </c:numCache>
            </c:numRef>
          </c:val>
          <c:extLst>
            <c:ext xmlns:c16="http://schemas.microsoft.com/office/drawing/2014/chart" uri="{C3380CC4-5D6E-409C-BE32-E72D297353CC}">
              <c16:uniqueId val="{00000000-45FE-4D50-B107-251213A665EC}"/>
            </c:ext>
          </c:extLst>
        </c:ser>
        <c:dLbls>
          <c:showLegendKey val="0"/>
          <c:showVal val="0"/>
          <c:showCatName val="0"/>
          <c:showSerName val="0"/>
          <c:showPercent val="0"/>
          <c:showBubbleSize val="0"/>
        </c:dLbls>
        <c:gapWidth val="150"/>
        <c:axId val="138839144"/>
        <c:axId val="138843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97.08</c:v>
                </c:pt>
                <c:pt idx="1">
                  <c:v>96.71</c:v>
                </c:pt>
                <c:pt idx="2">
                  <c:v>96.8</c:v>
                </c:pt>
                <c:pt idx="3">
                  <c:v>95.96</c:v>
                </c:pt>
                <c:pt idx="4">
                  <c:v>95.73</c:v>
                </c:pt>
              </c:numCache>
            </c:numRef>
          </c:val>
          <c:smooth val="0"/>
          <c:extLst>
            <c:ext xmlns:c16="http://schemas.microsoft.com/office/drawing/2014/chart" uri="{C3380CC4-5D6E-409C-BE32-E72D297353CC}">
              <c16:uniqueId val="{00000001-45FE-4D50-B107-251213A665EC}"/>
            </c:ext>
          </c:extLst>
        </c:ser>
        <c:dLbls>
          <c:showLegendKey val="0"/>
          <c:showVal val="0"/>
          <c:showCatName val="0"/>
          <c:showSerName val="0"/>
          <c:showPercent val="0"/>
          <c:showBubbleSize val="0"/>
        </c:dLbls>
        <c:marker val="1"/>
        <c:smooth val="0"/>
        <c:axId val="138839144"/>
        <c:axId val="138843064"/>
      </c:lineChart>
      <c:dateAx>
        <c:axId val="138839144"/>
        <c:scaling>
          <c:orientation val="minMax"/>
        </c:scaling>
        <c:delete val="1"/>
        <c:axPos val="b"/>
        <c:numFmt formatCode="&quot;H&quot;yy" sourceLinked="1"/>
        <c:majorTickMark val="none"/>
        <c:minorTickMark val="none"/>
        <c:tickLblPos val="none"/>
        <c:crossAx val="138843064"/>
        <c:crosses val="autoZero"/>
        <c:auto val="1"/>
        <c:lblOffset val="100"/>
        <c:baseTimeUnit val="years"/>
      </c:dateAx>
      <c:valAx>
        <c:axId val="13884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839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104.25</c:v>
                </c:pt>
                <c:pt idx="1">
                  <c:v>104.5</c:v>
                </c:pt>
                <c:pt idx="2">
                  <c:v>103.75</c:v>
                </c:pt>
                <c:pt idx="3">
                  <c:v>104.99</c:v>
                </c:pt>
                <c:pt idx="4">
                  <c:v>105.86</c:v>
                </c:pt>
              </c:numCache>
            </c:numRef>
          </c:val>
          <c:extLst>
            <c:ext xmlns:c16="http://schemas.microsoft.com/office/drawing/2014/chart" uri="{C3380CC4-5D6E-409C-BE32-E72D297353CC}">
              <c16:uniqueId val="{00000000-6D77-40F6-BD26-DEF88779F9C4}"/>
            </c:ext>
          </c:extLst>
        </c:ser>
        <c:dLbls>
          <c:showLegendKey val="0"/>
          <c:showVal val="0"/>
          <c:showCatName val="0"/>
          <c:showSerName val="0"/>
          <c:showPercent val="0"/>
          <c:showBubbleSize val="0"/>
        </c:dLbls>
        <c:gapWidth val="150"/>
        <c:axId val="137957752"/>
        <c:axId val="13795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106.56</c:v>
                </c:pt>
                <c:pt idx="1">
                  <c:v>109</c:v>
                </c:pt>
                <c:pt idx="2">
                  <c:v>104.85</c:v>
                </c:pt>
                <c:pt idx="3">
                  <c:v>107.87</c:v>
                </c:pt>
                <c:pt idx="4">
                  <c:v>109.78</c:v>
                </c:pt>
              </c:numCache>
            </c:numRef>
          </c:val>
          <c:smooth val="0"/>
          <c:extLst>
            <c:ext xmlns:c16="http://schemas.microsoft.com/office/drawing/2014/chart" uri="{C3380CC4-5D6E-409C-BE32-E72D297353CC}">
              <c16:uniqueId val="{00000001-6D77-40F6-BD26-DEF88779F9C4}"/>
            </c:ext>
          </c:extLst>
        </c:ser>
        <c:dLbls>
          <c:showLegendKey val="0"/>
          <c:showVal val="0"/>
          <c:showCatName val="0"/>
          <c:showSerName val="0"/>
          <c:showPercent val="0"/>
          <c:showBubbleSize val="0"/>
        </c:dLbls>
        <c:marker val="1"/>
        <c:smooth val="0"/>
        <c:axId val="137957752"/>
        <c:axId val="137956576"/>
      </c:lineChart>
      <c:dateAx>
        <c:axId val="137957752"/>
        <c:scaling>
          <c:orientation val="minMax"/>
        </c:scaling>
        <c:delete val="1"/>
        <c:axPos val="b"/>
        <c:numFmt formatCode="&quot;H&quot;yy" sourceLinked="1"/>
        <c:majorTickMark val="none"/>
        <c:minorTickMark val="none"/>
        <c:tickLblPos val="none"/>
        <c:crossAx val="137956576"/>
        <c:crosses val="autoZero"/>
        <c:auto val="1"/>
        <c:lblOffset val="100"/>
        <c:baseTimeUnit val="years"/>
      </c:dateAx>
      <c:valAx>
        <c:axId val="13795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95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11.6</c:v>
                </c:pt>
                <c:pt idx="1">
                  <c:v>14.32</c:v>
                </c:pt>
                <c:pt idx="2">
                  <c:v>16.97</c:v>
                </c:pt>
                <c:pt idx="3">
                  <c:v>19.63</c:v>
                </c:pt>
                <c:pt idx="4">
                  <c:v>22.19</c:v>
                </c:pt>
              </c:numCache>
            </c:numRef>
          </c:val>
          <c:extLst>
            <c:ext xmlns:c16="http://schemas.microsoft.com/office/drawing/2014/chart" uri="{C3380CC4-5D6E-409C-BE32-E72D297353CC}">
              <c16:uniqueId val="{00000000-40BA-4247-84ED-791DCAE3A114}"/>
            </c:ext>
          </c:extLst>
        </c:ser>
        <c:dLbls>
          <c:showLegendKey val="0"/>
          <c:showVal val="0"/>
          <c:showCatName val="0"/>
          <c:showSerName val="0"/>
          <c:showPercent val="0"/>
          <c:showBubbleSize val="0"/>
        </c:dLbls>
        <c:gapWidth val="150"/>
        <c:axId val="137955400"/>
        <c:axId val="13833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22.24</c:v>
                </c:pt>
                <c:pt idx="1">
                  <c:v>15.87</c:v>
                </c:pt>
                <c:pt idx="2">
                  <c:v>14.72</c:v>
                </c:pt>
                <c:pt idx="3">
                  <c:v>20.23</c:v>
                </c:pt>
                <c:pt idx="4">
                  <c:v>22.34</c:v>
                </c:pt>
              </c:numCache>
            </c:numRef>
          </c:val>
          <c:smooth val="0"/>
          <c:extLst>
            <c:ext xmlns:c16="http://schemas.microsoft.com/office/drawing/2014/chart" uri="{C3380CC4-5D6E-409C-BE32-E72D297353CC}">
              <c16:uniqueId val="{00000001-40BA-4247-84ED-791DCAE3A114}"/>
            </c:ext>
          </c:extLst>
        </c:ser>
        <c:dLbls>
          <c:showLegendKey val="0"/>
          <c:showVal val="0"/>
          <c:showCatName val="0"/>
          <c:showSerName val="0"/>
          <c:showPercent val="0"/>
          <c:showBubbleSize val="0"/>
        </c:dLbls>
        <c:marker val="1"/>
        <c:smooth val="0"/>
        <c:axId val="137955400"/>
        <c:axId val="138331280"/>
      </c:lineChart>
      <c:dateAx>
        <c:axId val="137955400"/>
        <c:scaling>
          <c:orientation val="minMax"/>
        </c:scaling>
        <c:delete val="1"/>
        <c:axPos val="b"/>
        <c:numFmt formatCode="&quot;H&quot;yy" sourceLinked="1"/>
        <c:majorTickMark val="none"/>
        <c:minorTickMark val="none"/>
        <c:tickLblPos val="none"/>
        <c:crossAx val="138331280"/>
        <c:crosses val="autoZero"/>
        <c:auto val="1"/>
        <c:lblOffset val="100"/>
        <c:baseTimeUnit val="years"/>
      </c:dateAx>
      <c:valAx>
        <c:axId val="13833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95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B0-4BF1-BDC9-142DE3831BE8}"/>
            </c:ext>
          </c:extLst>
        </c:ser>
        <c:dLbls>
          <c:showLegendKey val="0"/>
          <c:showVal val="0"/>
          <c:showCatName val="0"/>
          <c:showSerName val="0"/>
          <c:showPercent val="0"/>
          <c:showBubbleSize val="0"/>
        </c:dLbls>
        <c:gapWidth val="150"/>
        <c:axId val="138328144"/>
        <c:axId val="13832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0.28999999999999998</c:v>
                </c:pt>
                <c:pt idx="1">
                  <c:v>0.53</c:v>
                </c:pt>
                <c:pt idx="2">
                  <c:v>1.01</c:v>
                </c:pt>
                <c:pt idx="3">
                  <c:v>1.63</c:v>
                </c:pt>
                <c:pt idx="4">
                  <c:v>1.94</c:v>
                </c:pt>
              </c:numCache>
            </c:numRef>
          </c:val>
          <c:smooth val="0"/>
          <c:extLst>
            <c:ext xmlns:c16="http://schemas.microsoft.com/office/drawing/2014/chart" uri="{C3380CC4-5D6E-409C-BE32-E72D297353CC}">
              <c16:uniqueId val="{00000001-B7B0-4BF1-BDC9-142DE3831BE8}"/>
            </c:ext>
          </c:extLst>
        </c:ser>
        <c:dLbls>
          <c:showLegendKey val="0"/>
          <c:showVal val="0"/>
          <c:showCatName val="0"/>
          <c:showSerName val="0"/>
          <c:showPercent val="0"/>
          <c:showBubbleSize val="0"/>
        </c:dLbls>
        <c:marker val="1"/>
        <c:smooth val="0"/>
        <c:axId val="138328144"/>
        <c:axId val="138329712"/>
      </c:lineChart>
      <c:dateAx>
        <c:axId val="138328144"/>
        <c:scaling>
          <c:orientation val="minMax"/>
        </c:scaling>
        <c:delete val="1"/>
        <c:axPos val="b"/>
        <c:numFmt formatCode="&quot;H&quot;yy" sourceLinked="1"/>
        <c:majorTickMark val="none"/>
        <c:minorTickMark val="none"/>
        <c:tickLblPos val="none"/>
        <c:crossAx val="138329712"/>
        <c:crosses val="autoZero"/>
        <c:auto val="1"/>
        <c:lblOffset val="100"/>
        <c:baseTimeUnit val="years"/>
      </c:dateAx>
      <c:valAx>
        <c:axId val="13832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32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B7-442F-834E-5ED94DEAFA5D}"/>
            </c:ext>
          </c:extLst>
        </c:ser>
        <c:dLbls>
          <c:showLegendKey val="0"/>
          <c:showVal val="0"/>
          <c:showCatName val="0"/>
          <c:showSerName val="0"/>
          <c:showPercent val="0"/>
          <c:showBubbleSize val="0"/>
        </c:dLbls>
        <c:gapWidth val="150"/>
        <c:axId val="138326576"/>
        <c:axId val="13833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8.31</c:v>
                </c:pt>
                <c:pt idx="1">
                  <c:v>0</c:v>
                </c:pt>
                <c:pt idx="2">
                  <c:v>0</c:v>
                </c:pt>
                <c:pt idx="3" formatCode="#,##0.00;&quot;△&quot;#,##0.00;&quot;-&quot;">
                  <c:v>11.59</c:v>
                </c:pt>
                <c:pt idx="4" formatCode="#,##0.00;&quot;△&quot;#,##0.00;&quot;-&quot;">
                  <c:v>9.36</c:v>
                </c:pt>
              </c:numCache>
            </c:numRef>
          </c:val>
          <c:smooth val="0"/>
          <c:extLst>
            <c:ext xmlns:c16="http://schemas.microsoft.com/office/drawing/2014/chart" uri="{C3380CC4-5D6E-409C-BE32-E72D297353CC}">
              <c16:uniqueId val="{00000001-FBB7-442F-834E-5ED94DEAFA5D}"/>
            </c:ext>
          </c:extLst>
        </c:ser>
        <c:dLbls>
          <c:showLegendKey val="0"/>
          <c:showVal val="0"/>
          <c:showCatName val="0"/>
          <c:showSerName val="0"/>
          <c:showPercent val="0"/>
          <c:showBubbleSize val="0"/>
        </c:dLbls>
        <c:marker val="1"/>
        <c:smooth val="0"/>
        <c:axId val="138326576"/>
        <c:axId val="138330496"/>
      </c:lineChart>
      <c:dateAx>
        <c:axId val="138326576"/>
        <c:scaling>
          <c:orientation val="minMax"/>
        </c:scaling>
        <c:delete val="1"/>
        <c:axPos val="b"/>
        <c:numFmt formatCode="&quot;H&quot;yy" sourceLinked="1"/>
        <c:majorTickMark val="none"/>
        <c:minorTickMark val="none"/>
        <c:tickLblPos val="none"/>
        <c:crossAx val="138330496"/>
        <c:crosses val="autoZero"/>
        <c:auto val="1"/>
        <c:lblOffset val="100"/>
        <c:baseTimeUnit val="years"/>
      </c:dateAx>
      <c:valAx>
        <c:axId val="13833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32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34.68</c:v>
                </c:pt>
                <c:pt idx="1">
                  <c:v>42.34</c:v>
                </c:pt>
                <c:pt idx="2">
                  <c:v>18.059999999999999</c:v>
                </c:pt>
                <c:pt idx="3">
                  <c:v>24.95</c:v>
                </c:pt>
                <c:pt idx="4">
                  <c:v>27.92</c:v>
                </c:pt>
              </c:numCache>
            </c:numRef>
          </c:val>
          <c:extLst>
            <c:ext xmlns:c16="http://schemas.microsoft.com/office/drawing/2014/chart" uri="{C3380CC4-5D6E-409C-BE32-E72D297353CC}">
              <c16:uniqueId val="{00000000-2CE8-4FC3-8FA9-CA6F609EBA9A}"/>
            </c:ext>
          </c:extLst>
        </c:ser>
        <c:dLbls>
          <c:showLegendKey val="0"/>
          <c:showVal val="0"/>
          <c:showCatName val="0"/>
          <c:showSerName val="0"/>
          <c:showPercent val="0"/>
          <c:showBubbleSize val="0"/>
        </c:dLbls>
        <c:gapWidth val="150"/>
        <c:axId val="138332848"/>
        <c:axId val="13832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86.93</c:v>
                </c:pt>
                <c:pt idx="1">
                  <c:v>70.66</c:v>
                </c:pt>
                <c:pt idx="2">
                  <c:v>53.32</c:v>
                </c:pt>
                <c:pt idx="3">
                  <c:v>37.200000000000003</c:v>
                </c:pt>
                <c:pt idx="4">
                  <c:v>47.13</c:v>
                </c:pt>
              </c:numCache>
            </c:numRef>
          </c:val>
          <c:smooth val="0"/>
          <c:extLst>
            <c:ext xmlns:c16="http://schemas.microsoft.com/office/drawing/2014/chart" uri="{C3380CC4-5D6E-409C-BE32-E72D297353CC}">
              <c16:uniqueId val="{00000001-2CE8-4FC3-8FA9-CA6F609EBA9A}"/>
            </c:ext>
          </c:extLst>
        </c:ser>
        <c:dLbls>
          <c:showLegendKey val="0"/>
          <c:showVal val="0"/>
          <c:showCatName val="0"/>
          <c:showSerName val="0"/>
          <c:showPercent val="0"/>
          <c:showBubbleSize val="0"/>
        </c:dLbls>
        <c:marker val="1"/>
        <c:smooth val="0"/>
        <c:axId val="138332848"/>
        <c:axId val="138328928"/>
      </c:lineChart>
      <c:dateAx>
        <c:axId val="138332848"/>
        <c:scaling>
          <c:orientation val="minMax"/>
        </c:scaling>
        <c:delete val="1"/>
        <c:axPos val="b"/>
        <c:numFmt formatCode="&quot;H&quot;yy" sourceLinked="1"/>
        <c:majorTickMark val="none"/>
        <c:minorTickMark val="none"/>
        <c:tickLblPos val="none"/>
        <c:crossAx val="138328928"/>
        <c:crosses val="autoZero"/>
        <c:auto val="1"/>
        <c:lblOffset val="100"/>
        <c:baseTimeUnit val="years"/>
      </c:dateAx>
      <c:valAx>
        <c:axId val="13832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33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1578.57</c:v>
                </c:pt>
                <c:pt idx="1">
                  <c:v>1524.58</c:v>
                </c:pt>
                <c:pt idx="2">
                  <c:v>1472.87</c:v>
                </c:pt>
                <c:pt idx="3">
                  <c:v>1426.09</c:v>
                </c:pt>
                <c:pt idx="4">
                  <c:v>1384.85</c:v>
                </c:pt>
              </c:numCache>
            </c:numRef>
          </c:val>
          <c:extLst>
            <c:ext xmlns:c16="http://schemas.microsoft.com/office/drawing/2014/chart" uri="{C3380CC4-5D6E-409C-BE32-E72D297353CC}">
              <c16:uniqueId val="{00000000-0356-4F76-A5A4-57E8C8E236A4}"/>
            </c:ext>
          </c:extLst>
        </c:ser>
        <c:dLbls>
          <c:showLegendKey val="0"/>
          <c:showVal val="0"/>
          <c:showCatName val="0"/>
          <c:showSerName val="0"/>
          <c:showPercent val="0"/>
          <c:showBubbleSize val="0"/>
        </c:dLbls>
        <c:gapWidth val="150"/>
        <c:axId val="138325792"/>
        <c:axId val="138326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674.86</c:v>
                </c:pt>
                <c:pt idx="1">
                  <c:v>670.71</c:v>
                </c:pt>
                <c:pt idx="2">
                  <c:v>719.63</c:v>
                </c:pt>
                <c:pt idx="3">
                  <c:v>843.72</c:v>
                </c:pt>
                <c:pt idx="4">
                  <c:v>788.62</c:v>
                </c:pt>
              </c:numCache>
            </c:numRef>
          </c:val>
          <c:smooth val="0"/>
          <c:extLst>
            <c:ext xmlns:c16="http://schemas.microsoft.com/office/drawing/2014/chart" uri="{C3380CC4-5D6E-409C-BE32-E72D297353CC}">
              <c16:uniqueId val="{00000001-0356-4F76-A5A4-57E8C8E236A4}"/>
            </c:ext>
          </c:extLst>
        </c:ser>
        <c:dLbls>
          <c:showLegendKey val="0"/>
          <c:showVal val="0"/>
          <c:showCatName val="0"/>
          <c:showSerName val="0"/>
          <c:showPercent val="0"/>
          <c:showBubbleSize val="0"/>
        </c:dLbls>
        <c:marker val="1"/>
        <c:smooth val="0"/>
        <c:axId val="138325792"/>
        <c:axId val="138326184"/>
      </c:lineChart>
      <c:dateAx>
        <c:axId val="138325792"/>
        <c:scaling>
          <c:orientation val="minMax"/>
        </c:scaling>
        <c:delete val="1"/>
        <c:axPos val="b"/>
        <c:numFmt formatCode="&quot;H&quot;yy" sourceLinked="1"/>
        <c:majorTickMark val="none"/>
        <c:minorTickMark val="none"/>
        <c:tickLblPos val="none"/>
        <c:crossAx val="138326184"/>
        <c:crosses val="autoZero"/>
        <c:auto val="1"/>
        <c:lblOffset val="100"/>
        <c:baseTimeUnit val="years"/>
      </c:dateAx>
      <c:valAx>
        <c:axId val="138326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32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99.51</c:v>
                </c:pt>
                <c:pt idx="1">
                  <c:v>100.39</c:v>
                </c:pt>
                <c:pt idx="2">
                  <c:v>99.73</c:v>
                </c:pt>
                <c:pt idx="3">
                  <c:v>101.44</c:v>
                </c:pt>
                <c:pt idx="4">
                  <c:v>102.29</c:v>
                </c:pt>
              </c:numCache>
            </c:numRef>
          </c:val>
          <c:extLst>
            <c:ext xmlns:c16="http://schemas.microsoft.com/office/drawing/2014/chart" uri="{C3380CC4-5D6E-409C-BE32-E72D297353CC}">
              <c16:uniqueId val="{00000000-4779-41B7-AD74-106590BBC419}"/>
            </c:ext>
          </c:extLst>
        </c:ser>
        <c:dLbls>
          <c:showLegendKey val="0"/>
          <c:showVal val="0"/>
          <c:showCatName val="0"/>
          <c:showSerName val="0"/>
          <c:showPercent val="0"/>
          <c:showBubbleSize val="0"/>
        </c:dLbls>
        <c:gapWidth val="150"/>
        <c:axId val="138330104"/>
        <c:axId val="138662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97.78</c:v>
                </c:pt>
                <c:pt idx="1">
                  <c:v>96.07</c:v>
                </c:pt>
                <c:pt idx="2">
                  <c:v>97.9</c:v>
                </c:pt>
                <c:pt idx="3">
                  <c:v>94.81</c:v>
                </c:pt>
                <c:pt idx="4">
                  <c:v>99.88</c:v>
                </c:pt>
              </c:numCache>
            </c:numRef>
          </c:val>
          <c:smooth val="0"/>
          <c:extLst>
            <c:ext xmlns:c16="http://schemas.microsoft.com/office/drawing/2014/chart" uri="{C3380CC4-5D6E-409C-BE32-E72D297353CC}">
              <c16:uniqueId val="{00000001-4779-41B7-AD74-106590BBC419}"/>
            </c:ext>
          </c:extLst>
        </c:ser>
        <c:dLbls>
          <c:showLegendKey val="0"/>
          <c:showVal val="0"/>
          <c:showCatName val="0"/>
          <c:showSerName val="0"/>
          <c:showPercent val="0"/>
          <c:showBubbleSize val="0"/>
        </c:dLbls>
        <c:marker val="1"/>
        <c:smooth val="0"/>
        <c:axId val="138330104"/>
        <c:axId val="138662856"/>
      </c:lineChart>
      <c:dateAx>
        <c:axId val="138330104"/>
        <c:scaling>
          <c:orientation val="minMax"/>
        </c:scaling>
        <c:delete val="1"/>
        <c:axPos val="b"/>
        <c:numFmt formatCode="&quot;H&quot;yy" sourceLinked="1"/>
        <c:majorTickMark val="none"/>
        <c:minorTickMark val="none"/>
        <c:tickLblPos val="none"/>
        <c:crossAx val="138662856"/>
        <c:crosses val="autoZero"/>
        <c:auto val="1"/>
        <c:lblOffset val="100"/>
        <c:baseTimeUnit val="years"/>
      </c:dateAx>
      <c:valAx>
        <c:axId val="138662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33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171.13</c:v>
                </c:pt>
                <c:pt idx="1">
                  <c:v>169.78</c:v>
                </c:pt>
                <c:pt idx="2">
                  <c:v>169.9</c:v>
                </c:pt>
                <c:pt idx="3">
                  <c:v>164.55</c:v>
                </c:pt>
                <c:pt idx="4">
                  <c:v>162.91</c:v>
                </c:pt>
              </c:numCache>
            </c:numRef>
          </c:val>
          <c:extLst>
            <c:ext xmlns:c16="http://schemas.microsoft.com/office/drawing/2014/chart" uri="{C3380CC4-5D6E-409C-BE32-E72D297353CC}">
              <c16:uniqueId val="{00000000-179F-4C78-843B-CB2A4F4ACE69}"/>
            </c:ext>
          </c:extLst>
        </c:ser>
        <c:dLbls>
          <c:showLegendKey val="0"/>
          <c:showVal val="0"/>
          <c:showCatName val="0"/>
          <c:showSerName val="0"/>
          <c:showPercent val="0"/>
          <c:showBubbleSize val="0"/>
        </c:dLbls>
        <c:gapWidth val="150"/>
        <c:axId val="138660896"/>
        <c:axId val="13866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114.82</c:v>
                </c:pt>
                <c:pt idx="1">
                  <c:v>122.01</c:v>
                </c:pt>
                <c:pt idx="2">
                  <c:v>112.77</c:v>
                </c:pt>
                <c:pt idx="3">
                  <c:v>129.9</c:v>
                </c:pt>
                <c:pt idx="4">
                  <c:v>126.94</c:v>
                </c:pt>
              </c:numCache>
            </c:numRef>
          </c:val>
          <c:smooth val="0"/>
          <c:extLst>
            <c:ext xmlns:c16="http://schemas.microsoft.com/office/drawing/2014/chart" uri="{C3380CC4-5D6E-409C-BE32-E72D297353CC}">
              <c16:uniqueId val="{00000001-179F-4C78-843B-CB2A4F4ACE69}"/>
            </c:ext>
          </c:extLst>
        </c:ser>
        <c:dLbls>
          <c:showLegendKey val="0"/>
          <c:showVal val="0"/>
          <c:showCatName val="0"/>
          <c:showSerName val="0"/>
          <c:showPercent val="0"/>
          <c:showBubbleSize val="0"/>
        </c:dLbls>
        <c:marker val="1"/>
        <c:smooth val="0"/>
        <c:axId val="138660896"/>
        <c:axId val="138663248"/>
      </c:lineChart>
      <c:dateAx>
        <c:axId val="138660896"/>
        <c:scaling>
          <c:orientation val="minMax"/>
        </c:scaling>
        <c:delete val="1"/>
        <c:axPos val="b"/>
        <c:numFmt formatCode="&quot;H&quot;yy" sourceLinked="1"/>
        <c:majorTickMark val="none"/>
        <c:minorTickMark val="none"/>
        <c:tickLblPos val="none"/>
        <c:crossAx val="138663248"/>
        <c:crosses val="autoZero"/>
        <c:auto val="1"/>
        <c:lblOffset val="100"/>
        <c:baseTimeUnit val="years"/>
      </c:dateAx>
      <c:valAx>
        <c:axId val="13866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66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大阪府　柏原市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Bb1</v>
      </c>
      <c r="X8" s="71"/>
      <c r="Y8" s="71"/>
      <c r="Z8" s="71"/>
      <c r="AA8" s="71"/>
      <c r="AB8" s="71"/>
      <c r="AC8" s="71"/>
      <c r="AD8" s="72" t="str">
        <f>データ!$M$6</f>
        <v>非設置</v>
      </c>
      <c r="AE8" s="72"/>
      <c r="AF8" s="72"/>
      <c r="AG8" s="72"/>
      <c r="AH8" s="72"/>
      <c r="AI8" s="72"/>
      <c r="AJ8" s="72"/>
      <c r="AK8" s="3"/>
      <c r="AL8" s="51">
        <f>データ!S6</f>
        <v>67759</v>
      </c>
      <c r="AM8" s="51"/>
      <c r="AN8" s="51"/>
      <c r="AO8" s="51"/>
      <c r="AP8" s="51"/>
      <c r="AQ8" s="51"/>
      <c r="AR8" s="51"/>
      <c r="AS8" s="51"/>
      <c r="AT8" s="52">
        <f>データ!T6</f>
        <v>25.33</v>
      </c>
      <c r="AU8" s="52"/>
      <c r="AV8" s="52"/>
      <c r="AW8" s="52"/>
      <c r="AX8" s="52"/>
      <c r="AY8" s="52"/>
      <c r="AZ8" s="52"/>
      <c r="BA8" s="52"/>
      <c r="BB8" s="52">
        <f>データ!U6</f>
        <v>2675.05</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f>データ!O6</f>
        <v>54.42</v>
      </c>
      <c r="J10" s="52"/>
      <c r="K10" s="52"/>
      <c r="L10" s="52"/>
      <c r="M10" s="52"/>
      <c r="N10" s="52"/>
      <c r="O10" s="52"/>
      <c r="P10" s="52">
        <f>データ!P6</f>
        <v>87.13</v>
      </c>
      <c r="Q10" s="52"/>
      <c r="R10" s="52"/>
      <c r="S10" s="52"/>
      <c r="T10" s="52"/>
      <c r="U10" s="52"/>
      <c r="V10" s="52"/>
      <c r="W10" s="52">
        <f>データ!Q6</f>
        <v>68.36</v>
      </c>
      <c r="X10" s="52"/>
      <c r="Y10" s="52"/>
      <c r="Z10" s="52"/>
      <c r="AA10" s="52"/>
      <c r="AB10" s="52"/>
      <c r="AC10" s="52"/>
      <c r="AD10" s="51">
        <f>データ!R6</f>
        <v>2805</v>
      </c>
      <c r="AE10" s="51"/>
      <c r="AF10" s="51"/>
      <c r="AG10" s="51"/>
      <c r="AH10" s="51"/>
      <c r="AI10" s="51"/>
      <c r="AJ10" s="51"/>
      <c r="AK10" s="2"/>
      <c r="AL10" s="51">
        <f>データ!V6</f>
        <v>58722</v>
      </c>
      <c r="AM10" s="51"/>
      <c r="AN10" s="51"/>
      <c r="AO10" s="51"/>
      <c r="AP10" s="51"/>
      <c r="AQ10" s="51"/>
      <c r="AR10" s="51"/>
      <c r="AS10" s="51"/>
      <c r="AT10" s="52">
        <f>データ!W6</f>
        <v>5.96</v>
      </c>
      <c r="AU10" s="52"/>
      <c r="AV10" s="52"/>
      <c r="AW10" s="52"/>
      <c r="AX10" s="52"/>
      <c r="AY10" s="52"/>
      <c r="AZ10" s="52"/>
      <c r="BA10" s="52"/>
      <c r="BB10" s="52">
        <f>データ!X6</f>
        <v>9852.68</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6" t="s">
        <v>114</v>
      </c>
      <c r="BM16" s="44"/>
      <c r="BN16" s="44"/>
      <c r="BO16" s="44"/>
      <c r="BP16" s="44"/>
      <c r="BQ16" s="44"/>
      <c r="BR16" s="44"/>
      <c r="BS16" s="44"/>
      <c r="BT16" s="44"/>
      <c r="BU16" s="44"/>
      <c r="BV16" s="44"/>
      <c r="BW16" s="44"/>
      <c r="BX16" s="44"/>
      <c r="BY16" s="44"/>
      <c r="BZ16" s="45"/>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6"/>
      <c r="BM17" s="44"/>
      <c r="BN17" s="44"/>
      <c r="BO17" s="44"/>
      <c r="BP17" s="44"/>
      <c r="BQ17" s="44"/>
      <c r="BR17" s="44"/>
      <c r="BS17" s="44"/>
      <c r="BT17" s="44"/>
      <c r="BU17" s="44"/>
      <c r="BV17" s="44"/>
      <c r="BW17" s="44"/>
      <c r="BX17" s="44"/>
      <c r="BY17" s="44"/>
      <c r="BZ17" s="45"/>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6"/>
      <c r="BM18" s="44"/>
      <c r="BN18" s="44"/>
      <c r="BO18" s="44"/>
      <c r="BP18" s="44"/>
      <c r="BQ18" s="44"/>
      <c r="BR18" s="44"/>
      <c r="BS18" s="44"/>
      <c r="BT18" s="44"/>
      <c r="BU18" s="44"/>
      <c r="BV18" s="44"/>
      <c r="BW18" s="44"/>
      <c r="BX18" s="44"/>
      <c r="BY18" s="44"/>
      <c r="BZ18" s="45"/>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6"/>
      <c r="BM19" s="44"/>
      <c r="BN19" s="44"/>
      <c r="BO19" s="44"/>
      <c r="BP19" s="44"/>
      <c r="BQ19" s="44"/>
      <c r="BR19" s="44"/>
      <c r="BS19" s="44"/>
      <c r="BT19" s="44"/>
      <c r="BU19" s="44"/>
      <c r="BV19" s="44"/>
      <c r="BW19" s="44"/>
      <c r="BX19" s="44"/>
      <c r="BY19" s="44"/>
      <c r="BZ19" s="45"/>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6"/>
      <c r="BM20" s="44"/>
      <c r="BN20" s="44"/>
      <c r="BO20" s="44"/>
      <c r="BP20" s="44"/>
      <c r="BQ20" s="44"/>
      <c r="BR20" s="44"/>
      <c r="BS20" s="44"/>
      <c r="BT20" s="44"/>
      <c r="BU20" s="44"/>
      <c r="BV20" s="44"/>
      <c r="BW20" s="44"/>
      <c r="BX20" s="44"/>
      <c r="BY20" s="44"/>
      <c r="BZ20" s="45"/>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6"/>
      <c r="BM21" s="44"/>
      <c r="BN21" s="44"/>
      <c r="BO21" s="44"/>
      <c r="BP21" s="44"/>
      <c r="BQ21" s="44"/>
      <c r="BR21" s="44"/>
      <c r="BS21" s="44"/>
      <c r="BT21" s="44"/>
      <c r="BU21" s="44"/>
      <c r="BV21" s="44"/>
      <c r="BW21" s="44"/>
      <c r="BX21" s="44"/>
      <c r="BY21" s="44"/>
      <c r="BZ21" s="45"/>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6"/>
      <c r="BM22" s="44"/>
      <c r="BN22" s="44"/>
      <c r="BO22" s="44"/>
      <c r="BP22" s="44"/>
      <c r="BQ22" s="44"/>
      <c r="BR22" s="44"/>
      <c r="BS22" s="44"/>
      <c r="BT22" s="44"/>
      <c r="BU22" s="44"/>
      <c r="BV22" s="44"/>
      <c r="BW22" s="44"/>
      <c r="BX22" s="44"/>
      <c r="BY22" s="44"/>
      <c r="BZ22" s="45"/>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6"/>
      <c r="BM23" s="44"/>
      <c r="BN23" s="44"/>
      <c r="BO23" s="44"/>
      <c r="BP23" s="44"/>
      <c r="BQ23" s="44"/>
      <c r="BR23" s="44"/>
      <c r="BS23" s="44"/>
      <c r="BT23" s="44"/>
      <c r="BU23" s="44"/>
      <c r="BV23" s="44"/>
      <c r="BW23" s="44"/>
      <c r="BX23" s="44"/>
      <c r="BY23" s="44"/>
      <c r="BZ23" s="45"/>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6"/>
      <c r="BM24" s="44"/>
      <c r="BN24" s="44"/>
      <c r="BO24" s="44"/>
      <c r="BP24" s="44"/>
      <c r="BQ24" s="44"/>
      <c r="BR24" s="44"/>
      <c r="BS24" s="44"/>
      <c r="BT24" s="44"/>
      <c r="BU24" s="44"/>
      <c r="BV24" s="44"/>
      <c r="BW24" s="44"/>
      <c r="BX24" s="44"/>
      <c r="BY24" s="44"/>
      <c r="BZ24" s="45"/>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6"/>
      <c r="BM25" s="44"/>
      <c r="BN25" s="44"/>
      <c r="BO25" s="44"/>
      <c r="BP25" s="44"/>
      <c r="BQ25" s="44"/>
      <c r="BR25" s="44"/>
      <c r="BS25" s="44"/>
      <c r="BT25" s="44"/>
      <c r="BU25" s="44"/>
      <c r="BV25" s="44"/>
      <c r="BW25" s="44"/>
      <c r="BX25" s="44"/>
      <c r="BY25" s="44"/>
      <c r="BZ25" s="45"/>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6"/>
      <c r="BM26" s="44"/>
      <c r="BN26" s="44"/>
      <c r="BO26" s="44"/>
      <c r="BP26" s="44"/>
      <c r="BQ26" s="44"/>
      <c r="BR26" s="44"/>
      <c r="BS26" s="44"/>
      <c r="BT26" s="44"/>
      <c r="BU26" s="44"/>
      <c r="BV26" s="44"/>
      <c r="BW26" s="44"/>
      <c r="BX26" s="44"/>
      <c r="BY26" s="44"/>
      <c r="BZ26" s="45"/>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6"/>
      <c r="BM27" s="44"/>
      <c r="BN27" s="44"/>
      <c r="BO27" s="44"/>
      <c r="BP27" s="44"/>
      <c r="BQ27" s="44"/>
      <c r="BR27" s="44"/>
      <c r="BS27" s="44"/>
      <c r="BT27" s="44"/>
      <c r="BU27" s="44"/>
      <c r="BV27" s="44"/>
      <c r="BW27" s="44"/>
      <c r="BX27" s="44"/>
      <c r="BY27" s="44"/>
      <c r="BZ27" s="45"/>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6"/>
      <c r="BM28" s="44"/>
      <c r="BN28" s="44"/>
      <c r="BO28" s="44"/>
      <c r="BP28" s="44"/>
      <c r="BQ28" s="44"/>
      <c r="BR28" s="44"/>
      <c r="BS28" s="44"/>
      <c r="BT28" s="44"/>
      <c r="BU28" s="44"/>
      <c r="BV28" s="44"/>
      <c r="BW28" s="44"/>
      <c r="BX28" s="44"/>
      <c r="BY28" s="44"/>
      <c r="BZ28" s="45"/>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6"/>
      <c r="BM29" s="44"/>
      <c r="BN29" s="44"/>
      <c r="BO29" s="44"/>
      <c r="BP29" s="44"/>
      <c r="BQ29" s="44"/>
      <c r="BR29" s="44"/>
      <c r="BS29" s="44"/>
      <c r="BT29" s="44"/>
      <c r="BU29" s="44"/>
      <c r="BV29" s="44"/>
      <c r="BW29" s="44"/>
      <c r="BX29" s="44"/>
      <c r="BY29" s="44"/>
      <c r="BZ29" s="45"/>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6"/>
      <c r="BM30" s="44"/>
      <c r="BN30" s="44"/>
      <c r="BO30" s="44"/>
      <c r="BP30" s="44"/>
      <c r="BQ30" s="44"/>
      <c r="BR30" s="44"/>
      <c r="BS30" s="44"/>
      <c r="BT30" s="44"/>
      <c r="BU30" s="44"/>
      <c r="BV30" s="44"/>
      <c r="BW30" s="44"/>
      <c r="BX30" s="44"/>
      <c r="BY30" s="44"/>
      <c r="BZ30" s="45"/>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6"/>
      <c r="BM31" s="44"/>
      <c r="BN31" s="44"/>
      <c r="BO31" s="44"/>
      <c r="BP31" s="44"/>
      <c r="BQ31" s="44"/>
      <c r="BR31" s="44"/>
      <c r="BS31" s="44"/>
      <c r="BT31" s="44"/>
      <c r="BU31" s="44"/>
      <c r="BV31" s="44"/>
      <c r="BW31" s="44"/>
      <c r="BX31" s="44"/>
      <c r="BY31" s="44"/>
      <c r="BZ31" s="45"/>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6"/>
      <c r="BM32" s="44"/>
      <c r="BN32" s="44"/>
      <c r="BO32" s="44"/>
      <c r="BP32" s="44"/>
      <c r="BQ32" s="44"/>
      <c r="BR32" s="44"/>
      <c r="BS32" s="44"/>
      <c r="BT32" s="44"/>
      <c r="BU32" s="44"/>
      <c r="BV32" s="44"/>
      <c r="BW32" s="44"/>
      <c r="BX32" s="44"/>
      <c r="BY32" s="44"/>
      <c r="BZ32" s="45"/>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6"/>
      <c r="BM33" s="44"/>
      <c r="BN33" s="44"/>
      <c r="BO33" s="44"/>
      <c r="BP33" s="44"/>
      <c r="BQ33" s="44"/>
      <c r="BR33" s="44"/>
      <c r="BS33" s="44"/>
      <c r="BT33" s="44"/>
      <c r="BU33" s="44"/>
      <c r="BV33" s="44"/>
      <c r="BW33" s="44"/>
      <c r="BX33" s="44"/>
      <c r="BY33" s="44"/>
      <c r="BZ33" s="45"/>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6"/>
      <c r="BM34" s="44"/>
      <c r="BN34" s="44"/>
      <c r="BO34" s="44"/>
      <c r="BP34" s="44"/>
      <c r="BQ34" s="44"/>
      <c r="BR34" s="44"/>
      <c r="BS34" s="44"/>
      <c r="BT34" s="44"/>
      <c r="BU34" s="44"/>
      <c r="BV34" s="44"/>
      <c r="BW34" s="44"/>
      <c r="BX34" s="44"/>
      <c r="BY34" s="44"/>
      <c r="BZ34" s="45"/>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6"/>
      <c r="BM35" s="44"/>
      <c r="BN35" s="44"/>
      <c r="BO35" s="44"/>
      <c r="BP35" s="44"/>
      <c r="BQ35" s="44"/>
      <c r="BR35" s="44"/>
      <c r="BS35" s="44"/>
      <c r="BT35" s="44"/>
      <c r="BU35" s="44"/>
      <c r="BV35" s="44"/>
      <c r="BW35" s="44"/>
      <c r="BX35" s="44"/>
      <c r="BY35" s="44"/>
      <c r="BZ35" s="45"/>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6"/>
      <c r="BM36" s="44"/>
      <c r="BN36" s="44"/>
      <c r="BO36" s="44"/>
      <c r="BP36" s="44"/>
      <c r="BQ36" s="44"/>
      <c r="BR36" s="44"/>
      <c r="BS36" s="44"/>
      <c r="BT36" s="44"/>
      <c r="BU36" s="44"/>
      <c r="BV36" s="44"/>
      <c r="BW36" s="44"/>
      <c r="BX36" s="44"/>
      <c r="BY36" s="44"/>
      <c r="BZ36" s="45"/>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6"/>
      <c r="BM37" s="44"/>
      <c r="BN37" s="44"/>
      <c r="BO37" s="44"/>
      <c r="BP37" s="44"/>
      <c r="BQ37" s="44"/>
      <c r="BR37" s="44"/>
      <c r="BS37" s="44"/>
      <c r="BT37" s="44"/>
      <c r="BU37" s="44"/>
      <c r="BV37" s="44"/>
      <c r="BW37" s="44"/>
      <c r="BX37" s="44"/>
      <c r="BY37" s="44"/>
      <c r="BZ37" s="45"/>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6"/>
      <c r="BM38" s="44"/>
      <c r="BN38" s="44"/>
      <c r="BO38" s="44"/>
      <c r="BP38" s="44"/>
      <c r="BQ38" s="44"/>
      <c r="BR38" s="44"/>
      <c r="BS38" s="44"/>
      <c r="BT38" s="44"/>
      <c r="BU38" s="44"/>
      <c r="BV38" s="44"/>
      <c r="BW38" s="44"/>
      <c r="BX38" s="44"/>
      <c r="BY38" s="44"/>
      <c r="BZ38" s="45"/>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6"/>
      <c r="BM39" s="44"/>
      <c r="BN39" s="44"/>
      <c r="BO39" s="44"/>
      <c r="BP39" s="44"/>
      <c r="BQ39" s="44"/>
      <c r="BR39" s="44"/>
      <c r="BS39" s="44"/>
      <c r="BT39" s="44"/>
      <c r="BU39" s="44"/>
      <c r="BV39" s="44"/>
      <c r="BW39" s="44"/>
      <c r="BX39" s="44"/>
      <c r="BY39" s="44"/>
      <c r="BZ39" s="45"/>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6"/>
      <c r="BM40" s="44"/>
      <c r="BN40" s="44"/>
      <c r="BO40" s="44"/>
      <c r="BP40" s="44"/>
      <c r="BQ40" s="44"/>
      <c r="BR40" s="44"/>
      <c r="BS40" s="44"/>
      <c r="BT40" s="44"/>
      <c r="BU40" s="44"/>
      <c r="BV40" s="44"/>
      <c r="BW40" s="44"/>
      <c r="BX40" s="44"/>
      <c r="BY40" s="44"/>
      <c r="BZ40" s="45"/>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6"/>
      <c r="BM41" s="44"/>
      <c r="BN41" s="44"/>
      <c r="BO41" s="44"/>
      <c r="BP41" s="44"/>
      <c r="BQ41" s="44"/>
      <c r="BR41" s="44"/>
      <c r="BS41" s="44"/>
      <c r="BT41" s="44"/>
      <c r="BU41" s="44"/>
      <c r="BV41" s="44"/>
      <c r="BW41" s="44"/>
      <c r="BX41" s="44"/>
      <c r="BY41" s="44"/>
      <c r="BZ41" s="45"/>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6"/>
      <c r="BM42" s="44"/>
      <c r="BN42" s="44"/>
      <c r="BO42" s="44"/>
      <c r="BP42" s="44"/>
      <c r="BQ42" s="44"/>
      <c r="BR42" s="44"/>
      <c r="BS42" s="44"/>
      <c r="BT42" s="44"/>
      <c r="BU42" s="44"/>
      <c r="BV42" s="44"/>
      <c r="BW42" s="44"/>
      <c r="BX42" s="44"/>
      <c r="BY42" s="44"/>
      <c r="BZ42" s="45"/>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6"/>
      <c r="BM43" s="44"/>
      <c r="BN43" s="44"/>
      <c r="BO43" s="44"/>
      <c r="BP43" s="44"/>
      <c r="BQ43" s="44"/>
      <c r="BR43" s="44"/>
      <c r="BS43" s="44"/>
      <c r="BT43" s="44"/>
      <c r="BU43" s="44"/>
      <c r="BV43" s="44"/>
      <c r="BW43" s="44"/>
      <c r="BX43" s="44"/>
      <c r="BY43" s="44"/>
      <c r="BZ43" s="45"/>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44"/>
      <c r="BN66" s="44"/>
      <c r="BO66" s="44"/>
      <c r="BP66" s="44"/>
      <c r="BQ66" s="44"/>
      <c r="BR66" s="44"/>
      <c r="BS66" s="44"/>
      <c r="BT66" s="44"/>
      <c r="BU66" s="44"/>
      <c r="BV66" s="44"/>
      <c r="BW66" s="44"/>
      <c r="BX66" s="44"/>
      <c r="BY66" s="44"/>
      <c r="BZ66" s="45"/>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6"/>
      <c r="BM67" s="44"/>
      <c r="BN67" s="44"/>
      <c r="BO67" s="44"/>
      <c r="BP67" s="44"/>
      <c r="BQ67" s="44"/>
      <c r="BR67" s="44"/>
      <c r="BS67" s="44"/>
      <c r="BT67" s="44"/>
      <c r="BU67" s="44"/>
      <c r="BV67" s="44"/>
      <c r="BW67" s="44"/>
      <c r="BX67" s="44"/>
      <c r="BY67" s="44"/>
      <c r="BZ67" s="45"/>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6"/>
      <c r="BM68" s="44"/>
      <c r="BN68" s="44"/>
      <c r="BO68" s="44"/>
      <c r="BP68" s="44"/>
      <c r="BQ68" s="44"/>
      <c r="BR68" s="44"/>
      <c r="BS68" s="44"/>
      <c r="BT68" s="44"/>
      <c r="BU68" s="44"/>
      <c r="BV68" s="44"/>
      <c r="BW68" s="44"/>
      <c r="BX68" s="44"/>
      <c r="BY68" s="44"/>
      <c r="BZ68" s="45"/>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6"/>
      <c r="BM69" s="44"/>
      <c r="BN69" s="44"/>
      <c r="BO69" s="44"/>
      <c r="BP69" s="44"/>
      <c r="BQ69" s="44"/>
      <c r="BR69" s="44"/>
      <c r="BS69" s="44"/>
      <c r="BT69" s="44"/>
      <c r="BU69" s="44"/>
      <c r="BV69" s="44"/>
      <c r="BW69" s="44"/>
      <c r="BX69" s="44"/>
      <c r="BY69" s="44"/>
      <c r="BZ69" s="45"/>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6"/>
      <c r="BM70" s="44"/>
      <c r="BN70" s="44"/>
      <c r="BO70" s="44"/>
      <c r="BP70" s="44"/>
      <c r="BQ70" s="44"/>
      <c r="BR70" s="44"/>
      <c r="BS70" s="44"/>
      <c r="BT70" s="44"/>
      <c r="BU70" s="44"/>
      <c r="BV70" s="44"/>
      <c r="BW70" s="44"/>
      <c r="BX70" s="44"/>
      <c r="BY70" s="44"/>
      <c r="BZ70" s="45"/>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6"/>
      <c r="BM71" s="44"/>
      <c r="BN71" s="44"/>
      <c r="BO71" s="44"/>
      <c r="BP71" s="44"/>
      <c r="BQ71" s="44"/>
      <c r="BR71" s="44"/>
      <c r="BS71" s="44"/>
      <c r="BT71" s="44"/>
      <c r="BU71" s="44"/>
      <c r="BV71" s="44"/>
      <c r="BW71" s="44"/>
      <c r="BX71" s="44"/>
      <c r="BY71" s="44"/>
      <c r="BZ71" s="45"/>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6"/>
      <c r="BM72" s="44"/>
      <c r="BN72" s="44"/>
      <c r="BO72" s="44"/>
      <c r="BP72" s="44"/>
      <c r="BQ72" s="44"/>
      <c r="BR72" s="44"/>
      <c r="BS72" s="44"/>
      <c r="BT72" s="44"/>
      <c r="BU72" s="44"/>
      <c r="BV72" s="44"/>
      <c r="BW72" s="44"/>
      <c r="BX72" s="44"/>
      <c r="BY72" s="44"/>
      <c r="BZ72" s="45"/>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6"/>
      <c r="BM73" s="44"/>
      <c r="BN73" s="44"/>
      <c r="BO73" s="44"/>
      <c r="BP73" s="44"/>
      <c r="BQ73" s="44"/>
      <c r="BR73" s="44"/>
      <c r="BS73" s="44"/>
      <c r="BT73" s="44"/>
      <c r="BU73" s="44"/>
      <c r="BV73" s="44"/>
      <c r="BW73" s="44"/>
      <c r="BX73" s="44"/>
      <c r="BY73" s="44"/>
      <c r="BZ73" s="45"/>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6"/>
      <c r="BM74" s="44"/>
      <c r="BN74" s="44"/>
      <c r="BO74" s="44"/>
      <c r="BP74" s="44"/>
      <c r="BQ74" s="44"/>
      <c r="BR74" s="44"/>
      <c r="BS74" s="44"/>
      <c r="BT74" s="44"/>
      <c r="BU74" s="44"/>
      <c r="BV74" s="44"/>
      <c r="BW74" s="44"/>
      <c r="BX74" s="44"/>
      <c r="BY74" s="44"/>
      <c r="BZ74" s="45"/>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6"/>
      <c r="BM75" s="44"/>
      <c r="BN75" s="44"/>
      <c r="BO75" s="44"/>
      <c r="BP75" s="44"/>
      <c r="BQ75" s="44"/>
      <c r="BR75" s="44"/>
      <c r="BS75" s="44"/>
      <c r="BT75" s="44"/>
      <c r="BU75" s="44"/>
      <c r="BV75" s="44"/>
      <c r="BW75" s="44"/>
      <c r="BX75" s="44"/>
      <c r="BY75" s="44"/>
      <c r="BZ75" s="45"/>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6"/>
      <c r="BM76" s="44"/>
      <c r="BN76" s="44"/>
      <c r="BO76" s="44"/>
      <c r="BP76" s="44"/>
      <c r="BQ76" s="44"/>
      <c r="BR76" s="44"/>
      <c r="BS76" s="44"/>
      <c r="BT76" s="44"/>
      <c r="BU76" s="44"/>
      <c r="BV76" s="44"/>
      <c r="BW76" s="44"/>
      <c r="BX76" s="44"/>
      <c r="BY76" s="44"/>
      <c r="BZ76" s="45"/>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6"/>
      <c r="BM77" s="44"/>
      <c r="BN77" s="44"/>
      <c r="BO77" s="44"/>
      <c r="BP77" s="44"/>
      <c r="BQ77" s="44"/>
      <c r="BR77" s="44"/>
      <c r="BS77" s="44"/>
      <c r="BT77" s="44"/>
      <c r="BU77" s="44"/>
      <c r="BV77" s="44"/>
      <c r="BW77" s="44"/>
      <c r="BX77" s="44"/>
      <c r="BY77" s="44"/>
      <c r="BZ77" s="45"/>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6"/>
      <c r="BM78" s="44"/>
      <c r="BN78" s="44"/>
      <c r="BO78" s="44"/>
      <c r="BP78" s="44"/>
      <c r="BQ78" s="44"/>
      <c r="BR78" s="44"/>
      <c r="BS78" s="44"/>
      <c r="BT78" s="44"/>
      <c r="BU78" s="44"/>
      <c r="BV78" s="44"/>
      <c r="BW78" s="44"/>
      <c r="BX78" s="44"/>
      <c r="BY78" s="44"/>
      <c r="BZ78" s="45"/>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6"/>
      <c r="BM79" s="44"/>
      <c r="BN79" s="44"/>
      <c r="BO79" s="44"/>
      <c r="BP79" s="44"/>
      <c r="BQ79" s="44"/>
      <c r="BR79" s="44"/>
      <c r="BS79" s="44"/>
      <c r="BT79" s="44"/>
      <c r="BU79" s="44"/>
      <c r="BV79" s="44"/>
      <c r="BW79" s="44"/>
      <c r="BX79" s="44"/>
      <c r="BY79" s="44"/>
      <c r="BZ79" s="45"/>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6"/>
      <c r="BM80" s="44"/>
      <c r="BN80" s="44"/>
      <c r="BO80" s="44"/>
      <c r="BP80" s="44"/>
      <c r="BQ80" s="44"/>
      <c r="BR80" s="44"/>
      <c r="BS80" s="44"/>
      <c r="BT80" s="44"/>
      <c r="BU80" s="44"/>
      <c r="BV80" s="44"/>
      <c r="BW80" s="44"/>
      <c r="BX80" s="44"/>
      <c r="BY80" s="44"/>
      <c r="BZ80" s="45"/>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6"/>
      <c r="BM81" s="44"/>
      <c r="BN81" s="44"/>
      <c r="BO81" s="44"/>
      <c r="BP81" s="44"/>
      <c r="BQ81" s="44"/>
      <c r="BR81" s="44"/>
      <c r="BS81" s="44"/>
      <c r="BT81" s="44"/>
      <c r="BU81" s="44"/>
      <c r="BV81" s="44"/>
      <c r="BW81" s="44"/>
      <c r="BX81" s="44"/>
      <c r="BY81" s="44"/>
      <c r="BZ81" s="45"/>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IuL++eGEfnWkbJ/ruHDvH8ZE0B9Xkr8sPhUh6taASef8tHfDWE6h8EL+tX/feUdKYcLQMzNUQywsiFRuciqbA==" saltValue="xjnCqoOwhJhSOq/BydixF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272213</v>
      </c>
      <c r="D6" s="19">
        <f t="shared" si="3"/>
        <v>46</v>
      </c>
      <c r="E6" s="19">
        <f t="shared" si="3"/>
        <v>17</v>
      </c>
      <c r="F6" s="19">
        <f t="shared" si="3"/>
        <v>1</v>
      </c>
      <c r="G6" s="19">
        <f t="shared" si="3"/>
        <v>0</v>
      </c>
      <c r="H6" s="19" t="str">
        <f t="shared" si="3"/>
        <v>大阪府　柏原市</v>
      </c>
      <c r="I6" s="19" t="str">
        <f t="shared" si="3"/>
        <v>法適用</v>
      </c>
      <c r="J6" s="19" t="str">
        <f t="shared" si="3"/>
        <v>下水道事業</v>
      </c>
      <c r="K6" s="19" t="str">
        <f t="shared" si="3"/>
        <v>公共下水道</v>
      </c>
      <c r="L6" s="19" t="str">
        <f t="shared" si="3"/>
        <v>Bb1</v>
      </c>
      <c r="M6" s="19" t="str">
        <f t="shared" si="3"/>
        <v>非設置</v>
      </c>
      <c r="N6" s="20" t="str">
        <f t="shared" si="3"/>
        <v>-</v>
      </c>
      <c r="O6" s="20">
        <f t="shared" si="3"/>
        <v>54.42</v>
      </c>
      <c r="P6" s="20">
        <f t="shared" si="3"/>
        <v>87.13</v>
      </c>
      <c r="Q6" s="20">
        <f t="shared" si="3"/>
        <v>68.36</v>
      </c>
      <c r="R6" s="20">
        <f t="shared" si="3"/>
        <v>2805</v>
      </c>
      <c r="S6" s="20">
        <f t="shared" si="3"/>
        <v>67759</v>
      </c>
      <c r="T6" s="20">
        <f t="shared" si="3"/>
        <v>25.33</v>
      </c>
      <c r="U6" s="20">
        <f t="shared" si="3"/>
        <v>2675.05</v>
      </c>
      <c r="V6" s="20">
        <f t="shared" si="3"/>
        <v>58722</v>
      </c>
      <c r="W6" s="20">
        <f t="shared" si="3"/>
        <v>5.96</v>
      </c>
      <c r="X6" s="20">
        <f t="shared" si="3"/>
        <v>9852.68</v>
      </c>
      <c r="Y6" s="21">
        <f>IF(Y7="",NA(),Y7)</f>
        <v>104.25</v>
      </c>
      <c r="Z6" s="21">
        <f t="shared" ref="Z6:AH6" si="4">IF(Z7="",NA(),Z7)</f>
        <v>104.5</v>
      </c>
      <c r="AA6" s="21">
        <f t="shared" si="4"/>
        <v>103.75</v>
      </c>
      <c r="AB6" s="21">
        <f t="shared" si="4"/>
        <v>104.99</v>
      </c>
      <c r="AC6" s="21">
        <f t="shared" si="4"/>
        <v>105.86</v>
      </c>
      <c r="AD6" s="21">
        <f t="shared" si="4"/>
        <v>106.56</v>
      </c>
      <c r="AE6" s="21">
        <f t="shared" si="4"/>
        <v>109</v>
      </c>
      <c r="AF6" s="21">
        <f t="shared" si="4"/>
        <v>104.85</v>
      </c>
      <c r="AG6" s="21">
        <f t="shared" si="4"/>
        <v>107.87</v>
      </c>
      <c r="AH6" s="21">
        <f t="shared" si="4"/>
        <v>109.78</v>
      </c>
      <c r="AI6" s="20" t="str">
        <f>IF(AI7="","",IF(AI7="-","【-】","【"&amp;SUBSTITUTE(TEXT(AI7,"#,##0.00"),"-","△")&amp;"】"))</f>
        <v>【107.02】</v>
      </c>
      <c r="AJ6" s="20">
        <f>IF(AJ7="",NA(),AJ7)</f>
        <v>0</v>
      </c>
      <c r="AK6" s="20">
        <f t="shared" ref="AK6:AS6" si="5">IF(AK7="",NA(),AK7)</f>
        <v>0</v>
      </c>
      <c r="AL6" s="20">
        <f t="shared" si="5"/>
        <v>0</v>
      </c>
      <c r="AM6" s="20">
        <f t="shared" si="5"/>
        <v>0</v>
      </c>
      <c r="AN6" s="20">
        <f t="shared" si="5"/>
        <v>0</v>
      </c>
      <c r="AO6" s="21">
        <f t="shared" si="5"/>
        <v>8.31</v>
      </c>
      <c r="AP6" s="20">
        <f t="shared" si="5"/>
        <v>0</v>
      </c>
      <c r="AQ6" s="20">
        <f t="shared" si="5"/>
        <v>0</v>
      </c>
      <c r="AR6" s="21">
        <f t="shared" si="5"/>
        <v>11.59</v>
      </c>
      <c r="AS6" s="21">
        <f t="shared" si="5"/>
        <v>9.36</v>
      </c>
      <c r="AT6" s="20" t="str">
        <f>IF(AT7="","",IF(AT7="-","【-】","【"&amp;SUBSTITUTE(TEXT(AT7,"#,##0.00"),"-","△")&amp;"】"))</f>
        <v>【3.09】</v>
      </c>
      <c r="AU6" s="21">
        <f>IF(AU7="",NA(),AU7)</f>
        <v>34.68</v>
      </c>
      <c r="AV6" s="21">
        <f t="shared" ref="AV6:BD6" si="6">IF(AV7="",NA(),AV7)</f>
        <v>42.34</v>
      </c>
      <c r="AW6" s="21">
        <f t="shared" si="6"/>
        <v>18.059999999999999</v>
      </c>
      <c r="AX6" s="21">
        <f t="shared" si="6"/>
        <v>24.95</v>
      </c>
      <c r="AY6" s="21">
        <f t="shared" si="6"/>
        <v>27.92</v>
      </c>
      <c r="AZ6" s="21">
        <f t="shared" si="6"/>
        <v>86.93</v>
      </c>
      <c r="BA6" s="21">
        <f t="shared" si="6"/>
        <v>70.66</v>
      </c>
      <c r="BB6" s="21">
        <f t="shared" si="6"/>
        <v>53.32</v>
      </c>
      <c r="BC6" s="21">
        <f t="shared" si="6"/>
        <v>37.200000000000003</v>
      </c>
      <c r="BD6" s="21">
        <f t="shared" si="6"/>
        <v>47.13</v>
      </c>
      <c r="BE6" s="20" t="str">
        <f>IF(BE7="","",IF(BE7="-","【-】","【"&amp;SUBSTITUTE(TEXT(BE7,"#,##0.00"),"-","△")&amp;"】"))</f>
        <v>【71.39】</v>
      </c>
      <c r="BF6" s="21">
        <f>IF(BF7="",NA(),BF7)</f>
        <v>1578.57</v>
      </c>
      <c r="BG6" s="21">
        <f t="shared" ref="BG6:BO6" si="7">IF(BG7="",NA(),BG7)</f>
        <v>1524.58</v>
      </c>
      <c r="BH6" s="21">
        <f t="shared" si="7"/>
        <v>1472.87</v>
      </c>
      <c r="BI6" s="21">
        <f t="shared" si="7"/>
        <v>1426.09</v>
      </c>
      <c r="BJ6" s="21">
        <f t="shared" si="7"/>
        <v>1384.85</v>
      </c>
      <c r="BK6" s="21">
        <f t="shared" si="7"/>
        <v>674.86</v>
      </c>
      <c r="BL6" s="21">
        <f t="shared" si="7"/>
        <v>670.71</v>
      </c>
      <c r="BM6" s="21">
        <f t="shared" si="7"/>
        <v>719.63</v>
      </c>
      <c r="BN6" s="21">
        <f t="shared" si="7"/>
        <v>843.72</v>
      </c>
      <c r="BO6" s="21">
        <f t="shared" si="7"/>
        <v>788.62</v>
      </c>
      <c r="BP6" s="20" t="str">
        <f>IF(BP7="","",IF(BP7="-","【-】","【"&amp;SUBSTITUTE(TEXT(BP7,"#,##0.00"),"-","△")&amp;"】"))</f>
        <v>【669.11】</v>
      </c>
      <c r="BQ6" s="21">
        <f>IF(BQ7="",NA(),BQ7)</f>
        <v>99.51</v>
      </c>
      <c r="BR6" s="21">
        <f t="shared" ref="BR6:BZ6" si="8">IF(BR7="",NA(),BR7)</f>
        <v>100.39</v>
      </c>
      <c r="BS6" s="21">
        <f t="shared" si="8"/>
        <v>99.73</v>
      </c>
      <c r="BT6" s="21">
        <f t="shared" si="8"/>
        <v>101.44</v>
      </c>
      <c r="BU6" s="21">
        <f t="shared" si="8"/>
        <v>102.29</v>
      </c>
      <c r="BV6" s="21">
        <f t="shared" si="8"/>
        <v>97.78</v>
      </c>
      <c r="BW6" s="21">
        <f t="shared" si="8"/>
        <v>96.07</v>
      </c>
      <c r="BX6" s="21">
        <f t="shared" si="8"/>
        <v>97.9</v>
      </c>
      <c r="BY6" s="21">
        <f t="shared" si="8"/>
        <v>94.81</v>
      </c>
      <c r="BZ6" s="21">
        <f t="shared" si="8"/>
        <v>99.88</v>
      </c>
      <c r="CA6" s="20" t="str">
        <f>IF(CA7="","",IF(CA7="-","【-】","【"&amp;SUBSTITUTE(TEXT(CA7,"#,##0.00"),"-","△")&amp;"】"))</f>
        <v>【99.73】</v>
      </c>
      <c r="CB6" s="21">
        <f>IF(CB7="",NA(),CB7)</f>
        <v>171.13</v>
      </c>
      <c r="CC6" s="21">
        <f t="shared" ref="CC6:CK6" si="9">IF(CC7="",NA(),CC7)</f>
        <v>169.78</v>
      </c>
      <c r="CD6" s="21">
        <f t="shared" si="9"/>
        <v>169.9</v>
      </c>
      <c r="CE6" s="21">
        <f t="shared" si="9"/>
        <v>164.55</v>
      </c>
      <c r="CF6" s="21">
        <f t="shared" si="9"/>
        <v>162.91</v>
      </c>
      <c r="CG6" s="21">
        <f t="shared" si="9"/>
        <v>114.82</v>
      </c>
      <c r="CH6" s="21">
        <f t="shared" si="9"/>
        <v>122.01</v>
      </c>
      <c r="CI6" s="21">
        <f t="shared" si="9"/>
        <v>112.77</v>
      </c>
      <c r="CJ6" s="21">
        <f t="shared" si="9"/>
        <v>129.9</v>
      </c>
      <c r="CK6" s="21">
        <f t="shared" si="9"/>
        <v>126.94</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80.11</v>
      </c>
      <c r="CV6" s="21">
        <f t="shared" si="10"/>
        <v>82.83</v>
      </c>
      <c r="CW6" s="20" t="str">
        <f>IF(CW7="","",IF(CW7="-","【-】","【"&amp;SUBSTITUTE(TEXT(CW7,"#,##0.00"),"-","△")&amp;"】"))</f>
        <v>【59.99】</v>
      </c>
      <c r="CX6" s="21">
        <f>IF(CX7="",NA(),CX7)</f>
        <v>90.93</v>
      </c>
      <c r="CY6" s="21">
        <f t="shared" ref="CY6:DG6" si="11">IF(CY7="",NA(),CY7)</f>
        <v>91.56</v>
      </c>
      <c r="CZ6" s="21">
        <f t="shared" si="11"/>
        <v>91.84</v>
      </c>
      <c r="DA6" s="21">
        <f t="shared" si="11"/>
        <v>92.04</v>
      </c>
      <c r="DB6" s="21">
        <f t="shared" si="11"/>
        <v>92.31</v>
      </c>
      <c r="DC6" s="21">
        <f t="shared" si="11"/>
        <v>97.08</v>
      </c>
      <c r="DD6" s="21">
        <f t="shared" si="11"/>
        <v>96.71</v>
      </c>
      <c r="DE6" s="21">
        <f t="shared" si="11"/>
        <v>96.8</v>
      </c>
      <c r="DF6" s="21">
        <f t="shared" si="11"/>
        <v>95.96</v>
      </c>
      <c r="DG6" s="21">
        <f t="shared" si="11"/>
        <v>95.73</v>
      </c>
      <c r="DH6" s="20" t="str">
        <f>IF(DH7="","",IF(DH7="-","【-】","【"&amp;SUBSTITUTE(TEXT(DH7,"#,##0.00"),"-","△")&amp;"】"))</f>
        <v>【95.72】</v>
      </c>
      <c r="DI6" s="21">
        <f>IF(DI7="",NA(),DI7)</f>
        <v>11.6</v>
      </c>
      <c r="DJ6" s="21">
        <f t="shared" ref="DJ6:DR6" si="12">IF(DJ7="",NA(),DJ7)</f>
        <v>14.32</v>
      </c>
      <c r="DK6" s="21">
        <f t="shared" si="12"/>
        <v>16.97</v>
      </c>
      <c r="DL6" s="21">
        <f t="shared" si="12"/>
        <v>19.63</v>
      </c>
      <c r="DM6" s="21">
        <f t="shared" si="12"/>
        <v>22.19</v>
      </c>
      <c r="DN6" s="21">
        <f t="shared" si="12"/>
        <v>22.24</v>
      </c>
      <c r="DO6" s="21">
        <f t="shared" si="12"/>
        <v>15.87</v>
      </c>
      <c r="DP6" s="21">
        <f t="shared" si="12"/>
        <v>14.72</v>
      </c>
      <c r="DQ6" s="21">
        <f t="shared" si="12"/>
        <v>20.23</v>
      </c>
      <c r="DR6" s="21">
        <f t="shared" si="12"/>
        <v>22.34</v>
      </c>
      <c r="DS6" s="20" t="str">
        <f>IF(DS7="","",IF(DS7="-","【-】","【"&amp;SUBSTITUTE(TEXT(DS7,"#,##0.00"),"-","△")&amp;"】"))</f>
        <v>【38.17】</v>
      </c>
      <c r="DT6" s="20">
        <f>IF(DT7="",NA(),DT7)</f>
        <v>0</v>
      </c>
      <c r="DU6" s="20">
        <f t="shared" ref="DU6:EC6" si="13">IF(DU7="",NA(),DU7)</f>
        <v>0</v>
      </c>
      <c r="DV6" s="20">
        <f t="shared" si="13"/>
        <v>0</v>
      </c>
      <c r="DW6" s="20">
        <f t="shared" si="13"/>
        <v>0</v>
      </c>
      <c r="DX6" s="20">
        <f t="shared" si="13"/>
        <v>0</v>
      </c>
      <c r="DY6" s="21">
        <f t="shared" si="13"/>
        <v>0.28999999999999998</v>
      </c>
      <c r="DZ6" s="21">
        <f t="shared" si="13"/>
        <v>0.53</v>
      </c>
      <c r="EA6" s="21">
        <f t="shared" si="13"/>
        <v>1.01</v>
      </c>
      <c r="EB6" s="21">
        <f t="shared" si="13"/>
        <v>1.63</v>
      </c>
      <c r="EC6" s="21">
        <f t="shared" si="13"/>
        <v>1.94</v>
      </c>
      <c r="ED6" s="20" t="str">
        <f>IF(ED7="","",IF(ED7="-","【-】","【"&amp;SUBSTITUTE(TEXT(ED7,"#,##0.00"),"-","△")&amp;"】"))</f>
        <v>【6.54】</v>
      </c>
      <c r="EE6" s="20">
        <f>IF(EE7="",NA(),EE7)</f>
        <v>0</v>
      </c>
      <c r="EF6" s="20">
        <f t="shared" ref="EF6:EN6" si="14">IF(EF7="",NA(),EF7)</f>
        <v>0</v>
      </c>
      <c r="EG6" s="20">
        <f t="shared" si="14"/>
        <v>0</v>
      </c>
      <c r="EH6" s="20">
        <f t="shared" si="14"/>
        <v>0</v>
      </c>
      <c r="EI6" s="21">
        <f t="shared" si="14"/>
        <v>0.01</v>
      </c>
      <c r="EJ6" s="21">
        <f t="shared" si="14"/>
        <v>0.15</v>
      </c>
      <c r="EK6" s="21">
        <f t="shared" si="14"/>
        <v>0.02</v>
      </c>
      <c r="EL6" s="21">
        <f t="shared" si="14"/>
        <v>0.06</v>
      </c>
      <c r="EM6" s="21">
        <f t="shared" si="14"/>
        <v>0.12</v>
      </c>
      <c r="EN6" s="21">
        <f t="shared" si="14"/>
        <v>0.35</v>
      </c>
      <c r="EO6" s="20" t="str">
        <f>IF(EO7="","",IF(EO7="-","【-】","【"&amp;SUBSTITUTE(TEXT(EO7,"#,##0.00"),"-","△")&amp;"】"))</f>
        <v>【0.24】</v>
      </c>
    </row>
    <row r="7" spans="1:148" s="22" customFormat="1" x14ac:dyDescent="0.15">
      <c r="A7" s="14"/>
      <c r="B7" s="23">
        <v>2021</v>
      </c>
      <c r="C7" s="23">
        <v>272213</v>
      </c>
      <c r="D7" s="23">
        <v>46</v>
      </c>
      <c r="E7" s="23">
        <v>17</v>
      </c>
      <c r="F7" s="23">
        <v>1</v>
      </c>
      <c r="G7" s="23">
        <v>0</v>
      </c>
      <c r="H7" s="23" t="s">
        <v>96</v>
      </c>
      <c r="I7" s="23" t="s">
        <v>97</v>
      </c>
      <c r="J7" s="23" t="s">
        <v>98</v>
      </c>
      <c r="K7" s="23" t="s">
        <v>99</v>
      </c>
      <c r="L7" s="23" t="s">
        <v>100</v>
      </c>
      <c r="M7" s="23" t="s">
        <v>101</v>
      </c>
      <c r="N7" s="24" t="s">
        <v>102</v>
      </c>
      <c r="O7" s="24">
        <v>54.42</v>
      </c>
      <c r="P7" s="24">
        <v>87.13</v>
      </c>
      <c r="Q7" s="24">
        <v>68.36</v>
      </c>
      <c r="R7" s="24">
        <v>2805</v>
      </c>
      <c r="S7" s="24">
        <v>67759</v>
      </c>
      <c r="T7" s="24">
        <v>25.33</v>
      </c>
      <c r="U7" s="24">
        <v>2675.05</v>
      </c>
      <c r="V7" s="24">
        <v>58722</v>
      </c>
      <c r="W7" s="24">
        <v>5.96</v>
      </c>
      <c r="X7" s="24">
        <v>9852.68</v>
      </c>
      <c r="Y7" s="24">
        <v>104.25</v>
      </c>
      <c r="Z7" s="24">
        <v>104.5</v>
      </c>
      <c r="AA7" s="24">
        <v>103.75</v>
      </c>
      <c r="AB7" s="24">
        <v>104.99</v>
      </c>
      <c r="AC7" s="24">
        <v>105.86</v>
      </c>
      <c r="AD7" s="24">
        <v>106.56</v>
      </c>
      <c r="AE7" s="24">
        <v>109</v>
      </c>
      <c r="AF7" s="24">
        <v>104.85</v>
      </c>
      <c r="AG7" s="24">
        <v>107.87</v>
      </c>
      <c r="AH7" s="24">
        <v>109.78</v>
      </c>
      <c r="AI7" s="24">
        <v>107.02</v>
      </c>
      <c r="AJ7" s="24">
        <v>0</v>
      </c>
      <c r="AK7" s="24">
        <v>0</v>
      </c>
      <c r="AL7" s="24">
        <v>0</v>
      </c>
      <c r="AM7" s="24">
        <v>0</v>
      </c>
      <c r="AN7" s="24">
        <v>0</v>
      </c>
      <c r="AO7" s="24">
        <v>8.31</v>
      </c>
      <c r="AP7" s="24">
        <v>0</v>
      </c>
      <c r="AQ7" s="24">
        <v>0</v>
      </c>
      <c r="AR7" s="24">
        <v>11.59</v>
      </c>
      <c r="AS7" s="24">
        <v>9.36</v>
      </c>
      <c r="AT7" s="24">
        <v>3.09</v>
      </c>
      <c r="AU7" s="24">
        <v>34.68</v>
      </c>
      <c r="AV7" s="24">
        <v>42.34</v>
      </c>
      <c r="AW7" s="24">
        <v>18.059999999999999</v>
      </c>
      <c r="AX7" s="24">
        <v>24.95</v>
      </c>
      <c r="AY7" s="24">
        <v>27.92</v>
      </c>
      <c r="AZ7" s="24">
        <v>86.93</v>
      </c>
      <c r="BA7" s="24">
        <v>70.66</v>
      </c>
      <c r="BB7" s="24">
        <v>53.32</v>
      </c>
      <c r="BC7" s="24">
        <v>37.200000000000003</v>
      </c>
      <c r="BD7" s="24">
        <v>47.13</v>
      </c>
      <c r="BE7" s="24">
        <v>71.39</v>
      </c>
      <c r="BF7" s="24">
        <v>1578.57</v>
      </c>
      <c r="BG7" s="24">
        <v>1524.58</v>
      </c>
      <c r="BH7" s="24">
        <v>1472.87</v>
      </c>
      <c r="BI7" s="24">
        <v>1426.09</v>
      </c>
      <c r="BJ7" s="24">
        <v>1384.85</v>
      </c>
      <c r="BK7" s="24">
        <v>674.86</v>
      </c>
      <c r="BL7" s="24">
        <v>670.71</v>
      </c>
      <c r="BM7" s="24">
        <v>719.63</v>
      </c>
      <c r="BN7" s="24">
        <v>843.72</v>
      </c>
      <c r="BO7" s="24">
        <v>788.62</v>
      </c>
      <c r="BP7" s="24">
        <v>669.11</v>
      </c>
      <c r="BQ7" s="24">
        <v>99.51</v>
      </c>
      <c r="BR7" s="24">
        <v>100.39</v>
      </c>
      <c r="BS7" s="24">
        <v>99.73</v>
      </c>
      <c r="BT7" s="24">
        <v>101.44</v>
      </c>
      <c r="BU7" s="24">
        <v>102.29</v>
      </c>
      <c r="BV7" s="24">
        <v>97.78</v>
      </c>
      <c r="BW7" s="24">
        <v>96.07</v>
      </c>
      <c r="BX7" s="24">
        <v>97.9</v>
      </c>
      <c r="BY7" s="24">
        <v>94.81</v>
      </c>
      <c r="BZ7" s="24">
        <v>99.88</v>
      </c>
      <c r="CA7" s="24">
        <v>99.73</v>
      </c>
      <c r="CB7" s="24">
        <v>171.13</v>
      </c>
      <c r="CC7" s="24">
        <v>169.78</v>
      </c>
      <c r="CD7" s="24">
        <v>169.9</v>
      </c>
      <c r="CE7" s="24">
        <v>164.55</v>
      </c>
      <c r="CF7" s="24">
        <v>162.91</v>
      </c>
      <c r="CG7" s="24">
        <v>114.82</v>
      </c>
      <c r="CH7" s="24">
        <v>122.01</v>
      </c>
      <c r="CI7" s="24">
        <v>112.77</v>
      </c>
      <c r="CJ7" s="24">
        <v>129.9</v>
      </c>
      <c r="CK7" s="24">
        <v>126.94</v>
      </c>
      <c r="CL7" s="24">
        <v>134.97999999999999</v>
      </c>
      <c r="CM7" s="24" t="s">
        <v>102</v>
      </c>
      <c r="CN7" s="24" t="s">
        <v>102</v>
      </c>
      <c r="CO7" s="24" t="s">
        <v>102</v>
      </c>
      <c r="CP7" s="24" t="s">
        <v>102</v>
      </c>
      <c r="CQ7" s="24" t="s">
        <v>102</v>
      </c>
      <c r="CR7" s="24" t="s">
        <v>102</v>
      </c>
      <c r="CS7" s="24" t="s">
        <v>102</v>
      </c>
      <c r="CT7" s="24" t="s">
        <v>102</v>
      </c>
      <c r="CU7" s="24">
        <v>80.11</v>
      </c>
      <c r="CV7" s="24">
        <v>82.83</v>
      </c>
      <c r="CW7" s="24">
        <v>59.99</v>
      </c>
      <c r="CX7" s="24">
        <v>90.93</v>
      </c>
      <c r="CY7" s="24">
        <v>91.56</v>
      </c>
      <c r="CZ7" s="24">
        <v>91.84</v>
      </c>
      <c r="DA7" s="24">
        <v>92.04</v>
      </c>
      <c r="DB7" s="24">
        <v>92.31</v>
      </c>
      <c r="DC7" s="24">
        <v>97.08</v>
      </c>
      <c r="DD7" s="24">
        <v>96.71</v>
      </c>
      <c r="DE7" s="24">
        <v>96.8</v>
      </c>
      <c r="DF7" s="24">
        <v>95.96</v>
      </c>
      <c r="DG7" s="24">
        <v>95.73</v>
      </c>
      <c r="DH7" s="24">
        <v>95.72</v>
      </c>
      <c r="DI7" s="24">
        <v>11.6</v>
      </c>
      <c r="DJ7" s="24">
        <v>14.32</v>
      </c>
      <c r="DK7" s="24">
        <v>16.97</v>
      </c>
      <c r="DL7" s="24">
        <v>19.63</v>
      </c>
      <c r="DM7" s="24">
        <v>22.19</v>
      </c>
      <c r="DN7" s="24">
        <v>22.24</v>
      </c>
      <c r="DO7" s="24">
        <v>15.87</v>
      </c>
      <c r="DP7" s="24">
        <v>14.72</v>
      </c>
      <c r="DQ7" s="24">
        <v>20.23</v>
      </c>
      <c r="DR7" s="24">
        <v>22.34</v>
      </c>
      <c r="DS7" s="24">
        <v>38.17</v>
      </c>
      <c r="DT7" s="24">
        <v>0</v>
      </c>
      <c r="DU7" s="24">
        <v>0</v>
      </c>
      <c r="DV7" s="24">
        <v>0</v>
      </c>
      <c r="DW7" s="24">
        <v>0</v>
      </c>
      <c r="DX7" s="24">
        <v>0</v>
      </c>
      <c r="DY7" s="24">
        <v>0.28999999999999998</v>
      </c>
      <c r="DZ7" s="24">
        <v>0.53</v>
      </c>
      <c r="EA7" s="24">
        <v>1.01</v>
      </c>
      <c r="EB7" s="24">
        <v>1.63</v>
      </c>
      <c r="EC7" s="24">
        <v>1.94</v>
      </c>
      <c r="ED7" s="24">
        <v>6.54</v>
      </c>
      <c r="EE7" s="24">
        <v>0</v>
      </c>
      <c r="EF7" s="24">
        <v>0</v>
      </c>
      <c r="EG7" s="24">
        <v>0</v>
      </c>
      <c r="EH7" s="24">
        <v>0</v>
      </c>
      <c r="EI7" s="24">
        <v>0.01</v>
      </c>
      <c r="EJ7" s="24">
        <v>0.15</v>
      </c>
      <c r="EK7" s="24">
        <v>0.02</v>
      </c>
      <c r="EL7" s="24">
        <v>0.06</v>
      </c>
      <c r="EM7" s="24">
        <v>0.12</v>
      </c>
      <c r="EN7" s="24">
        <v>0.35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2023-01-27T00:54:04Z</cp:lastPrinted>
  <dcterms:created xsi:type="dcterms:W3CDTF">2023-01-12T23:32:41Z</dcterms:created>
  <dcterms:modified xsi:type="dcterms:W3CDTF">2023-02-28T00:13:10Z</dcterms:modified>
  <cp:category/>
</cp:coreProperties>
</file>