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G2064sv0fs002\NET_DATA\04_【財政】\03 決算\98 なんでもRANKING\07令和５年度（R4決算）\"/>
    </mc:Choice>
  </mc:AlternateContent>
  <xr:revisionPtr revIDLastSave="0" documentId="13_ncr:1_{E357F80F-69EF-4B27-9CBE-4DF2F0AD79A2}" xr6:coauthVersionLast="47" xr6:coauthVersionMax="47" xr10:uidLastSave="{00000000-0000-0000-0000-000000000000}"/>
  <bookViews>
    <workbookView xWindow="-108" yWindow="-108" windowWidth="23256" windowHeight="14160" tabRatio="755" xr2:uid="{00000000-000D-0000-FFFF-FFFF00000000}"/>
  </bookViews>
  <sheets>
    <sheet name="目次" sheetId="24" r:id="rId1"/>
    <sheet name="歳入" sheetId="12" r:id="rId2"/>
    <sheet name="歳出" sheetId="13" r:id="rId3"/>
    <sheet name="標財" sheetId="14" r:id="rId4"/>
    <sheet name="住民①" sheetId="15" r:id="rId5"/>
    <sheet name="住民②" sheetId="16" r:id="rId6"/>
    <sheet name="住民③" sheetId="17" r:id="rId7"/>
    <sheet name="住民④" sheetId="18" r:id="rId8"/>
    <sheet name="住民⑤" sheetId="19" r:id="rId9"/>
    <sheet name="住民⑥" sheetId="20" r:id="rId10"/>
    <sheet name="住民⑦" sheetId="21" r:id="rId11"/>
    <sheet name="住民⑧" sheetId="22" r:id="rId12"/>
    <sheet name="住民⑨" sheetId="23" r:id="rId13"/>
    <sheet name="指標" sheetId="25" r:id="rId14"/>
    <sheet name="指標②" sheetId="26" r:id="rId15"/>
    <sheet name="財務書類" sheetId="27" r:id="rId16"/>
  </sheets>
  <definedNames>
    <definedName name="_xlnm._FilterDatabase" localSheetId="2" hidden="1">歳出!$L$8:$O$48</definedName>
    <definedName name="_xlnm._FilterDatabase" localSheetId="15" hidden="1">財務書類!$L$9:$O$49</definedName>
    <definedName name="_xlnm._FilterDatabase" localSheetId="13" hidden="1">指標!$L$8:$O$48</definedName>
    <definedName name="_xlnm._FilterDatabase" localSheetId="14" hidden="1">指標②!$L$8:$O$48</definedName>
    <definedName name="_xlnm.Print_Area" localSheetId="2">歳出!$B$2:$Y$55</definedName>
    <definedName name="_xlnm.Print_Area" localSheetId="1">歳入!$B$2:$T$59</definedName>
    <definedName name="_xlnm.Print_Area" localSheetId="15">財務書類!$B$2:$T$60</definedName>
    <definedName name="_xlnm.Print_Area" localSheetId="13">指標!$B$2:$T$58</definedName>
    <definedName name="_xlnm.Print_Area" localSheetId="14">指標②!$B$2:$AD$54</definedName>
    <definedName name="_xlnm.Print_Area" localSheetId="4">住民①!$B$2:$Y$56</definedName>
    <definedName name="_xlnm.Print_Area" localSheetId="5">住民②!$B$2:$Y$59</definedName>
    <definedName name="_xlnm.Print_Area" localSheetId="6">住民③!$B$2:$Y$56</definedName>
    <definedName name="_xlnm.Print_Area" localSheetId="7">住民④!$B$2:$AD$56</definedName>
    <definedName name="_xlnm.Print_Area" localSheetId="8">住民⑤!$B$2:$T$56</definedName>
    <definedName name="_xlnm.Print_Area" localSheetId="9">住民⑥!$B$2:$AD$57</definedName>
    <definedName name="_xlnm.Print_Area" localSheetId="10">住民⑦!$B$2:$T$56</definedName>
    <definedName name="_xlnm.Print_Area" localSheetId="11">住民⑧!$B$2:$Z$54</definedName>
    <definedName name="_xlnm.Print_Area" localSheetId="12">住民⑨!$B$2:$U$58</definedName>
    <definedName name="_xlnm.Print_Area" localSheetId="3">標財!$B$2:$AD$54</definedName>
    <definedName name="_xlnm.Print_Area" localSheetId="0">目次!$A$1:$O$47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26" l="1"/>
  <c r="G8" i="25" l="1"/>
  <c r="G9" i="25"/>
  <c r="G10" i="25"/>
  <c r="G11" i="25"/>
  <c r="G12" i="25"/>
  <c r="G13" i="25"/>
  <c r="G14" i="25"/>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B8" i="18" l="1"/>
  <c r="B9" i="18"/>
  <c r="B10" i="18"/>
  <c r="B11" i="18"/>
  <c r="B12" i="18"/>
  <c r="B13" i="18"/>
  <c r="B14" i="18"/>
  <c r="B15" i="18"/>
  <c r="B16" i="18"/>
  <c r="B17" i="18"/>
  <c r="B18" i="18"/>
  <c r="B19" i="18"/>
  <c r="B20" i="18"/>
  <c r="B21" i="18"/>
  <c r="B22" i="18"/>
  <c r="B23" i="18"/>
  <c r="B24" i="18"/>
  <c r="B25" i="18"/>
  <c r="B26" i="18"/>
  <c r="B27" i="18"/>
  <c r="B28" i="18"/>
  <c r="B29" i="18"/>
  <c r="B30" i="18"/>
  <c r="B31" i="18"/>
  <c r="B32" i="18"/>
  <c r="B33" i="18"/>
  <c r="B34" i="18"/>
  <c r="B35" i="18"/>
  <c r="B36" i="18"/>
  <c r="B37" i="18"/>
  <c r="B38" i="18"/>
  <c r="B39" i="18"/>
  <c r="B40" i="18"/>
  <c r="B41" i="18"/>
  <c r="B42" i="18"/>
  <c r="B43" i="18"/>
  <c r="B44" i="18"/>
  <c r="B45" i="18"/>
  <c r="B46" i="18"/>
  <c r="B47" i="18"/>
  <c r="B48" i="18"/>
  <c r="Q8" i="14"/>
  <c r="Q9" i="14"/>
  <c r="Q10" i="14"/>
  <c r="Q11" i="14"/>
  <c r="Q12" i="14"/>
  <c r="Q13" i="14"/>
  <c r="Q14" i="14"/>
  <c r="Q15" i="14"/>
  <c r="Q16" i="14"/>
  <c r="Q17" i="14"/>
  <c r="Q18" i="14"/>
  <c r="Q19" i="14"/>
  <c r="Q20" i="14"/>
  <c r="Q21" i="14"/>
  <c r="Q22" i="14"/>
  <c r="Q23" i="14"/>
  <c r="Q24" i="14"/>
  <c r="Q25" i="14"/>
  <c r="Q26" i="14"/>
  <c r="Q27" i="14"/>
  <c r="Q28" i="14"/>
  <c r="Q29" i="14"/>
  <c r="Q30" i="14"/>
  <c r="Q31" i="14"/>
  <c r="Q32" i="14"/>
  <c r="Q33" i="14"/>
  <c r="Q34" i="14"/>
  <c r="Q35" i="14"/>
  <c r="Q36" i="14"/>
  <c r="Q37" i="14"/>
  <c r="Q38" i="14"/>
  <c r="G33" i="27" l="1"/>
  <c r="B40" i="27"/>
  <c r="B49" i="27"/>
  <c r="B18" i="27"/>
  <c r="B19" i="27"/>
  <c r="B34" i="27"/>
  <c r="B20" i="27"/>
  <c r="B37" i="27"/>
  <c r="B16" i="27"/>
  <c r="B48" i="27"/>
  <c r="B9" i="27"/>
  <c r="B32" i="27"/>
  <c r="B24" i="27"/>
  <c r="B41" i="27"/>
  <c r="B47" i="27"/>
  <c r="B30" i="27"/>
  <c r="B12" i="27"/>
  <c r="B23" i="27"/>
  <c r="B13" i="27"/>
  <c r="B46" i="27"/>
  <c r="B45" i="27"/>
  <c r="B11" i="27"/>
  <c r="B26" i="27"/>
  <c r="B44" i="27"/>
  <c r="B15" i="27"/>
  <c r="B28" i="27"/>
  <c r="B14" i="27"/>
  <c r="B36" i="27"/>
  <c r="B43" i="27"/>
  <c r="B22" i="27"/>
  <c r="B42" i="27"/>
  <c r="Q31" i="27"/>
  <c r="Q24" i="27"/>
  <c r="Q21" i="27"/>
  <c r="Q17" i="27"/>
  <c r="Q23" i="27"/>
  <c r="Q13" i="27"/>
  <c r="Q30" i="27"/>
  <c r="Q37" i="27"/>
  <c r="Q11" i="27"/>
  <c r="Q10" i="27"/>
  <c r="G26" i="27"/>
  <c r="G25" i="27"/>
  <c r="G23" i="27"/>
  <c r="G10" i="27"/>
  <c r="G14" i="27"/>
  <c r="G15" i="27"/>
  <c r="G27" i="27"/>
  <c r="G12" i="27"/>
  <c r="G30" i="27"/>
  <c r="G13" i="27"/>
  <c r="B17" i="27"/>
  <c r="B38" i="27"/>
  <c r="B39" i="27"/>
  <c r="B31" i="27"/>
  <c r="B21" i="27"/>
  <c r="B29" i="27"/>
  <c r="B27" i="27"/>
  <c r="B10" i="27"/>
  <c r="B25" i="27"/>
  <c r="B33" i="27"/>
  <c r="B35" i="27"/>
  <c r="Q42" i="27"/>
  <c r="Q32" i="27"/>
  <c r="Q43" i="27"/>
  <c r="Q19" i="27"/>
  <c r="Q29" i="27"/>
  <c r="Q22" i="27"/>
  <c r="Q9" i="27"/>
  <c r="Q44" i="27"/>
  <c r="Q16" i="27"/>
  <c r="Q28" i="27"/>
  <c r="Q45" i="27"/>
  <c r="Q46" i="27"/>
  <c r="Q25" i="27"/>
  <c r="Q27" i="27"/>
  <c r="Q34" i="27"/>
  <c r="Q26" i="27"/>
  <c r="Q47" i="27"/>
  <c r="Q12" i="27"/>
  <c r="Q18" i="27"/>
  <c r="Q15" i="27"/>
  <c r="Q14" i="27"/>
  <c r="Q48" i="27"/>
  <c r="Q39" i="27"/>
  <c r="Q35" i="27"/>
  <c r="Q20" i="27"/>
  <c r="Q40" i="27"/>
  <c r="Q38" i="27"/>
  <c r="Q33" i="27"/>
  <c r="Q49" i="27"/>
  <c r="Q41" i="27"/>
  <c r="Q36" i="27"/>
  <c r="G22" i="27"/>
  <c r="G49" i="27"/>
  <c r="G34" i="27"/>
  <c r="G19" i="27"/>
  <c r="G21" i="27"/>
  <c r="G20" i="27"/>
  <c r="G18" i="27"/>
  <c r="G48" i="27"/>
  <c r="G17" i="27"/>
  <c r="G39" i="27"/>
  <c r="G31" i="27"/>
  <c r="G24" i="27"/>
  <c r="G47" i="27"/>
  <c r="G32" i="27"/>
  <c r="G36" i="27"/>
  <c r="G41" i="27"/>
  <c r="G9" i="27"/>
  <c r="G46" i="27"/>
  <c r="G45" i="27"/>
  <c r="G38" i="27"/>
  <c r="G40" i="27"/>
  <c r="G44" i="27"/>
  <c r="G11" i="27"/>
  <c r="G16" i="27"/>
  <c r="G35" i="27"/>
  <c r="G29" i="27"/>
  <c r="G43" i="27"/>
  <c r="G28" i="27"/>
  <c r="G42" i="27"/>
  <c r="G37" i="27"/>
  <c r="L11" i="27"/>
  <c r="L17" i="27"/>
  <c r="L12" i="27"/>
  <c r="L32" i="27"/>
  <c r="L9" i="27"/>
  <c r="L38" i="27"/>
  <c r="L21" i="27"/>
  <c r="L30" i="27"/>
  <c r="L16" i="27"/>
  <c r="L27" i="27"/>
  <c r="L42" i="27"/>
  <c r="L39" i="27"/>
  <c r="L43" i="27"/>
  <c r="L18" i="27"/>
  <c r="L31" i="27"/>
  <c r="L29" i="27"/>
  <c r="L26" i="27"/>
  <c r="L44" i="27"/>
  <c r="L34" i="27"/>
  <c r="L41" i="27"/>
  <c r="L45" i="27"/>
  <c r="L46" i="27"/>
  <c r="L23" i="27"/>
  <c r="L36" i="27"/>
  <c r="L28" i="27"/>
  <c r="L22" i="27"/>
  <c r="L47" i="27"/>
  <c r="L37" i="27"/>
  <c r="L33" i="27"/>
  <c r="L40" i="27"/>
  <c r="L14" i="27"/>
  <c r="L48" i="27"/>
  <c r="L13" i="27"/>
  <c r="L24" i="27"/>
  <c r="L20" i="27"/>
  <c r="L10" i="27"/>
  <c r="L15" i="27"/>
  <c r="L25" i="27"/>
  <c r="L49" i="27"/>
  <c r="L19" i="27"/>
  <c r="L35" i="27"/>
  <c r="G2" i="25" l="1"/>
  <c r="AA11" i="26"/>
  <c r="AA16" i="26"/>
  <c r="AA19" i="26"/>
  <c r="AA48" i="26"/>
  <c r="AA43" i="26"/>
  <c r="AA33" i="26"/>
  <c r="AA26" i="26"/>
  <c r="AA46" i="26"/>
  <c r="AA44" i="26"/>
  <c r="AA10" i="26"/>
  <c r="AA47" i="26"/>
  <c r="AA23" i="26"/>
  <c r="AA18" i="26"/>
  <c r="AA30" i="26"/>
  <c r="AA28" i="26"/>
  <c r="AA20" i="26"/>
  <c r="AA32" i="26"/>
  <c r="AA14" i="26"/>
  <c r="AA8" i="26"/>
  <c r="AA34" i="26"/>
  <c r="AA41" i="26"/>
  <c r="AA29" i="26"/>
  <c r="AA22" i="26"/>
  <c r="AA25" i="26"/>
  <c r="AA36" i="26"/>
  <c r="AA42" i="26"/>
  <c r="AA45" i="26"/>
  <c r="AA40" i="26"/>
  <c r="AA38" i="26"/>
  <c r="AA17" i="26"/>
  <c r="AA24" i="26"/>
  <c r="AA13" i="26"/>
  <c r="AA27" i="26"/>
  <c r="AA39" i="26"/>
  <c r="AA21" i="26"/>
  <c r="AA37" i="26"/>
  <c r="AA12" i="26"/>
  <c r="AA15" i="26"/>
  <c r="AA35" i="26"/>
  <c r="AA9" i="26"/>
  <c r="AA31" i="26"/>
  <c r="V8" i="26"/>
  <c r="V23" i="26"/>
  <c r="V32" i="26"/>
  <c r="V15" i="26"/>
  <c r="V22" i="26"/>
  <c r="V28" i="26"/>
  <c r="V25" i="26"/>
  <c r="V44" i="26"/>
  <c r="V36" i="26"/>
  <c r="V10" i="26"/>
  <c r="V37" i="26"/>
  <c r="V26" i="26"/>
  <c r="V18" i="26"/>
  <c r="V48" i="26"/>
  <c r="V42" i="26"/>
  <c r="V30" i="26"/>
  <c r="V46" i="26"/>
  <c r="V35" i="26"/>
  <c r="V24" i="26"/>
  <c r="V38" i="26"/>
  <c r="V40" i="26"/>
  <c r="V45" i="26"/>
  <c r="V9" i="26"/>
  <c r="V16" i="26"/>
  <c r="V43" i="26"/>
  <c r="V29" i="26"/>
  <c r="V21" i="26"/>
  <c r="V27" i="26"/>
  <c r="V17" i="26"/>
  <c r="V47" i="26"/>
  <c r="V33" i="26"/>
  <c r="V12" i="26"/>
  <c r="V34" i="26"/>
  <c r="V31" i="26"/>
  <c r="V39" i="26"/>
  <c r="V11" i="26"/>
  <c r="V41" i="26"/>
  <c r="V14" i="26"/>
  <c r="V13" i="26"/>
  <c r="V19" i="26"/>
  <c r="V20" i="26"/>
  <c r="Q8" i="26"/>
  <c r="Q9" i="26"/>
  <c r="Q11" i="26"/>
  <c r="Q10" i="26"/>
  <c r="Q12" i="26"/>
  <c r="Q13" i="26"/>
  <c r="Q14" i="26"/>
  <c r="Q16" i="26"/>
  <c r="Q15" i="26"/>
  <c r="Q18" i="26"/>
  <c r="Q17" i="26"/>
  <c r="Q19" i="26"/>
  <c r="Q20" i="26"/>
  <c r="Q21" i="26"/>
  <c r="Q23" i="26"/>
  <c r="Q22" i="26"/>
  <c r="Q24" i="26"/>
  <c r="Q25" i="26"/>
  <c r="Q28" i="26"/>
  <c r="Q27" i="26"/>
  <c r="Q26" i="26"/>
  <c r="Q30" i="26"/>
  <c r="Q29" i="26"/>
  <c r="Q31" i="26"/>
  <c r="Q32" i="26"/>
  <c r="Q33" i="26"/>
  <c r="Q35" i="26"/>
  <c r="Q34" i="26"/>
  <c r="Q36" i="26"/>
  <c r="Q37" i="26"/>
  <c r="Q38" i="26"/>
  <c r="Q39" i="26"/>
  <c r="Q40" i="26"/>
  <c r="Q41" i="26"/>
  <c r="Q42" i="26"/>
  <c r="Q43" i="26"/>
  <c r="Q44" i="26"/>
  <c r="Q45" i="26"/>
  <c r="Q46" i="26"/>
  <c r="Q47" i="26"/>
  <c r="Q48" i="26"/>
  <c r="L48" i="26"/>
  <c r="L47" i="26"/>
  <c r="L46" i="26"/>
  <c r="L45" i="26"/>
  <c r="L44" i="26"/>
  <c r="L43" i="26"/>
  <c r="L42" i="26"/>
  <c r="L41" i="26"/>
  <c r="L40" i="26"/>
  <c r="L39" i="26"/>
  <c r="L38" i="26"/>
  <c r="L37" i="26"/>
  <c r="L36" i="26"/>
  <c r="L35" i="26"/>
  <c r="L34" i="26"/>
  <c r="L33" i="26"/>
  <c r="L32" i="26"/>
  <c r="L31" i="26"/>
  <c r="L30" i="26"/>
  <c r="L29" i="26"/>
  <c r="L28" i="26"/>
  <c r="L27" i="26"/>
  <c r="L26" i="26"/>
  <c r="L25" i="26"/>
  <c r="L24" i="26"/>
  <c r="L23" i="26"/>
  <c r="L22" i="26"/>
  <c r="L21" i="26"/>
  <c r="L20" i="26"/>
  <c r="L19" i="26"/>
  <c r="L18" i="26"/>
  <c r="L17" i="26"/>
  <c r="L16" i="26"/>
  <c r="L15" i="26"/>
  <c r="L14" i="26"/>
  <c r="L13" i="26"/>
  <c r="L12" i="26"/>
  <c r="L11" i="26"/>
  <c r="L10" i="26"/>
  <c r="L9" i="26"/>
  <c r="L8" i="26"/>
  <c r="B29" i="25"/>
  <c r="B10" i="25"/>
  <c r="B33" i="25"/>
  <c r="B36" i="25"/>
  <c r="B24" i="25"/>
  <c r="B18" i="25"/>
  <c r="B17" i="25"/>
  <c r="B40" i="25"/>
  <c r="B27" i="25"/>
  <c r="B14" i="25"/>
  <c r="B45" i="25"/>
  <c r="B48" i="25"/>
  <c r="B12" i="25"/>
  <c r="B13" i="25"/>
  <c r="B30" i="25"/>
  <c r="B39" i="25"/>
  <c r="B47" i="25"/>
  <c r="B44" i="25"/>
  <c r="B26" i="25"/>
  <c r="B25" i="25"/>
  <c r="B31" i="25"/>
  <c r="B46" i="25"/>
  <c r="B22" i="25"/>
  <c r="B23" i="25"/>
  <c r="B37" i="25"/>
  <c r="B34" i="25"/>
  <c r="B32" i="25"/>
  <c r="B42" i="25"/>
  <c r="B19" i="25"/>
  <c r="B35" i="25"/>
  <c r="B38" i="25"/>
  <c r="B20" i="25"/>
  <c r="B21" i="25"/>
  <c r="B28" i="25"/>
  <c r="B43" i="25"/>
  <c r="B16" i="25"/>
  <c r="B8" i="25"/>
  <c r="B41" i="25"/>
  <c r="B15" i="25"/>
  <c r="B11" i="25"/>
  <c r="B9" i="25"/>
  <c r="G36" i="12" l="1"/>
  <c r="L28" i="12"/>
  <c r="Q29" i="12"/>
  <c r="G27" i="12"/>
  <c r="L27" i="12"/>
  <c r="Q34" i="12"/>
  <c r="G23" i="12"/>
  <c r="L26" i="12"/>
  <c r="Q21" i="12"/>
  <c r="T6" i="27" l="1"/>
  <c r="G11" i="26"/>
  <c r="B45" i="26"/>
  <c r="G14" i="26"/>
  <c r="B42" i="26"/>
  <c r="G15" i="26"/>
  <c r="B40" i="26"/>
  <c r="G12" i="26"/>
  <c r="B46" i="26"/>
  <c r="G10" i="26"/>
  <c r="B39" i="26"/>
  <c r="G16" i="26"/>
  <c r="B44" i="26"/>
  <c r="G13" i="26"/>
  <c r="B41" i="26"/>
  <c r="G9" i="26"/>
  <c r="B23" i="26"/>
  <c r="G8" i="26"/>
  <c r="B48" i="26"/>
  <c r="G25" i="26"/>
  <c r="B28" i="26"/>
  <c r="G17" i="26"/>
  <c r="B36" i="26"/>
  <c r="G26" i="26"/>
  <c r="B21" i="26"/>
  <c r="G23" i="26"/>
  <c r="B38" i="26"/>
  <c r="G32" i="26"/>
  <c r="B15" i="26"/>
  <c r="G20" i="26"/>
  <c r="B13" i="26"/>
  <c r="G44" i="26"/>
  <c r="B17" i="26"/>
  <c r="G28" i="26"/>
  <c r="B29" i="26"/>
  <c r="G24" i="26"/>
  <c r="B9" i="26"/>
  <c r="G38" i="26"/>
  <c r="B30" i="26"/>
  <c r="G47" i="26"/>
  <c r="B18" i="26"/>
  <c r="G34" i="26"/>
  <c r="B19" i="26"/>
  <c r="G18" i="26"/>
  <c r="B24" i="26"/>
  <c r="G33" i="26"/>
  <c r="B47" i="26"/>
  <c r="G43" i="26"/>
  <c r="B27" i="26"/>
  <c r="G31" i="26"/>
  <c r="B11" i="26"/>
  <c r="G35" i="26"/>
  <c r="B20" i="26"/>
  <c r="G27" i="26"/>
  <c r="B22" i="26"/>
  <c r="G45" i="26"/>
  <c r="B10" i="26"/>
  <c r="G29" i="26"/>
  <c r="B35" i="26"/>
  <c r="G22" i="26"/>
  <c r="B12" i="26"/>
  <c r="G46" i="26"/>
  <c r="B31" i="26"/>
  <c r="G37" i="26"/>
  <c r="B32" i="26"/>
  <c r="G42" i="26"/>
  <c r="B14" i="26"/>
  <c r="G48" i="26"/>
  <c r="B8" i="26"/>
  <c r="G21" i="26"/>
  <c r="B34" i="26"/>
  <c r="G36" i="26"/>
  <c r="B33" i="26"/>
  <c r="G30" i="26"/>
  <c r="B16" i="26"/>
  <c r="G39" i="26"/>
  <c r="B43" i="26"/>
  <c r="G19" i="26"/>
  <c r="B37" i="26"/>
  <c r="G41" i="26"/>
  <c r="B26" i="26"/>
  <c r="G40" i="26"/>
  <c r="B25" i="26"/>
  <c r="J5" i="26"/>
  <c r="O5" i="26" s="1"/>
  <c r="AD5" i="26" s="1"/>
  <c r="G2" i="26"/>
  <c r="Q40" i="22"/>
  <c r="L32" i="22"/>
  <c r="Q25" i="22"/>
  <c r="L25" i="22"/>
  <c r="Q29" i="22"/>
  <c r="L34" i="22"/>
  <c r="Q38" i="22"/>
  <c r="L18" i="22"/>
  <c r="Q33" i="22"/>
  <c r="L8" i="22"/>
  <c r="Q20" i="22"/>
  <c r="L35" i="22"/>
  <c r="Q17" i="22"/>
  <c r="L15" i="22"/>
  <c r="Q13" i="22"/>
  <c r="L37" i="22"/>
  <c r="Q48" i="22"/>
  <c r="L45" i="22"/>
  <c r="Q22" i="22"/>
  <c r="L39" i="22"/>
  <c r="Q27" i="22"/>
  <c r="L27" i="22"/>
  <c r="Q14" i="22"/>
  <c r="L11" i="22"/>
  <c r="Q34" i="22"/>
  <c r="L42" i="22"/>
  <c r="Q35" i="22"/>
  <c r="L17" i="22"/>
  <c r="Q44" i="22"/>
  <c r="L40" i="22"/>
  <c r="Q11" i="22"/>
  <c r="L43" i="22"/>
  <c r="Q9" i="22"/>
  <c r="L20" i="22"/>
  <c r="Q47" i="22"/>
  <c r="L33" i="22"/>
  <c r="Q24" i="22"/>
  <c r="L26" i="22"/>
  <c r="Q37" i="22"/>
  <c r="L24" i="22"/>
  <c r="Q39" i="22"/>
  <c r="L28" i="22"/>
  <c r="Q8" i="22"/>
  <c r="L38" i="22"/>
  <c r="Q30" i="22"/>
  <c r="L21" i="22"/>
  <c r="Q42" i="22"/>
  <c r="L12" i="22"/>
  <c r="Q23" i="22"/>
  <c r="L29" i="22"/>
  <c r="Q15" i="22"/>
  <c r="L13" i="22"/>
  <c r="Q45" i="22"/>
  <c r="L41" i="22"/>
  <c r="Q12" i="22"/>
  <c r="L30" i="22"/>
  <c r="Q10" i="22"/>
  <c r="L48" i="22"/>
  <c r="Q41" i="22"/>
  <c r="L44" i="22"/>
  <c r="Q36" i="22"/>
  <c r="L14" i="22"/>
  <c r="Q18" i="22"/>
  <c r="L47" i="22"/>
  <c r="Q16" i="22"/>
  <c r="L16" i="22"/>
  <c r="Q31" i="22"/>
  <c r="L22" i="22"/>
  <c r="Q28" i="22"/>
  <c r="L36" i="22"/>
  <c r="Q21" i="22"/>
  <c r="L9" i="22"/>
  <c r="Q46" i="22"/>
  <c r="L46" i="22"/>
  <c r="Q19" i="22"/>
  <c r="L31" i="22"/>
  <c r="Q26" i="22"/>
  <c r="L10" i="22"/>
  <c r="Q32" i="22"/>
  <c r="L23" i="22"/>
  <c r="Q43" i="22"/>
  <c r="L19" i="22"/>
  <c r="L8" i="20"/>
  <c r="L20" i="20"/>
  <c r="L15" i="20"/>
  <c r="L10" i="20"/>
  <c r="L48" i="20"/>
  <c r="L41" i="20"/>
  <c r="L13" i="20"/>
  <c r="L9" i="20"/>
  <c r="L12" i="20"/>
  <c r="L21" i="20"/>
  <c r="L33" i="20"/>
  <c r="L25" i="20"/>
  <c r="L26" i="20"/>
  <c r="L34" i="20"/>
  <c r="L14" i="20"/>
  <c r="L18" i="20"/>
  <c r="L28" i="20"/>
  <c r="L11" i="20"/>
  <c r="L44" i="20"/>
  <c r="L16" i="20"/>
  <c r="L30" i="20"/>
  <c r="L22" i="20"/>
  <c r="L42" i="20"/>
  <c r="L43" i="20"/>
  <c r="L38" i="20"/>
  <c r="L32" i="20"/>
  <c r="L29" i="20"/>
  <c r="L39" i="20"/>
  <c r="L40" i="20"/>
  <c r="L37" i="20"/>
  <c r="L19" i="20"/>
  <c r="L45" i="20"/>
  <c r="L27" i="20"/>
  <c r="L24" i="20"/>
  <c r="L23" i="20"/>
  <c r="L46" i="20"/>
  <c r="L17" i="20"/>
  <c r="L47" i="20"/>
  <c r="L36" i="20"/>
  <c r="L35" i="20"/>
  <c r="L31" i="20"/>
  <c r="Q48" i="14"/>
  <c r="Q47" i="14"/>
  <c r="Q46" i="14"/>
  <c r="Q45" i="14"/>
  <c r="Q44" i="14"/>
  <c r="Q43" i="14"/>
  <c r="Q42" i="14"/>
  <c r="Q41" i="14"/>
  <c r="Q40" i="14"/>
  <c r="Q39" i="14"/>
  <c r="V13" i="14"/>
  <c r="V16" i="14"/>
  <c r="V15" i="14"/>
  <c r="V39" i="14"/>
  <c r="V8" i="14"/>
  <c r="V9" i="14"/>
  <c r="V40" i="14"/>
  <c r="V37" i="14"/>
  <c r="V34" i="14"/>
  <c r="V21" i="14"/>
  <c r="V32" i="14"/>
  <c r="V47" i="14"/>
  <c r="V35" i="14"/>
  <c r="V14" i="14"/>
  <c r="V28" i="14"/>
  <c r="V43" i="14"/>
  <c r="V48" i="14"/>
  <c r="V36" i="14"/>
  <c r="V22" i="14"/>
  <c r="V30" i="14"/>
  <c r="V42" i="14"/>
  <c r="V44" i="14"/>
  <c r="V12" i="14"/>
  <c r="V25" i="14"/>
  <c r="V11" i="14"/>
  <c r="V46" i="14"/>
  <c r="V19" i="14"/>
  <c r="V23" i="14"/>
  <c r="V20" i="14"/>
  <c r="V10" i="14"/>
  <c r="V45" i="14"/>
  <c r="V17" i="14"/>
  <c r="V31" i="14"/>
  <c r="V29" i="14"/>
  <c r="V26" i="14"/>
  <c r="V27" i="14"/>
  <c r="V24" i="14"/>
  <c r="V18" i="14"/>
  <c r="V41" i="14"/>
  <c r="V38" i="14"/>
  <c r="V33" i="14"/>
  <c r="J6" i="27" l="1"/>
  <c r="T5" i="26"/>
  <c r="Y5" i="26"/>
  <c r="L9" i="25"/>
  <c r="L36" i="25"/>
  <c r="L35" i="25"/>
  <c r="L13" i="25"/>
  <c r="L34" i="25"/>
  <c r="L33" i="25"/>
  <c r="L32" i="25"/>
  <c r="L16" i="25"/>
  <c r="L31" i="25"/>
  <c r="L30" i="25"/>
  <c r="L29" i="25"/>
  <c r="L14" i="25"/>
  <c r="L8" i="25"/>
  <c r="L28" i="25"/>
  <c r="L10" i="25"/>
  <c r="L27" i="25"/>
  <c r="L26" i="25"/>
  <c r="L25" i="25"/>
  <c r="L24" i="25"/>
  <c r="L37" i="25"/>
  <c r="L12" i="25"/>
  <c r="L38" i="25"/>
  <c r="L22" i="25"/>
  <c r="L18" i="25"/>
  <c r="L39" i="25"/>
  <c r="L20" i="25"/>
  <c r="L40" i="25"/>
  <c r="L19" i="25"/>
  <c r="L41" i="25"/>
  <c r="L17" i="25"/>
  <c r="L42" i="25"/>
  <c r="L43" i="25"/>
  <c r="L23" i="25"/>
  <c r="L15" i="25"/>
  <c r="L44" i="25"/>
  <c r="L45" i="25"/>
  <c r="L21" i="25"/>
  <c r="L46" i="25"/>
  <c r="L47" i="25"/>
  <c r="L48" i="25"/>
  <c r="L11" i="25"/>
  <c r="O6" i="27" l="1"/>
  <c r="B14" i="12"/>
  <c r="B15" i="12"/>
  <c r="B11" i="12"/>
  <c r="B19" i="12"/>
  <c r="B16" i="12"/>
  <c r="B34" i="12"/>
  <c r="B24" i="12"/>
  <c r="B22" i="12"/>
  <c r="B12" i="12"/>
  <c r="B28" i="12"/>
  <c r="B9" i="12"/>
  <c r="B25" i="12"/>
  <c r="B38" i="12"/>
  <c r="B37" i="12"/>
  <c r="B41" i="12"/>
  <c r="B17" i="12"/>
  <c r="B26" i="12"/>
  <c r="B10" i="12"/>
  <c r="B29" i="12"/>
  <c r="B46" i="12"/>
  <c r="B35" i="12"/>
  <c r="B13" i="12"/>
  <c r="B18" i="12"/>
  <c r="B36" i="12"/>
  <c r="B21" i="12"/>
  <c r="B23" i="12"/>
  <c r="B39" i="12"/>
  <c r="B32" i="12"/>
  <c r="B33" i="12"/>
  <c r="B40" i="12"/>
  <c r="B20" i="12"/>
  <c r="B44" i="12"/>
  <c r="B45" i="12"/>
  <c r="B30" i="12"/>
  <c r="B31" i="12"/>
  <c r="B8" i="12"/>
  <c r="B42" i="12"/>
  <c r="B43" i="12"/>
  <c r="B47" i="12"/>
  <c r="B48" i="12"/>
  <c r="AA28" i="14" l="1"/>
  <c r="B42" i="22" l="1"/>
  <c r="B14" i="22"/>
  <c r="B36" i="22"/>
  <c r="B27" i="22"/>
  <c r="B39" i="22"/>
  <c r="B18" i="22"/>
  <c r="B16" i="22"/>
  <c r="B17" i="22"/>
  <c r="B32" i="22"/>
  <c r="B12" i="22"/>
  <c r="B28" i="22"/>
  <c r="B26" i="22"/>
  <c r="B37" i="22"/>
  <c r="B19" i="22"/>
  <c r="B22" i="22"/>
  <c r="B41" i="22"/>
  <c r="B40" i="22"/>
  <c r="B8" i="22"/>
  <c r="B24" i="22"/>
  <c r="B29" i="22"/>
  <c r="B25" i="22"/>
  <c r="B34" i="22"/>
  <c r="B48" i="22"/>
  <c r="B46" i="22"/>
  <c r="B33" i="22"/>
  <c r="B38" i="22"/>
  <c r="B47" i="22"/>
  <c r="B30" i="22"/>
  <c r="B35" i="22"/>
  <c r="B13" i="22"/>
  <c r="B11" i="22"/>
  <c r="B10" i="22"/>
  <c r="B23" i="22"/>
  <c r="B31" i="22"/>
  <c r="B20" i="22"/>
  <c r="B43" i="22"/>
  <c r="B9" i="22"/>
  <c r="B21" i="22"/>
  <c r="B15" i="22"/>
  <c r="B45" i="22"/>
  <c r="B44" i="22"/>
  <c r="B22" i="16"/>
  <c r="B14" i="16"/>
  <c r="B9" i="16"/>
  <c r="B11" i="16"/>
  <c r="B45" i="16"/>
  <c r="B12" i="16"/>
  <c r="B37" i="16"/>
  <c r="B38" i="16"/>
  <c r="B30" i="16"/>
  <c r="B10" i="16"/>
  <c r="B36" i="16"/>
  <c r="B19" i="16"/>
  <c r="B35" i="16"/>
  <c r="B44" i="16"/>
  <c r="B20" i="16"/>
  <c r="B34" i="16"/>
  <c r="B27" i="16"/>
  <c r="B33" i="16"/>
  <c r="B48" i="16"/>
  <c r="B24" i="16"/>
  <c r="B41" i="16"/>
  <c r="B18" i="16"/>
  <c r="B13" i="16"/>
  <c r="B15" i="16"/>
  <c r="B26" i="16"/>
  <c r="B16" i="16"/>
  <c r="B17" i="16"/>
  <c r="B46" i="16"/>
  <c r="B21" i="16"/>
  <c r="B28" i="16"/>
  <c r="B31" i="16"/>
  <c r="B29" i="16"/>
  <c r="B32" i="16"/>
  <c r="B43" i="16"/>
  <c r="B25" i="16"/>
  <c r="B42" i="16"/>
  <c r="B8" i="16"/>
  <c r="B47" i="16"/>
  <c r="B40" i="16"/>
  <c r="B39" i="16"/>
  <c r="B23" i="16"/>
  <c r="B15" i="13"/>
  <c r="B32" i="13"/>
  <c r="B18" i="13"/>
  <c r="B13" i="13"/>
  <c r="B27" i="13"/>
  <c r="B39" i="13"/>
  <c r="B22" i="13"/>
  <c r="B35" i="13"/>
  <c r="B17" i="13"/>
  <c r="B45" i="13"/>
  <c r="B10" i="13"/>
  <c r="B37" i="13"/>
  <c r="B26" i="13"/>
  <c r="B11" i="13"/>
  <c r="B38" i="13"/>
  <c r="B21" i="13"/>
  <c r="B29" i="13"/>
  <c r="B9" i="13"/>
  <c r="B43" i="13"/>
  <c r="B44" i="13"/>
  <c r="B47" i="13"/>
  <c r="B31" i="13"/>
  <c r="B12" i="13"/>
  <c r="B23" i="13"/>
  <c r="B20" i="13"/>
  <c r="B30" i="13"/>
  <c r="B8" i="13"/>
  <c r="B34" i="13"/>
  <c r="B24" i="13"/>
  <c r="B25" i="13"/>
  <c r="B16" i="13"/>
  <c r="B33" i="13"/>
  <c r="B40" i="13"/>
  <c r="B42" i="13"/>
  <c r="B36" i="13"/>
  <c r="B48" i="13"/>
  <c r="B41" i="13"/>
  <c r="B46" i="13"/>
  <c r="B14" i="13"/>
  <c r="B19" i="13"/>
  <c r="B28" i="13"/>
  <c r="B27" i="12" l="1"/>
  <c r="E5" i="15"/>
  <c r="E5" i="16"/>
  <c r="E5" i="17"/>
  <c r="J5" i="17" s="1"/>
  <c r="O5" i="17" s="1"/>
  <c r="T5" i="17" s="1"/>
  <c r="Y5" i="17" s="1"/>
  <c r="E5" i="18"/>
  <c r="J5" i="18"/>
  <c r="O5" i="18" s="1"/>
  <c r="T5" i="18" s="1"/>
  <c r="E5" i="19"/>
  <c r="E5" i="20"/>
  <c r="E5" i="21"/>
  <c r="E5" i="22"/>
  <c r="E5" i="23"/>
  <c r="E5" i="25"/>
  <c r="J5" i="25" s="1"/>
  <c r="O5" i="25" s="1"/>
  <c r="T5" i="25" s="1"/>
  <c r="E5" i="14"/>
  <c r="E5" i="13"/>
  <c r="G2" i="15"/>
  <c r="G2" i="16"/>
  <c r="G2" i="17"/>
  <c r="G2" i="18"/>
  <c r="G2" i="19"/>
  <c r="G2" i="20"/>
  <c r="G2" i="21"/>
  <c r="G2" i="22"/>
  <c r="G2" i="23"/>
  <c r="G2" i="14"/>
  <c r="G2" i="13"/>
  <c r="Q48" i="25"/>
  <c r="Q43" i="25"/>
  <c r="Q8" i="25"/>
  <c r="Q39" i="25"/>
  <c r="Q34" i="25"/>
  <c r="Q20" i="25"/>
  <c r="Q45" i="25"/>
  <c r="Q46" i="25"/>
  <c r="Q44" i="25"/>
  <c r="Q12" i="25"/>
  <c r="Q41" i="25"/>
  <c r="Q40" i="25"/>
  <c r="Q35" i="25"/>
  <c r="Q29" i="25"/>
  <c r="Q22" i="25"/>
  <c r="Q32" i="25"/>
  <c r="Q26" i="25"/>
  <c r="Q18" i="25"/>
  <c r="Q15" i="25"/>
  <c r="Q28" i="25"/>
  <c r="Q47" i="25"/>
  <c r="Q27" i="25"/>
  <c r="Q17" i="25"/>
  <c r="Q36" i="25"/>
  <c r="Q31" i="25"/>
  <c r="Q42" i="25"/>
  <c r="Q19" i="25"/>
  <c r="Q16" i="25"/>
  <c r="Q33" i="25"/>
  <c r="Q24" i="25"/>
  <c r="Q38" i="25"/>
  <c r="Q9" i="25"/>
  <c r="Q23" i="25"/>
  <c r="Q13" i="25"/>
  <c r="Q10" i="25"/>
  <c r="Q11" i="25"/>
  <c r="Q21" i="25"/>
  <c r="Q14" i="25"/>
  <c r="Q25" i="25"/>
  <c r="Q30" i="25"/>
  <c r="Q37" i="25"/>
  <c r="Q25" i="23"/>
  <c r="L46" i="23"/>
  <c r="G21" i="23"/>
  <c r="B37" i="23"/>
  <c r="Q47" i="23"/>
  <c r="L27" i="23"/>
  <c r="G19" i="23"/>
  <c r="B18" i="23"/>
  <c r="Q48" i="23"/>
  <c r="L48" i="23"/>
  <c r="G28" i="23"/>
  <c r="B27" i="23"/>
  <c r="Q34" i="23"/>
  <c r="L35" i="23"/>
  <c r="G47" i="23"/>
  <c r="B44" i="23"/>
  <c r="Q32" i="23"/>
  <c r="L32" i="23"/>
  <c r="G37" i="23"/>
  <c r="B26" i="23"/>
  <c r="Q44" i="23"/>
  <c r="L43" i="23"/>
  <c r="G35" i="23"/>
  <c r="B10" i="23"/>
  <c r="Q13" i="23"/>
  <c r="L14" i="23"/>
  <c r="G26" i="23"/>
  <c r="B43" i="23"/>
  <c r="Q37" i="23"/>
  <c r="L20" i="23"/>
  <c r="G41" i="23"/>
  <c r="B31" i="23"/>
  <c r="Q42" i="23"/>
  <c r="L42" i="23"/>
  <c r="G43" i="23"/>
  <c r="B29" i="23"/>
  <c r="Q23" i="23"/>
  <c r="L10" i="23"/>
  <c r="G22" i="23"/>
  <c r="B23" i="23"/>
  <c r="Q45" i="23"/>
  <c r="L44" i="23"/>
  <c r="G45" i="23"/>
  <c r="B28" i="23"/>
  <c r="Q21" i="23"/>
  <c r="L12" i="23"/>
  <c r="G42" i="23"/>
  <c r="B36" i="23"/>
  <c r="Q27" i="23"/>
  <c r="L31" i="23"/>
  <c r="G10" i="23"/>
  <c r="B14" i="23"/>
  <c r="Q46" i="23"/>
  <c r="L47" i="23"/>
  <c r="G31" i="23"/>
  <c r="B24" i="23"/>
  <c r="Q40" i="23"/>
  <c r="L41" i="23"/>
  <c r="G46" i="23"/>
  <c r="B47" i="23"/>
  <c r="Q14" i="23"/>
  <c r="L13" i="23"/>
  <c r="G36" i="23"/>
  <c r="B32" i="23"/>
  <c r="Q12" i="23"/>
  <c r="L17" i="23"/>
  <c r="G34" i="23"/>
  <c r="B42" i="23"/>
  <c r="Q18" i="23"/>
  <c r="L18" i="23"/>
  <c r="G48" i="23"/>
  <c r="B46" i="23"/>
  <c r="Q15" i="23"/>
  <c r="L16" i="23"/>
  <c r="G30" i="23"/>
  <c r="B39" i="23"/>
  <c r="Q36" i="23"/>
  <c r="L37" i="23"/>
  <c r="G32" i="23"/>
  <c r="B17" i="23"/>
  <c r="Q8" i="23"/>
  <c r="L8" i="23"/>
  <c r="G40" i="23"/>
  <c r="B16" i="23"/>
  <c r="Q29" i="23"/>
  <c r="L33" i="23"/>
  <c r="G27" i="23"/>
  <c r="B38" i="23"/>
  <c r="Q19" i="23"/>
  <c r="L28" i="23"/>
  <c r="G14" i="23"/>
  <c r="B8" i="23"/>
  <c r="Q17" i="23"/>
  <c r="L21" i="23"/>
  <c r="G11" i="23"/>
  <c r="B12" i="23"/>
  <c r="Q43" i="23"/>
  <c r="L34" i="23"/>
  <c r="G20" i="23"/>
  <c r="B15" i="23"/>
  <c r="Q33" i="23"/>
  <c r="L29" i="23"/>
  <c r="G39" i="23"/>
  <c r="B22" i="23"/>
  <c r="Q30" i="23"/>
  <c r="L25" i="23"/>
  <c r="G23" i="23"/>
  <c r="B35" i="23"/>
  <c r="Q22" i="23"/>
  <c r="L22" i="23"/>
  <c r="G24" i="23"/>
  <c r="B20" i="23"/>
  <c r="Q20" i="23"/>
  <c r="L38" i="23"/>
  <c r="G25" i="23"/>
  <c r="B21" i="23"/>
  <c r="Q16" i="23"/>
  <c r="L15" i="23"/>
  <c r="G18" i="23"/>
  <c r="B48" i="23"/>
  <c r="Q41" i="23"/>
  <c r="L40" i="23"/>
  <c r="G16" i="23"/>
  <c r="B33" i="23"/>
  <c r="Q31" i="23"/>
  <c r="L19" i="23"/>
  <c r="G8" i="23"/>
  <c r="B9" i="23"/>
  <c r="Q35" i="23"/>
  <c r="L45" i="23"/>
  <c r="G38" i="23"/>
  <c r="B11" i="23"/>
  <c r="Q39" i="23"/>
  <c r="L39" i="23"/>
  <c r="G29" i="23"/>
  <c r="B40" i="23"/>
  <c r="Q9" i="23"/>
  <c r="L9" i="23"/>
  <c r="G17" i="23"/>
  <c r="B19" i="23"/>
  <c r="Q26" i="23"/>
  <c r="L26" i="23"/>
  <c r="G15" i="23"/>
  <c r="B13" i="23"/>
  <c r="Q10" i="23"/>
  <c r="L23" i="23"/>
  <c r="G44" i="23"/>
  <c r="B30" i="23"/>
  <c r="Q11" i="23"/>
  <c r="L11" i="23"/>
  <c r="G12" i="23"/>
  <c r="B41" i="23"/>
  <c r="Q24" i="23"/>
  <c r="L24" i="23"/>
  <c r="G13" i="23"/>
  <c r="B25" i="23"/>
  <c r="Q28" i="23"/>
  <c r="L30" i="23"/>
  <c r="G9" i="23"/>
  <c r="B45" i="23"/>
  <c r="Q38" i="23"/>
  <c r="L36" i="23"/>
  <c r="G33" i="23"/>
  <c r="B34" i="23"/>
  <c r="J5" i="23"/>
  <c r="O5" i="23" s="1"/>
  <c r="T5" i="23" s="1"/>
  <c r="V48" i="22"/>
  <c r="G35" i="22"/>
  <c r="V25" i="22"/>
  <c r="G21" i="22"/>
  <c r="V15" i="22"/>
  <c r="G32" i="22"/>
  <c r="V47" i="22"/>
  <c r="G48" i="22"/>
  <c r="V46" i="22"/>
  <c r="G39" i="22"/>
  <c r="V21" i="22"/>
  <c r="G14" i="22"/>
  <c r="V45" i="22"/>
  <c r="G34" i="22"/>
  <c r="V9" i="22"/>
  <c r="G22" i="22"/>
  <c r="V44" i="22"/>
  <c r="G16" i="22"/>
  <c r="V43" i="22"/>
  <c r="G37" i="22"/>
  <c r="V42" i="22"/>
  <c r="G13" i="22"/>
  <c r="V41" i="22"/>
  <c r="G33" i="22"/>
  <c r="V20" i="22"/>
  <c r="G38" i="22"/>
  <c r="V40" i="22"/>
  <c r="G43" i="22"/>
  <c r="V39" i="22"/>
  <c r="G8" i="22"/>
  <c r="V8" i="22"/>
  <c r="G46" i="22"/>
  <c r="V38" i="22"/>
  <c r="G17" i="22"/>
  <c r="V27" i="22"/>
  <c r="G26" i="22"/>
  <c r="V11" i="22"/>
  <c r="G23" i="22"/>
  <c r="V37" i="22"/>
  <c r="G11" i="22"/>
  <c r="V36" i="22"/>
  <c r="G30" i="22"/>
  <c r="V13" i="22"/>
  <c r="G31" i="22"/>
  <c r="V22" i="22"/>
  <c r="G44" i="22"/>
  <c r="V35" i="22"/>
  <c r="G10" i="22"/>
  <c r="V34" i="22"/>
  <c r="G45" i="22"/>
  <c r="V24" i="22"/>
  <c r="G9" i="22"/>
  <c r="V19" i="22"/>
  <c r="G47" i="22"/>
  <c r="V33" i="22"/>
  <c r="G36" i="22"/>
  <c r="V32" i="22"/>
  <c r="G41" i="22"/>
  <c r="V23" i="22"/>
  <c r="G42" i="22"/>
  <c r="V16" i="22"/>
  <c r="G19" i="22"/>
  <c r="V26" i="22"/>
  <c r="G20" i="22"/>
  <c r="V17" i="22"/>
  <c r="G27" i="22"/>
  <c r="V10" i="22"/>
  <c r="G25" i="22"/>
  <c r="V31" i="22"/>
  <c r="G24" i="22"/>
  <c r="V18" i="22"/>
  <c r="G40" i="22"/>
  <c r="V14" i="22"/>
  <c r="G15" i="22"/>
  <c r="V30" i="22"/>
  <c r="G12" i="22"/>
  <c r="V12" i="22"/>
  <c r="G29" i="22"/>
  <c r="V29" i="22"/>
  <c r="G28" i="22"/>
  <c r="V28" i="22"/>
  <c r="G18" i="22"/>
  <c r="Q11" i="21"/>
  <c r="L9" i="21"/>
  <c r="G47" i="21"/>
  <c r="B14" i="21"/>
  <c r="Q41" i="21"/>
  <c r="L38" i="21"/>
  <c r="G8" i="21"/>
  <c r="B41" i="21"/>
  <c r="Q27" i="21"/>
  <c r="L23" i="21"/>
  <c r="G25" i="21"/>
  <c r="B25" i="21"/>
  <c r="Q17" i="21"/>
  <c r="L31" i="21"/>
  <c r="G18" i="21"/>
  <c r="B17" i="21"/>
  <c r="Q35" i="21"/>
  <c r="L20" i="21"/>
  <c r="G24" i="21"/>
  <c r="B29" i="21"/>
  <c r="Q42" i="21"/>
  <c r="L43" i="21"/>
  <c r="G36" i="21"/>
  <c r="B42" i="21"/>
  <c r="Q29" i="21"/>
  <c r="L30" i="21"/>
  <c r="G37" i="21"/>
  <c r="B40" i="21"/>
  <c r="Q37" i="21"/>
  <c r="L44" i="21"/>
  <c r="G34" i="21"/>
  <c r="B37" i="21"/>
  <c r="Q15" i="21"/>
  <c r="L25" i="21"/>
  <c r="G38" i="21"/>
  <c r="B28" i="21"/>
  <c r="Q31" i="21"/>
  <c r="L17" i="21"/>
  <c r="G31" i="21"/>
  <c r="B31" i="21"/>
  <c r="Q33" i="21"/>
  <c r="L8" i="21"/>
  <c r="G42" i="21"/>
  <c r="B27" i="21"/>
  <c r="Q19" i="21"/>
  <c r="L11" i="21"/>
  <c r="G20" i="21"/>
  <c r="B18" i="21"/>
  <c r="Q47" i="21"/>
  <c r="L41" i="21"/>
  <c r="G23" i="21"/>
  <c r="B47" i="21"/>
  <c r="Q28" i="21"/>
  <c r="L13" i="21"/>
  <c r="G27" i="21"/>
  <c r="B15" i="21"/>
  <c r="Q12" i="21"/>
  <c r="L10" i="21"/>
  <c r="G11" i="21"/>
  <c r="B12" i="21"/>
  <c r="Q45" i="21"/>
  <c r="L48" i="21"/>
  <c r="G40" i="21"/>
  <c r="B45" i="21"/>
  <c r="Q25" i="21"/>
  <c r="L18" i="21"/>
  <c r="G15" i="21"/>
  <c r="B33" i="21"/>
  <c r="Q23" i="21"/>
  <c r="L22" i="21"/>
  <c r="G30" i="21"/>
  <c r="B21" i="21"/>
  <c r="Q22" i="21"/>
  <c r="L19" i="21"/>
  <c r="G12" i="21"/>
  <c r="B8" i="21"/>
  <c r="Q10" i="21"/>
  <c r="L26" i="21"/>
  <c r="G16" i="21"/>
  <c r="B10" i="21"/>
  <c r="Q43" i="21"/>
  <c r="L32" i="21"/>
  <c r="G29" i="21"/>
  <c r="B43" i="21"/>
  <c r="Q21" i="21"/>
  <c r="L36" i="21"/>
  <c r="G35" i="21"/>
  <c r="B20" i="21"/>
  <c r="Q44" i="21"/>
  <c r="L37" i="21"/>
  <c r="G39" i="21"/>
  <c r="B44" i="21"/>
  <c r="Q14" i="21"/>
  <c r="L35" i="21"/>
  <c r="G13" i="21"/>
  <c r="B11" i="21"/>
  <c r="Q20" i="21"/>
  <c r="L34" i="21"/>
  <c r="G44" i="21"/>
  <c r="B19" i="21"/>
  <c r="Q30" i="21"/>
  <c r="L28" i="21"/>
  <c r="G21" i="21"/>
  <c r="B30" i="21"/>
  <c r="Q24" i="21"/>
  <c r="L40" i="21"/>
  <c r="G45" i="21"/>
  <c r="B22" i="21"/>
  <c r="Q26" i="21"/>
  <c r="L21" i="21"/>
  <c r="G26" i="21"/>
  <c r="B24" i="21"/>
  <c r="Q40" i="21"/>
  <c r="L27" i="21"/>
  <c r="G46" i="21"/>
  <c r="B23" i="21"/>
  <c r="Q36" i="21"/>
  <c r="L33" i="21"/>
  <c r="G32" i="21"/>
  <c r="B36" i="21"/>
  <c r="Q13" i="21"/>
  <c r="L45" i="21"/>
  <c r="G17" i="21"/>
  <c r="B13" i="21"/>
  <c r="Q48" i="21"/>
  <c r="L16" i="21"/>
  <c r="G33" i="21"/>
  <c r="B48" i="21"/>
  <c r="Q16" i="21"/>
  <c r="L14" i="21"/>
  <c r="G14" i="21"/>
  <c r="B16" i="21"/>
  <c r="Q34" i="21"/>
  <c r="L42" i="21"/>
  <c r="G22" i="21"/>
  <c r="B26" i="21"/>
  <c r="Q39" i="21"/>
  <c r="L47" i="21"/>
  <c r="G41" i="21"/>
  <c r="B39" i="21"/>
  <c r="Q18" i="21"/>
  <c r="L12" i="21"/>
  <c r="G19" i="21"/>
  <c r="B34" i="21"/>
  <c r="Q46" i="21"/>
  <c r="L39" i="21"/>
  <c r="G48" i="21"/>
  <c r="B46" i="21"/>
  <c r="Q38" i="21"/>
  <c r="L29" i="21"/>
  <c r="G43" i="21"/>
  <c r="B38" i="21"/>
  <c r="Q8" i="21"/>
  <c r="L15" i="21"/>
  <c r="G28" i="21"/>
  <c r="B35" i="21"/>
  <c r="Q32" i="21"/>
  <c r="L46" i="21"/>
  <c r="G10" i="21"/>
  <c r="B32" i="21"/>
  <c r="Q9" i="21"/>
  <c r="L24" i="21"/>
  <c r="G9" i="21"/>
  <c r="B9" i="21"/>
  <c r="J5" i="21"/>
  <c r="O5" i="21" s="1"/>
  <c r="T5" i="21" s="1"/>
  <c r="AA39" i="20"/>
  <c r="V43" i="20"/>
  <c r="Q42" i="20"/>
  <c r="G23" i="20"/>
  <c r="B22" i="20"/>
  <c r="AA22" i="20"/>
  <c r="V12" i="20"/>
  <c r="Q31" i="20"/>
  <c r="G37" i="20"/>
  <c r="B38" i="20"/>
  <c r="AA25" i="20"/>
  <c r="V25" i="20"/>
  <c r="Q37" i="20"/>
  <c r="G42" i="20"/>
  <c r="B44" i="20"/>
  <c r="AA47" i="20"/>
  <c r="V44" i="20"/>
  <c r="Q32" i="20"/>
  <c r="G22" i="20"/>
  <c r="B21" i="20"/>
  <c r="AA27" i="20"/>
  <c r="V36" i="20"/>
  <c r="Q17" i="20"/>
  <c r="G8" i="20"/>
  <c r="B8" i="20"/>
  <c r="AA16" i="20"/>
  <c r="V10" i="20"/>
  <c r="Q8" i="20"/>
  <c r="G10" i="20"/>
  <c r="B10" i="20"/>
  <c r="AA41" i="20"/>
  <c r="V48" i="20"/>
  <c r="Q41" i="20"/>
  <c r="G33" i="20"/>
  <c r="B43" i="20"/>
  <c r="AA37" i="20"/>
  <c r="V21" i="20"/>
  <c r="Q23" i="20"/>
  <c r="G41" i="20"/>
  <c r="B30" i="20"/>
  <c r="AA36" i="20"/>
  <c r="V46" i="20"/>
  <c r="Q9" i="20"/>
  <c r="G46" i="20"/>
  <c r="B42" i="20"/>
  <c r="AA42" i="20"/>
  <c r="V34" i="20"/>
  <c r="Q20" i="20"/>
  <c r="G27" i="20"/>
  <c r="B39" i="20"/>
  <c r="AA43" i="20"/>
  <c r="V30" i="20"/>
  <c r="Q28" i="20"/>
  <c r="G44" i="20"/>
  <c r="B31" i="20"/>
  <c r="AA12" i="20"/>
  <c r="V19" i="20"/>
  <c r="Q43" i="20"/>
  <c r="G14" i="20"/>
  <c r="B17" i="20"/>
  <c r="AA8" i="20"/>
  <c r="V22" i="20"/>
  <c r="Q26" i="20"/>
  <c r="G38" i="20"/>
  <c r="B46" i="20"/>
  <c r="AA20" i="20"/>
  <c r="V40" i="20"/>
  <c r="Q36" i="20"/>
  <c r="G40" i="20"/>
  <c r="B24" i="20"/>
  <c r="AA30" i="20"/>
  <c r="V47" i="20"/>
  <c r="Q33" i="20"/>
  <c r="G43" i="20"/>
  <c r="B12" i="20"/>
  <c r="AA31" i="20"/>
  <c r="V13" i="20"/>
  <c r="Q45" i="20"/>
  <c r="G12" i="20"/>
  <c r="B34" i="20"/>
  <c r="AA45" i="20"/>
  <c r="V8" i="20"/>
  <c r="Q48" i="20"/>
  <c r="G9" i="20"/>
  <c r="B15" i="20"/>
  <c r="AA13" i="20"/>
  <c r="V14" i="20"/>
  <c r="Q19" i="20"/>
  <c r="G47" i="20"/>
  <c r="B47" i="20"/>
  <c r="AA15" i="20"/>
  <c r="V39" i="20"/>
  <c r="Q16" i="20"/>
  <c r="G45" i="20"/>
  <c r="B45" i="20"/>
  <c r="AA33" i="20"/>
  <c r="V33" i="20"/>
  <c r="Q30" i="20"/>
  <c r="G18" i="20"/>
  <c r="B23" i="20"/>
  <c r="AA17" i="20"/>
  <c r="V29" i="20"/>
  <c r="Q22" i="20"/>
  <c r="G39" i="20"/>
  <c r="B11" i="20"/>
  <c r="AA46" i="20"/>
  <c r="V11" i="20"/>
  <c r="Q29" i="20"/>
  <c r="G16" i="20"/>
  <c r="B29" i="20"/>
  <c r="AA10" i="20"/>
  <c r="V35" i="20"/>
  <c r="Q12" i="20"/>
  <c r="G48" i="20"/>
  <c r="B48" i="20"/>
  <c r="AA29" i="20"/>
  <c r="V37" i="20"/>
  <c r="Q40" i="20"/>
  <c r="G36" i="20"/>
  <c r="B13" i="20"/>
  <c r="AA32" i="20"/>
  <c r="V38" i="20"/>
  <c r="Q25" i="20"/>
  <c r="G32" i="20"/>
  <c r="B33" i="20"/>
  <c r="AA48" i="20"/>
  <c r="V16" i="20"/>
  <c r="Q46" i="20"/>
  <c r="G31" i="20"/>
  <c r="B27" i="20"/>
  <c r="AA34" i="20"/>
  <c r="V41" i="20"/>
  <c r="Q44" i="20"/>
  <c r="G17" i="20"/>
  <c r="B40" i="20"/>
  <c r="AA21" i="20"/>
  <c r="V27" i="20"/>
  <c r="Q27" i="20"/>
  <c r="G21" i="20"/>
  <c r="B18" i="20"/>
  <c r="AA19" i="20"/>
  <c r="V31" i="20"/>
  <c r="Q15" i="20"/>
  <c r="G34" i="20"/>
  <c r="B19" i="20"/>
  <c r="AA23" i="20"/>
  <c r="V32" i="20"/>
  <c r="Q11" i="20"/>
  <c r="G35" i="20"/>
  <c r="B41" i="20"/>
  <c r="AA28" i="20"/>
  <c r="V17" i="20"/>
  <c r="Q10" i="20"/>
  <c r="G24" i="20"/>
  <c r="B16" i="20"/>
  <c r="AA9" i="20"/>
  <c r="V20" i="20"/>
  <c r="Q24" i="20"/>
  <c r="G29" i="20"/>
  <c r="B26" i="20"/>
  <c r="AA11" i="20"/>
  <c r="V45" i="20"/>
  <c r="Q35" i="20"/>
  <c r="G30" i="20"/>
  <c r="B35" i="20"/>
  <c r="AA18" i="20"/>
  <c r="V28" i="20"/>
  <c r="Q14" i="20"/>
  <c r="G13" i="20"/>
  <c r="B25" i="20"/>
  <c r="AA24" i="20"/>
  <c r="V24" i="20"/>
  <c r="Q38" i="20"/>
  <c r="G11" i="20"/>
  <c r="B37" i="20"/>
  <c r="AA38" i="20"/>
  <c r="V23" i="20"/>
  <c r="Q39" i="20"/>
  <c r="G15" i="20"/>
  <c r="B9" i="20"/>
  <c r="AA44" i="20"/>
  <c r="V26" i="20"/>
  <c r="Q47" i="20"/>
  <c r="G26" i="20"/>
  <c r="B36" i="20"/>
  <c r="AA26" i="20"/>
  <c r="V9" i="20"/>
  <c r="Q13" i="20"/>
  <c r="G20" i="20"/>
  <c r="B20" i="20"/>
  <c r="AA35" i="20"/>
  <c r="V15" i="20"/>
  <c r="Q21" i="20"/>
  <c r="G25" i="20"/>
  <c r="B14" i="20"/>
  <c r="AA40" i="20"/>
  <c r="V18" i="20"/>
  <c r="Q34" i="20"/>
  <c r="G19" i="20"/>
  <c r="B28" i="20"/>
  <c r="AA14" i="20"/>
  <c r="V42" i="20"/>
  <c r="Q18" i="20"/>
  <c r="G28" i="20"/>
  <c r="B32" i="20"/>
  <c r="Q48" i="19"/>
  <c r="L40" i="19"/>
  <c r="G21" i="19"/>
  <c r="B8" i="19"/>
  <c r="Q47" i="19"/>
  <c r="L45" i="19"/>
  <c r="G9" i="19"/>
  <c r="B37" i="19"/>
  <c r="Q46" i="19"/>
  <c r="L8" i="19"/>
  <c r="G43" i="19"/>
  <c r="B13" i="19"/>
  <c r="Q45" i="19"/>
  <c r="L26" i="19"/>
  <c r="G40" i="19"/>
  <c r="B9" i="19"/>
  <c r="Q44" i="19"/>
  <c r="L47" i="19"/>
  <c r="G34" i="19"/>
  <c r="B48" i="19"/>
  <c r="Q43" i="19"/>
  <c r="L25" i="19"/>
  <c r="G36" i="19"/>
  <c r="B29" i="19"/>
  <c r="Q42" i="19"/>
  <c r="L34" i="19"/>
  <c r="G38" i="19"/>
  <c r="B17" i="19"/>
  <c r="Q41" i="19"/>
  <c r="L46" i="19"/>
  <c r="G24" i="19"/>
  <c r="B38" i="19"/>
  <c r="Q40" i="19"/>
  <c r="L44" i="19"/>
  <c r="G46" i="19"/>
  <c r="B24" i="19"/>
  <c r="Q39" i="19"/>
  <c r="L32" i="19"/>
  <c r="G10" i="19"/>
  <c r="B36" i="19"/>
  <c r="Q10" i="19"/>
  <c r="L43" i="19"/>
  <c r="G35" i="19"/>
  <c r="B14" i="19"/>
  <c r="Q27" i="19"/>
  <c r="L35" i="19"/>
  <c r="G26" i="19"/>
  <c r="B20" i="19"/>
  <c r="Q36" i="19"/>
  <c r="L12" i="19"/>
  <c r="G14" i="19"/>
  <c r="B39" i="19"/>
  <c r="Q25" i="19"/>
  <c r="L18" i="19"/>
  <c r="G44" i="19"/>
  <c r="B42" i="19"/>
  <c r="Q37" i="19"/>
  <c r="L48" i="19"/>
  <c r="G27" i="19"/>
  <c r="B23" i="19"/>
  <c r="Q38" i="19"/>
  <c r="L41" i="19"/>
  <c r="G15" i="19"/>
  <c r="B32" i="19"/>
  <c r="Q11" i="19"/>
  <c r="L11" i="19"/>
  <c r="G45" i="19"/>
  <c r="B15" i="19"/>
  <c r="Q18" i="19"/>
  <c r="L10" i="19"/>
  <c r="G42" i="19"/>
  <c r="B33" i="19"/>
  <c r="Q34" i="19"/>
  <c r="L14" i="19"/>
  <c r="G8" i="19"/>
  <c r="B26" i="19"/>
  <c r="Q12" i="19"/>
  <c r="L30" i="19"/>
  <c r="G29" i="19"/>
  <c r="B18" i="19"/>
  <c r="Q9" i="19"/>
  <c r="L33" i="19"/>
  <c r="G32" i="19"/>
  <c r="B44" i="19"/>
  <c r="Q8" i="19"/>
  <c r="L16" i="19"/>
  <c r="G13" i="19"/>
  <c r="B30" i="19"/>
  <c r="Q33" i="19"/>
  <c r="L29" i="19"/>
  <c r="G37" i="19"/>
  <c r="B35" i="19"/>
  <c r="Q13" i="19"/>
  <c r="L9" i="19"/>
  <c r="G17" i="19"/>
  <c r="B45" i="19"/>
  <c r="Q30" i="19"/>
  <c r="L24" i="19"/>
  <c r="G39" i="19"/>
  <c r="B10" i="19"/>
  <c r="Q22" i="19"/>
  <c r="L28" i="19"/>
  <c r="G20" i="19"/>
  <c r="B21" i="19"/>
  <c r="Q24" i="19"/>
  <c r="L23" i="19"/>
  <c r="G30" i="19"/>
  <c r="B19" i="19"/>
  <c r="Q28" i="19"/>
  <c r="L22" i="19"/>
  <c r="G22" i="19"/>
  <c r="B46" i="19"/>
  <c r="Q20" i="19"/>
  <c r="L31" i="19"/>
  <c r="G31" i="19"/>
  <c r="B28" i="19"/>
  <c r="Q19" i="19"/>
  <c r="L37" i="19"/>
  <c r="G19" i="19"/>
  <c r="B22" i="19"/>
  <c r="Q26" i="19"/>
  <c r="L17" i="19"/>
  <c r="G23" i="19"/>
  <c r="B40" i="19"/>
  <c r="Q21" i="19"/>
  <c r="L27" i="19"/>
  <c r="G47" i="19"/>
  <c r="B47" i="19"/>
  <c r="Q14" i="19"/>
  <c r="L19" i="19"/>
  <c r="G25" i="19"/>
  <c r="B31" i="19"/>
  <c r="Q16" i="19"/>
  <c r="L20" i="19"/>
  <c r="G11" i="19"/>
  <c r="B12" i="19"/>
  <c r="Q31" i="19"/>
  <c r="L21" i="19"/>
  <c r="G41" i="19"/>
  <c r="B43" i="19"/>
  <c r="Q29" i="19"/>
  <c r="L15" i="19"/>
  <c r="G16" i="19"/>
  <c r="B25" i="19"/>
  <c r="Q32" i="19"/>
  <c r="L42" i="19"/>
  <c r="G33" i="19"/>
  <c r="B34" i="19"/>
  <c r="Q15" i="19"/>
  <c r="L38" i="19"/>
  <c r="G28" i="19"/>
  <c r="B27" i="19"/>
  <c r="Q35" i="19"/>
  <c r="L13" i="19"/>
  <c r="G12" i="19"/>
  <c r="B41" i="19"/>
  <c r="Q23" i="19"/>
  <c r="L39" i="19"/>
  <c r="G48" i="19"/>
  <c r="B11" i="19"/>
  <c r="Q17" i="19"/>
  <c r="L36" i="19"/>
  <c r="G18" i="19"/>
  <c r="B16" i="19"/>
  <c r="J5" i="19"/>
  <c r="O5" i="19" s="1"/>
  <c r="T5" i="19" s="1"/>
  <c r="AA17" i="18"/>
  <c r="V33" i="18"/>
  <c r="Q20" i="18"/>
  <c r="L19" i="18"/>
  <c r="G43" i="18"/>
  <c r="AA38" i="18"/>
  <c r="V42" i="18"/>
  <c r="Q18" i="18"/>
  <c r="L42" i="18"/>
  <c r="G44" i="18"/>
  <c r="AA34" i="18"/>
  <c r="V39" i="18"/>
  <c r="Q31" i="18"/>
  <c r="L32" i="18"/>
  <c r="G48" i="18"/>
  <c r="AA43" i="18"/>
  <c r="V31" i="18"/>
  <c r="Q13" i="18"/>
  <c r="L41" i="18"/>
  <c r="G40" i="18"/>
  <c r="AA41" i="18"/>
  <c r="V11" i="18"/>
  <c r="Q29" i="18"/>
  <c r="L14" i="18"/>
  <c r="G45" i="18"/>
  <c r="AA12" i="18"/>
  <c r="V45" i="18"/>
  <c r="Q9" i="18"/>
  <c r="L37" i="18"/>
  <c r="G47" i="18"/>
  <c r="AA23" i="18"/>
  <c r="V29" i="18"/>
  <c r="Q34" i="18"/>
  <c r="L26" i="18"/>
  <c r="G41" i="18"/>
  <c r="AA35" i="18"/>
  <c r="V30" i="18"/>
  <c r="Q32" i="18"/>
  <c r="L27" i="18"/>
  <c r="G46" i="18"/>
  <c r="AA32" i="18"/>
  <c r="V37" i="18"/>
  <c r="Q39" i="18"/>
  <c r="L39" i="18"/>
  <c r="G42" i="18"/>
  <c r="AA40" i="18"/>
  <c r="V38" i="18"/>
  <c r="Q8" i="18"/>
  <c r="L11" i="18"/>
  <c r="G38" i="18"/>
  <c r="AA47" i="18"/>
  <c r="V27" i="18"/>
  <c r="Q37" i="18"/>
  <c r="L18" i="18"/>
  <c r="G39" i="18"/>
  <c r="AA11" i="18"/>
  <c r="V16" i="18"/>
  <c r="Q25" i="18"/>
  <c r="L31" i="18"/>
  <c r="G22" i="18"/>
  <c r="AA14" i="18"/>
  <c r="V12" i="18"/>
  <c r="Q40" i="18"/>
  <c r="L16" i="18"/>
  <c r="G36" i="18"/>
  <c r="AA42" i="18"/>
  <c r="V23" i="18"/>
  <c r="Q24" i="18"/>
  <c r="L9" i="18"/>
  <c r="G32" i="18"/>
  <c r="AA22" i="18"/>
  <c r="V36" i="18"/>
  <c r="Q21" i="18"/>
  <c r="L40" i="18"/>
  <c r="G34" i="18"/>
  <c r="AA45" i="18"/>
  <c r="V48" i="18"/>
  <c r="Q47" i="18"/>
  <c r="L10" i="18"/>
  <c r="G37" i="18"/>
  <c r="AA31" i="18"/>
  <c r="V17" i="18"/>
  <c r="Q28" i="18"/>
  <c r="L30" i="18"/>
  <c r="G9" i="18"/>
  <c r="AA13" i="18"/>
  <c r="V34" i="18"/>
  <c r="Q45" i="18"/>
  <c r="L48" i="18"/>
  <c r="G12" i="18"/>
  <c r="AA37" i="18"/>
  <c r="V14" i="18"/>
  <c r="Q44" i="18"/>
  <c r="L33" i="18"/>
  <c r="G26" i="18"/>
  <c r="AA28" i="18"/>
  <c r="V43" i="18"/>
  <c r="Q43" i="18"/>
  <c r="L22" i="18"/>
  <c r="G13" i="18"/>
  <c r="AA30" i="18"/>
  <c r="V44" i="18"/>
  <c r="Q23" i="18"/>
  <c r="L47" i="18"/>
  <c r="G33" i="18"/>
  <c r="AA44" i="18"/>
  <c r="V47" i="18"/>
  <c r="Q26" i="18"/>
  <c r="L35" i="18"/>
  <c r="G25" i="18"/>
  <c r="AA8" i="18"/>
  <c r="V18" i="18"/>
  <c r="Q15" i="18"/>
  <c r="L28" i="18"/>
  <c r="G28" i="18"/>
  <c r="AA29" i="18"/>
  <c r="V21" i="18"/>
  <c r="Q14" i="18"/>
  <c r="L23" i="18"/>
  <c r="G11" i="18"/>
  <c r="AA21" i="18"/>
  <c r="V35" i="18"/>
  <c r="Q48" i="18"/>
  <c r="L25" i="18"/>
  <c r="G16" i="18"/>
  <c r="AA39" i="18"/>
  <c r="V19" i="18"/>
  <c r="Q46" i="18"/>
  <c r="L24" i="18"/>
  <c r="G8" i="18"/>
  <c r="AA26" i="18"/>
  <c r="V20" i="18"/>
  <c r="Q16" i="18"/>
  <c r="L17" i="18"/>
  <c r="G17" i="18"/>
  <c r="AA25" i="18"/>
  <c r="V26" i="18"/>
  <c r="Q36" i="18"/>
  <c r="L38" i="18"/>
  <c r="G30" i="18"/>
  <c r="AA27" i="18"/>
  <c r="V24" i="18"/>
  <c r="Q41" i="18"/>
  <c r="L20" i="18"/>
  <c r="G27" i="18"/>
  <c r="AA16" i="18"/>
  <c r="V41" i="18"/>
  <c r="Q30" i="18"/>
  <c r="L34" i="18"/>
  <c r="G23" i="18"/>
  <c r="AA19" i="18"/>
  <c r="V32" i="18"/>
  <c r="Q27" i="18"/>
  <c r="L13" i="18"/>
  <c r="G24" i="18"/>
  <c r="AA9" i="18"/>
  <c r="V10" i="18"/>
  <c r="Q19" i="18"/>
  <c r="L12" i="18"/>
  <c r="G10" i="18"/>
  <c r="AA10" i="18"/>
  <c r="V15" i="18"/>
  <c r="Q17" i="18"/>
  <c r="L21" i="18"/>
  <c r="G21" i="18"/>
  <c r="AA15" i="18"/>
  <c r="V46" i="18"/>
  <c r="Q22" i="18"/>
  <c r="L36" i="18"/>
  <c r="G15" i="18"/>
  <c r="AA20" i="18"/>
  <c r="V25" i="18"/>
  <c r="Q10" i="18"/>
  <c r="L15" i="18"/>
  <c r="G18" i="18"/>
  <c r="AA48" i="18"/>
  <c r="V40" i="18"/>
  <c r="Q33" i="18"/>
  <c r="L29" i="18"/>
  <c r="G19" i="18"/>
  <c r="AA24" i="18"/>
  <c r="V9" i="18"/>
  <c r="Q38" i="18"/>
  <c r="L45" i="18"/>
  <c r="G14" i="18"/>
  <c r="AA18" i="18"/>
  <c r="V8" i="18"/>
  <c r="Q35" i="18"/>
  <c r="L8" i="18"/>
  <c r="G35" i="18"/>
  <c r="AA33" i="18"/>
  <c r="V13" i="18"/>
  <c r="Q11" i="18"/>
  <c r="L43" i="18"/>
  <c r="G31" i="18"/>
  <c r="AA36" i="18"/>
  <c r="V22" i="18"/>
  <c r="Q42" i="18"/>
  <c r="L46" i="18"/>
  <c r="G20" i="18"/>
  <c r="AA46" i="18"/>
  <c r="V28" i="18"/>
  <c r="Q12" i="18"/>
  <c r="L44" i="18"/>
  <c r="G29" i="18"/>
  <c r="V34" i="17"/>
  <c r="Q23" i="17"/>
  <c r="L31" i="17"/>
  <c r="G13" i="17"/>
  <c r="B32" i="17"/>
  <c r="V22" i="17"/>
  <c r="Q48" i="17"/>
  <c r="L18" i="17"/>
  <c r="G45" i="17"/>
  <c r="B39" i="17"/>
  <c r="V41" i="17"/>
  <c r="Q36" i="17"/>
  <c r="L37" i="17"/>
  <c r="G33" i="17"/>
  <c r="B38" i="17"/>
  <c r="V25" i="17"/>
  <c r="Q22" i="17"/>
  <c r="L19" i="17"/>
  <c r="G42" i="17"/>
  <c r="B24" i="17"/>
  <c r="V36" i="17"/>
  <c r="Q30" i="17"/>
  <c r="L30" i="17"/>
  <c r="G24" i="17"/>
  <c r="B23" i="17"/>
  <c r="V31" i="17"/>
  <c r="Q24" i="17"/>
  <c r="L39" i="17"/>
  <c r="G8" i="17"/>
  <c r="B12" i="17"/>
  <c r="V40" i="17"/>
  <c r="Q39" i="17"/>
  <c r="L48" i="17"/>
  <c r="G35" i="17"/>
  <c r="B8" i="17"/>
  <c r="V35" i="17"/>
  <c r="Q34" i="17"/>
  <c r="L32" i="17"/>
  <c r="G20" i="17"/>
  <c r="B47" i="17"/>
  <c r="V33" i="17"/>
  <c r="Q19" i="17"/>
  <c r="L26" i="17"/>
  <c r="G46" i="17"/>
  <c r="B15" i="17"/>
  <c r="V21" i="17"/>
  <c r="Q44" i="17"/>
  <c r="L45" i="17"/>
  <c r="G12" i="17"/>
  <c r="B36" i="17"/>
  <c r="V27" i="17"/>
  <c r="Q26" i="17"/>
  <c r="L33" i="17"/>
  <c r="G17" i="17"/>
  <c r="B10" i="17"/>
  <c r="V26" i="17"/>
  <c r="Q45" i="17"/>
  <c r="L47" i="17"/>
  <c r="G15" i="17"/>
  <c r="B35" i="17"/>
  <c r="V30" i="17"/>
  <c r="Q46" i="17"/>
  <c r="L46" i="17"/>
  <c r="G29" i="17"/>
  <c r="B34" i="17"/>
  <c r="V42" i="17"/>
  <c r="Q27" i="17"/>
  <c r="L11" i="17"/>
  <c r="G21" i="17"/>
  <c r="B27" i="17"/>
  <c r="V44" i="17"/>
  <c r="Q18" i="17"/>
  <c r="L41" i="17"/>
  <c r="G23" i="17"/>
  <c r="B21" i="17"/>
  <c r="V10" i="17"/>
  <c r="Q32" i="17"/>
  <c r="L16" i="17"/>
  <c r="G37" i="17"/>
  <c r="B40" i="17"/>
  <c r="V48" i="17"/>
  <c r="Q33" i="17"/>
  <c r="L17" i="17"/>
  <c r="G27" i="17"/>
  <c r="B17" i="17"/>
  <c r="V14" i="17"/>
  <c r="Q14" i="17"/>
  <c r="L14" i="17"/>
  <c r="G34" i="17"/>
  <c r="B25" i="17"/>
  <c r="V17" i="17"/>
  <c r="Q28" i="17"/>
  <c r="L38" i="17"/>
  <c r="G16" i="17"/>
  <c r="B19" i="17"/>
  <c r="V47" i="17"/>
  <c r="Q25" i="17"/>
  <c r="L43" i="17"/>
  <c r="G22" i="17"/>
  <c r="B46" i="17"/>
  <c r="V24" i="17"/>
  <c r="Q9" i="17"/>
  <c r="L12" i="17"/>
  <c r="G26" i="17"/>
  <c r="B16" i="17"/>
  <c r="V38" i="17"/>
  <c r="Q38" i="17"/>
  <c r="L40" i="17"/>
  <c r="G36" i="17"/>
  <c r="B43" i="17"/>
  <c r="V43" i="17"/>
  <c r="Q20" i="17"/>
  <c r="L34" i="17"/>
  <c r="G11" i="17"/>
  <c r="B26" i="17"/>
  <c r="V9" i="17"/>
  <c r="Q10" i="17"/>
  <c r="L10" i="17"/>
  <c r="G39" i="17"/>
  <c r="B22" i="17"/>
  <c r="V15" i="17"/>
  <c r="Q15" i="17"/>
  <c r="L13" i="17"/>
  <c r="G14" i="17"/>
  <c r="B37" i="17"/>
  <c r="V39" i="17"/>
  <c r="Q16" i="17"/>
  <c r="L23" i="17"/>
  <c r="G9" i="17"/>
  <c r="B11" i="17"/>
  <c r="V8" i="17"/>
  <c r="Q11" i="17"/>
  <c r="L21" i="17"/>
  <c r="G48" i="17"/>
  <c r="B48" i="17"/>
  <c r="V12" i="17"/>
  <c r="Q35" i="17"/>
  <c r="L15" i="17"/>
  <c r="G43" i="17"/>
  <c r="B31" i="17"/>
  <c r="V46" i="17"/>
  <c r="Q17" i="17"/>
  <c r="L35" i="17"/>
  <c r="G19" i="17"/>
  <c r="B9" i="17"/>
  <c r="V37" i="17"/>
  <c r="Q29" i="17"/>
  <c r="L22" i="17"/>
  <c r="G18" i="17"/>
  <c r="B42" i="17"/>
  <c r="V18" i="17"/>
  <c r="Q41" i="17"/>
  <c r="L20" i="17"/>
  <c r="G25" i="17"/>
  <c r="B41" i="17"/>
  <c r="V11" i="17"/>
  <c r="Q40" i="17"/>
  <c r="L28" i="17"/>
  <c r="G32" i="17"/>
  <c r="B29" i="17"/>
  <c r="V19" i="17"/>
  <c r="Q12" i="17"/>
  <c r="L8" i="17"/>
  <c r="G31" i="17"/>
  <c r="B14" i="17"/>
  <c r="V13" i="17"/>
  <c r="Q8" i="17"/>
  <c r="L9" i="17"/>
  <c r="G40" i="17"/>
  <c r="B20" i="17"/>
  <c r="V32" i="17"/>
  <c r="Q42" i="17"/>
  <c r="L44" i="17"/>
  <c r="G44" i="17"/>
  <c r="B44" i="17"/>
  <c r="V16" i="17"/>
  <c r="Q21" i="17"/>
  <c r="L36" i="17"/>
  <c r="G47" i="17"/>
  <c r="B13" i="17"/>
  <c r="V28" i="17"/>
  <c r="Q13" i="17"/>
  <c r="L24" i="17"/>
  <c r="G38" i="17"/>
  <c r="B28" i="17"/>
  <c r="V20" i="17"/>
  <c r="Q37" i="17"/>
  <c r="L29" i="17"/>
  <c r="G28" i="17"/>
  <c r="B33" i="17"/>
  <c r="V45" i="17"/>
  <c r="Q47" i="17"/>
  <c r="L27" i="17"/>
  <c r="G30" i="17"/>
  <c r="B30" i="17"/>
  <c r="V23" i="17"/>
  <c r="Q43" i="17"/>
  <c r="L25" i="17"/>
  <c r="G10" i="17"/>
  <c r="B45" i="17"/>
  <c r="V29" i="17"/>
  <c r="Q31" i="17"/>
  <c r="L42" i="17"/>
  <c r="G41" i="17"/>
  <c r="B18" i="17"/>
  <c r="V36" i="16"/>
  <c r="Q38" i="16"/>
  <c r="L28" i="16"/>
  <c r="G48" i="16"/>
  <c r="V20" i="16"/>
  <c r="Q45" i="16"/>
  <c r="L46" i="16"/>
  <c r="G46" i="16"/>
  <c r="V25" i="16"/>
  <c r="Q20" i="16"/>
  <c r="L25" i="16"/>
  <c r="G43" i="16"/>
  <c r="V40" i="16"/>
  <c r="Q46" i="16"/>
  <c r="L43" i="16"/>
  <c r="G39" i="16"/>
  <c r="V27" i="16"/>
  <c r="Q29" i="16"/>
  <c r="L31" i="16"/>
  <c r="G29" i="16"/>
  <c r="V43" i="16"/>
  <c r="Q12" i="16"/>
  <c r="L13" i="16"/>
  <c r="G24" i="16"/>
  <c r="V44" i="16"/>
  <c r="Q28" i="16"/>
  <c r="L22" i="16"/>
  <c r="G10" i="16"/>
  <c r="V30" i="16"/>
  <c r="Q30" i="16"/>
  <c r="L34" i="16"/>
  <c r="G25" i="16"/>
  <c r="V28" i="16"/>
  <c r="Q42" i="16"/>
  <c r="L27" i="16"/>
  <c r="G36" i="16"/>
  <c r="V17" i="16"/>
  <c r="Q43" i="16"/>
  <c r="L18" i="16"/>
  <c r="G9" i="16"/>
  <c r="V22" i="16"/>
  <c r="Q27" i="16"/>
  <c r="L30" i="16"/>
  <c r="G19" i="16"/>
  <c r="V10" i="16"/>
  <c r="Q13" i="16"/>
  <c r="L15" i="16"/>
  <c r="G27" i="16"/>
  <c r="V12" i="16"/>
  <c r="Q14" i="16"/>
  <c r="L8" i="16"/>
  <c r="G44" i="16"/>
  <c r="V42" i="16"/>
  <c r="Q19" i="16"/>
  <c r="L42" i="16"/>
  <c r="G42" i="16"/>
  <c r="V21" i="16"/>
  <c r="Q26" i="16"/>
  <c r="L32" i="16"/>
  <c r="G47" i="16"/>
  <c r="V38" i="16"/>
  <c r="Q36" i="16"/>
  <c r="L40" i="16"/>
  <c r="G45" i="16"/>
  <c r="V34" i="16"/>
  <c r="Q39" i="16"/>
  <c r="L36" i="16"/>
  <c r="G38" i="16"/>
  <c r="V46" i="16"/>
  <c r="Q47" i="16"/>
  <c r="L44" i="16"/>
  <c r="G16" i="16"/>
  <c r="V47" i="16"/>
  <c r="Q48" i="16"/>
  <c r="L16" i="16"/>
  <c r="G12" i="16"/>
  <c r="V31" i="16"/>
  <c r="Q32" i="16"/>
  <c r="L33" i="16"/>
  <c r="G18" i="16"/>
  <c r="V23" i="16"/>
  <c r="Q25" i="16"/>
  <c r="L23" i="16"/>
  <c r="G28" i="16"/>
  <c r="V41" i="16"/>
  <c r="Q21" i="16"/>
  <c r="L48" i="16"/>
  <c r="G13" i="16"/>
  <c r="V13" i="16"/>
  <c r="Q35" i="16"/>
  <c r="L19" i="16"/>
  <c r="G22" i="16"/>
  <c r="V9" i="16"/>
  <c r="Q17" i="16"/>
  <c r="L11" i="16"/>
  <c r="G26" i="16"/>
  <c r="V35" i="16"/>
  <c r="Q33" i="16"/>
  <c r="L37" i="16"/>
  <c r="G30" i="16"/>
  <c r="V26" i="16"/>
  <c r="Q37" i="16"/>
  <c r="L20" i="16"/>
  <c r="G8" i="16"/>
  <c r="V37" i="16"/>
  <c r="Q8" i="16"/>
  <c r="L10" i="16"/>
  <c r="G37" i="16"/>
  <c r="V15" i="16"/>
  <c r="Q44" i="16"/>
  <c r="L38" i="16"/>
  <c r="G40" i="16"/>
  <c r="V24" i="16"/>
  <c r="Q40" i="16"/>
  <c r="L41" i="16"/>
  <c r="G34" i="16"/>
  <c r="V33" i="16"/>
  <c r="Q23" i="16"/>
  <c r="L47" i="16"/>
  <c r="G14" i="16"/>
  <c r="V32" i="16"/>
  <c r="Q16" i="16"/>
  <c r="L24" i="16"/>
  <c r="G32" i="16"/>
  <c r="V8" i="16"/>
  <c r="Q9" i="16"/>
  <c r="L9" i="16"/>
  <c r="G15" i="16"/>
  <c r="V14" i="16"/>
  <c r="Q41" i="16"/>
  <c r="L45" i="16"/>
  <c r="G23" i="16"/>
  <c r="V48" i="16"/>
  <c r="Q24" i="16"/>
  <c r="L39" i="16"/>
  <c r="G33" i="16"/>
  <c r="V19" i="16"/>
  <c r="Q31" i="16"/>
  <c r="L35" i="16"/>
  <c r="G11" i="16"/>
  <c r="V11" i="16"/>
  <c r="Q11" i="16"/>
  <c r="L14" i="16"/>
  <c r="G41" i="16"/>
  <c r="V16" i="16"/>
  <c r="Q15" i="16"/>
  <c r="L29" i="16"/>
  <c r="G35" i="16"/>
  <c r="V18" i="16"/>
  <c r="Q10" i="16"/>
  <c r="L12" i="16"/>
  <c r="G21" i="16"/>
  <c r="V29" i="16"/>
  <c r="Q34" i="16"/>
  <c r="L21" i="16"/>
  <c r="G31" i="16"/>
  <c r="V45" i="16"/>
  <c r="Q18" i="16"/>
  <c r="L26" i="16"/>
  <c r="G17" i="16"/>
  <c r="V39" i="16"/>
  <c r="Q22" i="16"/>
  <c r="L17" i="16"/>
  <c r="G20" i="16"/>
  <c r="J5" i="16"/>
  <c r="O5" i="16" s="1"/>
  <c r="T5" i="16" s="1"/>
  <c r="Y5" i="16" s="1"/>
  <c r="V48" i="15"/>
  <c r="Q42" i="15"/>
  <c r="L29" i="15"/>
  <c r="G39" i="15"/>
  <c r="B45" i="15"/>
  <c r="V46" i="15"/>
  <c r="Q8" i="15"/>
  <c r="L37" i="15"/>
  <c r="G42" i="15"/>
  <c r="B32" i="15"/>
  <c r="V22" i="15"/>
  <c r="Q16" i="15"/>
  <c r="L46" i="15"/>
  <c r="G25" i="15"/>
  <c r="B47" i="15"/>
  <c r="V9" i="15"/>
  <c r="Q14" i="15"/>
  <c r="L43" i="15"/>
  <c r="G45" i="15"/>
  <c r="B44" i="15"/>
  <c r="V36" i="15"/>
  <c r="Q28" i="15"/>
  <c r="L12" i="15"/>
  <c r="G44" i="15"/>
  <c r="B31" i="15"/>
  <c r="V42" i="15"/>
  <c r="Q44" i="15"/>
  <c r="L45" i="15"/>
  <c r="G41" i="15"/>
  <c r="B43" i="15"/>
  <c r="V30" i="15"/>
  <c r="Q29" i="15"/>
  <c r="L33" i="15"/>
  <c r="G31" i="15"/>
  <c r="B30" i="15"/>
  <c r="V34" i="15"/>
  <c r="Q46" i="15"/>
  <c r="L40" i="15"/>
  <c r="G33" i="15"/>
  <c r="B48" i="15"/>
  <c r="V24" i="15"/>
  <c r="Q43" i="15"/>
  <c r="L35" i="15"/>
  <c r="G40" i="15"/>
  <c r="B46" i="15"/>
  <c r="V25" i="15"/>
  <c r="Q12" i="15"/>
  <c r="L21" i="15"/>
  <c r="G17" i="15"/>
  <c r="B10" i="15"/>
  <c r="V47" i="15"/>
  <c r="Q19" i="15"/>
  <c r="L16" i="15"/>
  <c r="G43" i="15"/>
  <c r="B8" i="15"/>
  <c r="V31" i="15"/>
  <c r="Q31" i="15"/>
  <c r="L8" i="15"/>
  <c r="G14" i="15"/>
  <c r="B17" i="15"/>
  <c r="V14" i="15"/>
  <c r="Q37" i="15"/>
  <c r="L47" i="15"/>
  <c r="G27" i="15"/>
  <c r="B22" i="15"/>
  <c r="V20" i="15"/>
  <c r="Q10" i="15"/>
  <c r="L44" i="15"/>
  <c r="G10" i="15"/>
  <c r="B34" i="15"/>
  <c r="V41" i="15"/>
  <c r="Q22" i="15"/>
  <c r="L32" i="15"/>
  <c r="G47" i="15"/>
  <c r="B26" i="15"/>
  <c r="V37" i="15"/>
  <c r="Q26" i="15"/>
  <c r="L20" i="15"/>
  <c r="G35" i="15"/>
  <c r="B13" i="15"/>
  <c r="V12" i="15"/>
  <c r="Q34" i="15"/>
  <c r="L22" i="15"/>
  <c r="G34" i="15"/>
  <c r="B42" i="15"/>
  <c r="V19" i="15"/>
  <c r="Q23" i="15"/>
  <c r="L27" i="15"/>
  <c r="G22" i="15"/>
  <c r="B19" i="15"/>
  <c r="V10" i="15"/>
  <c r="Q24" i="15"/>
  <c r="L28" i="15"/>
  <c r="G19" i="15"/>
  <c r="B15" i="15"/>
  <c r="V32" i="15"/>
  <c r="Q25" i="15"/>
  <c r="L23" i="15"/>
  <c r="G46" i="15"/>
  <c r="B36" i="15"/>
  <c r="V33" i="15"/>
  <c r="Q30" i="15"/>
  <c r="L42" i="15"/>
  <c r="G16" i="15"/>
  <c r="B25" i="15"/>
  <c r="V45" i="15"/>
  <c r="Q13" i="15"/>
  <c r="L41" i="15"/>
  <c r="G38" i="15"/>
  <c r="B9" i="15"/>
  <c r="V27" i="15"/>
  <c r="Q35" i="15"/>
  <c r="L18" i="15"/>
  <c r="G11" i="15"/>
  <c r="B24" i="15"/>
  <c r="V28" i="15"/>
  <c r="Q48" i="15"/>
  <c r="L25" i="15"/>
  <c r="G24" i="15"/>
  <c r="B12" i="15"/>
  <c r="V23" i="15"/>
  <c r="Q38" i="15"/>
  <c r="L30" i="15"/>
  <c r="G23" i="15"/>
  <c r="B14" i="15"/>
  <c r="V8" i="15"/>
  <c r="Q33" i="15"/>
  <c r="L38" i="15"/>
  <c r="G28" i="15"/>
  <c r="B18" i="15"/>
  <c r="V38" i="15"/>
  <c r="Q47" i="15"/>
  <c r="L9" i="15"/>
  <c r="G29" i="15"/>
  <c r="B41" i="15"/>
  <c r="V21" i="15"/>
  <c r="Q9" i="15"/>
  <c r="L13" i="15"/>
  <c r="G48" i="15"/>
  <c r="B35" i="15"/>
  <c r="V35" i="15"/>
  <c r="Q45" i="15"/>
  <c r="L48" i="15"/>
  <c r="G32" i="15"/>
  <c r="B38" i="15"/>
  <c r="V13" i="15"/>
  <c r="Q21" i="15"/>
  <c r="L14" i="15"/>
  <c r="G21" i="15"/>
  <c r="B16" i="15"/>
  <c r="V43" i="15"/>
  <c r="Q20" i="15"/>
  <c r="L19" i="15"/>
  <c r="G30" i="15"/>
  <c r="B40" i="15"/>
  <c r="V18" i="15"/>
  <c r="Q17" i="15"/>
  <c r="L31" i="15"/>
  <c r="G26" i="15"/>
  <c r="B20" i="15"/>
  <c r="V16" i="15"/>
  <c r="Q15" i="15"/>
  <c r="L10" i="15"/>
  <c r="G12" i="15"/>
  <c r="B33" i="15"/>
  <c r="V15" i="15"/>
  <c r="Q27" i="15"/>
  <c r="L11" i="15"/>
  <c r="G18" i="15"/>
  <c r="B37" i="15"/>
  <c r="V39" i="15"/>
  <c r="Q36" i="15"/>
  <c r="L36" i="15"/>
  <c r="G13" i="15"/>
  <c r="B21" i="15"/>
  <c r="V44" i="15"/>
  <c r="Q39" i="15"/>
  <c r="L34" i="15"/>
  <c r="G36" i="15"/>
  <c r="B39" i="15"/>
  <c r="V26" i="15"/>
  <c r="Q32" i="15"/>
  <c r="L17" i="15"/>
  <c r="G20" i="15"/>
  <c r="B23" i="15"/>
  <c r="V17" i="15"/>
  <c r="Q41" i="15"/>
  <c r="L26" i="15"/>
  <c r="G9" i="15"/>
  <c r="B11" i="15"/>
  <c r="V11" i="15"/>
  <c r="Q11" i="15"/>
  <c r="L15" i="15"/>
  <c r="G8" i="15"/>
  <c r="B27" i="15"/>
  <c r="V29" i="15"/>
  <c r="Q18" i="15"/>
  <c r="L39" i="15"/>
  <c r="G37" i="15"/>
  <c r="B28" i="15"/>
  <c r="V40" i="15"/>
  <c r="Q40" i="15"/>
  <c r="L24" i="15"/>
  <c r="G15" i="15"/>
  <c r="B29" i="15"/>
  <c r="J5" i="15"/>
  <c r="O5" i="15" s="1"/>
  <c r="T5" i="15" s="1"/>
  <c r="Y5" i="15" s="1"/>
  <c r="AA48" i="14"/>
  <c r="L33" i="14"/>
  <c r="G8" i="14"/>
  <c r="B42" i="14"/>
  <c r="AA25" i="14"/>
  <c r="L37" i="14"/>
  <c r="G39" i="14"/>
  <c r="B40" i="14"/>
  <c r="AA15" i="14"/>
  <c r="L21" i="14"/>
  <c r="G34" i="14"/>
  <c r="B19" i="14"/>
  <c r="AA47" i="14"/>
  <c r="L27" i="14"/>
  <c r="G29" i="14"/>
  <c r="B12" i="14"/>
  <c r="AA46" i="14"/>
  <c r="L39" i="14"/>
  <c r="G25" i="14"/>
  <c r="B38" i="14"/>
  <c r="AA14" i="14"/>
  <c r="L15" i="14"/>
  <c r="G18" i="14"/>
  <c r="B47" i="14"/>
  <c r="AA45" i="14"/>
  <c r="L32" i="14"/>
  <c r="G20" i="14"/>
  <c r="B15" i="14"/>
  <c r="AA10" i="14"/>
  <c r="L30" i="14"/>
  <c r="G21" i="14"/>
  <c r="B44" i="14"/>
  <c r="AA44" i="14"/>
  <c r="L20" i="14"/>
  <c r="G12" i="14"/>
  <c r="B26" i="14"/>
  <c r="AA43" i="14"/>
  <c r="L38" i="14"/>
  <c r="G45" i="14"/>
  <c r="B23" i="14"/>
  <c r="AA42" i="14"/>
  <c r="L14" i="14"/>
  <c r="G13" i="14"/>
  <c r="B13" i="14"/>
  <c r="AA41" i="14"/>
  <c r="L36" i="14"/>
  <c r="G9" i="14"/>
  <c r="B16" i="14"/>
  <c r="AA20" i="14"/>
  <c r="L29" i="14"/>
  <c r="G14" i="14"/>
  <c r="B11" i="14"/>
  <c r="AA40" i="14"/>
  <c r="L24" i="14"/>
  <c r="G40" i="14"/>
  <c r="B28" i="14"/>
  <c r="AA39" i="14"/>
  <c r="L42" i="14"/>
  <c r="G23" i="14"/>
  <c r="B9" i="14"/>
  <c r="AA8" i="14"/>
  <c r="L31" i="14"/>
  <c r="G37" i="14"/>
  <c r="B48" i="14"/>
  <c r="AA38" i="14"/>
  <c r="L11" i="14"/>
  <c r="G41" i="14"/>
  <c r="B25" i="14"/>
  <c r="AA27" i="14"/>
  <c r="L23" i="14"/>
  <c r="G43" i="14"/>
  <c r="B27" i="14"/>
  <c r="AA11" i="14"/>
  <c r="L17" i="14"/>
  <c r="G48" i="14"/>
  <c r="B45" i="14"/>
  <c r="AA37" i="14"/>
  <c r="L10" i="14"/>
  <c r="G19" i="14"/>
  <c r="B33" i="14"/>
  <c r="AA36" i="14"/>
  <c r="L40" i="14"/>
  <c r="G10" i="14"/>
  <c r="B31" i="14"/>
  <c r="AA13" i="14"/>
  <c r="L45" i="14"/>
  <c r="G27" i="14"/>
  <c r="B37" i="14"/>
  <c r="AA21" i="14"/>
  <c r="L12" i="14"/>
  <c r="G46" i="14"/>
  <c r="B36" i="14"/>
  <c r="AA35" i="14"/>
  <c r="L46" i="14"/>
  <c r="G17" i="14"/>
  <c r="B22" i="14"/>
  <c r="AA34" i="14"/>
  <c r="L41" i="14"/>
  <c r="G22" i="14"/>
  <c r="B41" i="14"/>
  <c r="AA24" i="14"/>
  <c r="L9" i="14"/>
  <c r="G24" i="14"/>
  <c r="B24" i="14"/>
  <c r="AA19" i="14"/>
  <c r="L18" i="14"/>
  <c r="G11" i="14"/>
  <c r="B18" i="14"/>
  <c r="AA33" i="14"/>
  <c r="L22" i="14"/>
  <c r="G30" i="14"/>
  <c r="B14" i="14"/>
  <c r="AA32" i="14"/>
  <c r="L43" i="14"/>
  <c r="G15" i="14"/>
  <c r="B30" i="14"/>
  <c r="AA23" i="14"/>
  <c r="L8" i="14"/>
  <c r="G32" i="14"/>
  <c r="B8" i="14"/>
  <c r="AA16" i="14"/>
  <c r="L19" i="14"/>
  <c r="G33" i="14"/>
  <c r="B39" i="14"/>
  <c r="AA26" i="14"/>
  <c r="L25" i="14"/>
  <c r="G16" i="14"/>
  <c r="B43" i="14"/>
  <c r="AA17" i="14"/>
  <c r="L35" i="14"/>
  <c r="G36" i="14"/>
  <c r="B34" i="14"/>
  <c r="AA9" i="14"/>
  <c r="L16" i="14"/>
  <c r="G47" i="14"/>
  <c r="B17" i="14"/>
  <c r="AA31" i="14"/>
  <c r="L47" i="14"/>
  <c r="G26" i="14"/>
  <c r="B32" i="14"/>
  <c r="AA18" i="14"/>
  <c r="L28" i="14"/>
  <c r="G28" i="14"/>
  <c r="B29" i="14"/>
  <c r="AA22" i="14"/>
  <c r="L13" i="14"/>
  <c r="G31" i="14"/>
  <c r="B46" i="14"/>
  <c r="AA30" i="14"/>
  <c r="L44" i="14"/>
  <c r="G35" i="14"/>
  <c r="B20" i="14"/>
  <c r="AA12" i="14"/>
  <c r="L48" i="14"/>
  <c r="G38" i="14"/>
  <c r="B10" i="14"/>
  <c r="AA29" i="14"/>
  <c r="L34" i="14"/>
  <c r="G42" i="14"/>
  <c r="B21" i="14"/>
  <c r="L26" i="14"/>
  <c r="G44" i="14"/>
  <c r="B35" i="14"/>
  <c r="V15" i="13"/>
  <c r="Q26" i="13"/>
  <c r="L46" i="13"/>
  <c r="G18" i="13"/>
  <c r="V42" i="13"/>
  <c r="Q44" i="13"/>
  <c r="L42" i="13"/>
  <c r="G37" i="13"/>
  <c r="V14" i="13"/>
  <c r="Q18" i="13"/>
  <c r="L48" i="13"/>
  <c r="G32" i="13"/>
  <c r="V16" i="13"/>
  <c r="Q35" i="13"/>
  <c r="L44" i="13"/>
  <c r="G19" i="13"/>
  <c r="V41" i="13"/>
  <c r="Q13" i="13"/>
  <c r="L40" i="13"/>
  <c r="G26" i="13"/>
  <c r="V32" i="13"/>
  <c r="Q43" i="13"/>
  <c r="L47" i="13"/>
  <c r="G41" i="13"/>
  <c r="V10" i="13"/>
  <c r="Q41" i="13"/>
  <c r="L38" i="13"/>
  <c r="G33" i="13"/>
  <c r="V34" i="13"/>
  <c r="Q36" i="13"/>
  <c r="L45" i="13"/>
  <c r="G20" i="13"/>
  <c r="V26" i="13"/>
  <c r="Q28" i="13"/>
  <c r="L43" i="13"/>
  <c r="G31" i="13"/>
  <c r="V27" i="13"/>
  <c r="Q20" i="13"/>
  <c r="L37" i="13"/>
  <c r="G35" i="13"/>
  <c r="V35" i="13"/>
  <c r="Q24" i="13"/>
  <c r="L33" i="13"/>
  <c r="G29" i="13"/>
  <c r="V46" i="13"/>
  <c r="Q47" i="13"/>
  <c r="L17" i="13"/>
  <c r="G48" i="13"/>
  <c r="V36" i="13"/>
  <c r="Q22" i="13"/>
  <c r="L22" i="13"/>
  <c r="G47" i="13"/>
  <c r="V13" i="13"/>
  <c r="Q37" i="13"/>
  <c r="L12" i="13"/>
  <c r="G25" i="13"/>
  <c r="V29" i="13"/>
  <c r="Q46" i="13"/>
  <c r="L16" i="13"/>
  <c r="G36" i="13"/>
  <c r="V21" i="13"/>
  <c r="Q40" i="13"/>
  <c r="L35" i="13"/>
  <c r="G13" i="13"/>
  <c r="V12" i="13"/>
  <c r="Q14" i="13"/>
  <c r="L27" i="13"/>
  <c r="G30" i="13"/>
  <c r="V24" i="13"/>
  <c r="Q23" i="13"/>
  <c r="L10" i="13"/>
  <c r="G14" i="13"/>
  <c r="V22" i="13"/>
  <c r="Q48" i="13"/>
  <c r="L9" i="13"/>
  <c r="G44" i="13"/>
  <c r="V9" i="13"/>
  <c r="Q12" i="13"/>
  <c r="L14" i="13"/>
  <c r="G10" i="13"/>
  <c r="V43" i="13"/>
  <c r="Q45" i="13"/>
  <c r="L21" i="13"/>
  <c r="G16" i="13"/>
  <c r="V17" i="13"/>
  <c r="Q30" i="13"/>
  <c r="L23" i="13"/>
  <c r="G28" i="13"/>
  <c r="V45" i="13"/>
  <c r="Q32" i="13"/>
  <c r="L36" i="13"/>
  <c r="G21" i="13"/>
  <c r="V39" i="13"/>
  <c r="Q10" i="13"/>
  <c r="L18" i="13"/>
  <c r="G17" i="13"/>
  <c r="V19" i="13"/>
  <c r="Q8" i="13"/>
  <c r="L31" i="13"/>
  <c r="G15" i="13"/>
  <c r="V31" i="13"/>
  <c r="Q39" i="13"/>
  <c r="L32" i="13"/>
  <c r="G43" i="13"/>
  <c r="V44" i="13"/>
  <c r="Q11" i="13"/>
  <c r="L34" i="13"/>
  <c r="G39" i="13"/>
  <c r="V23" i="13"/>
  <c r="Q16" i="13"/>
  <c r="L24" i="13"/>
  <c r="G11" i="13"/>
  <c r="V8" i="13"/>
  <c r="Q15" i="13"/>
  <c r="L15" i="13"/>
  <c r="G22" i="13"/>
  <c r="V33" i="13"/>
  <c r="Q42" i="13"/>
  <c r="L20" i="13"/>
  <c r="G12" i="13"/>
  <c r="V25" i="13"/>
  <c r="Q29" i="13"/>
  <c r="L19" i="13"/>
  <c r="G38" i="13"/>
  <c r="V30" i="13"/>
  <c r="Q9" i="13"/>
  <c r="L11" i="13"/>
  <c r="G45" i="13"/>
  <c r="V37" i="13"/>
  <c r="Q21" i="13"/>
  <c r="L41" i="13"/>
  <c r="G8" i="13"/>
  <c r="V47" i="13"/>
  <c r="Q33" i="13"/>
  <c r="L13" i="13"/>
  <c r="G9" i="13"/>
  <c r="V48" i="13"/>
  <c r="Q34" i="13"/>
  <c r="L25" i="13"/>
  <c r="G34" i="13"/>
  <c r="V20" i="13"/>
  <c r="Q17" i="13"/>
  <c r="L28" i="13"/>
  <c r="G42" i="13"/>
  <c r="V18" i="13"/>
  <c r="Q31" i="13"/>
  <c r="L30" i="13"/>
  <c r="G23" i="13"/>
  <c r="V38" i="13"/>
  <c r="Q19" i="13"/>
  <c r="L39" i="13"/>
  <c r="G46" i="13"/>
  <c r="V40" i="13"/>
  <c r="Q38" i="13"/>
  <c r="L26" i="13"/>
  <c r="G24" i="13"/>
  <c r="V28" i="13"/>
  <c r="Q25" i="13"/>
  <c r="L8" i="13"/>
  <c r="G27" i="13"/>
  <c r="V11" i="13"/>
  <c r="Q27" i="13"/>
  <c r="L29" i="13"/>
  <c r="G40" i="13"/>
  <c r="J5" i="13"/>
  <c r="O5" i="13" s="1"/>
  <c r="T5" i="13" s="1"/>
  <c r="Y5" i="13" s="1"/>
  <c r="L40" i="12"/>
  <c r="L29" i="12"/>
  <c r="L31" i="12"/>
  <c r="L18" i="12"/>
  <c r="L46" i="12"/>
  <c r="L48" i="12"/>
  <c r="L41" i="12"/>
  <c r="L36" i="12"/>
  <c r="L9" i="12"/>
  <c r="L14" i="12"/>
  <c r="L43" i="12"/>
  <c r="L23" i="12"/>
  <c r="L35" i="12"/>
  <c r="L30" i="12"/>
  <c r="L47" i="12"/>
  <c r="L20" i="12"/>
  <c r="L15" i="12"/>
  <c r="L10" i="12"/>
  <c r="L16" i="12"/>
  <c r="L13" i="12"/>
  <c r="L17" i="12"/>
  <c r="L32" i="12"/>
  <c r="L19" i="12"/>
  <c r="L33" i="12"/>
  <c r="L34" i="12"/>
  <c r="L38" i="12"/>
  <c r="L39" i="12"/>
  <c r="L22" i="12"/>
  <c r="L24" i="12"/>
  <c r="L37" i="12"/>
  <c r="L44" i="12"/>
  <c r="L45" i="12"/>
  <c r="L25" i="12"/>
  <c r="L12" i="12"/>
  <c r="L11" i="12"/>
  <c r="L8" i="12"/>
  <c r="L21" i="12"/>
  <c r="L42" i="12"/>
  <c r="Q26" i="12"/>
  <c r="Q12" i="12"/>
  <c r="Q41" i="12"/>
  <c r="Q46" i="12"/>
  <c r="Q40" i="12"/>
  <c r="Q37" i="12"/>
  <c r="Q10" i="12"/>
  <c r="Q27" i="12"/>
  <c r="Q15" i="12"/>
  <c r="Q11" i="12"/>
  <c r="Q45" i="12"/>
  <c r="Q35" i="12"/>
  <c r="Q18" i="12"/>
  <c r="Q14" i="12"/>
  <c r="Q43" i="12"/>
  <c r="Q25" i="12"/>
  <c r="Q48" i="12"/>
  <c r="Q38" i="12"/>
  <c r="Q20" i="12"/>
  <c r="Q13" i="12"/>
  <c r="Q32" i="12"/>
  <c r="Q24" i="12"/>
  <c r="Q16" i="12"/>
  <c r="Q17" i="12"/>
  <c r="Q36" i="12"/>
  <c r="Q42" i="12"/>
  <c r="Q31" i="12"/>
  <c r="Q28" i="12"/>
  <c r="Q8" i="12"/>
  <c r="Q39" i="12"/>
  <c r="Q30" i="12"/>
  <c r="Q9" i="12"/>
  <c r="Q22" i="12"/>
  <c r="Q47" i="12"/>
  <c r="Q19" i="12"/>
  <c r="Q23" i="12"/>
  <c r="Q33" i="12"/>
  <c r="Q44" i="12"/>
  <c r="J5" i="12"/>
  <c r="J5" i="22" s="1"/>
  <c r="G46" i="12"/>
  <c r="G30" i="12"/>
  <c r="G19" i="12"/>
  <c r="G34" i="12"/>
  <c r="G33" i="12"/>
  <c r="G24" i="12"/>
  <c r="G45" i="12"/>
  <c r="G20" i="12"/>
  <c r="G25" i="12"/>
  <c r="G8" i="12"/>
  <c r="G16" i="12"/>
  <c r="G15" i="12"/>
  <c r="G44" i="12"/>
  <c r="G31" i="12"/>
  <c r="G17" i="12"/>
  <c r="G21" i="12"/>
  <c r="G47" i="12"/>
  <c r="G28" i="12"/>
  <c r="G41" i="12"/>
  <c r="G26" i="12"/>
  <c r="G13" i="12"/>
  <c r="G11" i="12"/>
  <c r="G29" i="12"/>
  <c r="G40" i="12"/>
  <c r="G37" i="12"/>
  <c r="G10" i="12"/>
  <c r="G32" i="12"/>
  <c r="G38" i="12"/>
  <c r="G18" i="12"/>
  <c r="G14" i="12"/>
  <c r="G12" i="12"/>
  <c r="G35" i="12"/>
  <c r="G39" i="12"/>
  <c r="G48" i="12"/>
  <c r="G43" i="12"/>
  <c r="G22" i="12"/>
  <c r="G9" i="12"/>
  <c r="G42" i="12"/>
  <c r="O5" i="12" l="1"/>
  <c r="Y5" i="22" s="1"/>
  <c r="O5" i="22"/>
  <c r="T5" i="22"/>
  <c r="J5" i="20"/>
  <c r="T5" i="20" s="1"/>
  <c r="Y5" i="20" s="1"/>
  <c r="AD5" i="20" s="1"/>
  <c r="O5" i="20"/>
  <c r="J5" i="14"/>
  <c r="Y5" i="14" s="1"/>
  <c r="T5" i="14"/>
  <c r="O5" i="14"/>
  <c r="AD5" i="14" s="1"/>
  <c r="AD5" i="18"/>
  <c r="Y5" i="18"/>
  <c r="T5" i="12"/>
</calcChain>
</file>

<file path=xl/sharedStrings.xml><?xml version="1.0" encoding="utf-8"?>
<sst xmlns="http://schemas.openxmlformats.org/spreadsheetml/2006/main" count="4193" uniqueCount="290">
  <si>
    <t>市町村なんでもランキング</t>
    <rPh sb="0" eb="3">
      <t>シチョウソン</t>
    </rPh>
    <phoneticPr fontId="3"/>
  </si>
  <si>
    <t>自主財源比率</t>
    <rPh sb="0" eb="2">
      <t>ジシュ</t>
    </rPh>
    <rPh sb="2" eb="4">
      <t>ザイゲン</t>
    </rPh>
    <rPh sb="4" eb="6">
      <t>ヒリツ</t>
    </rPh>
    <phoneticPr fontId="3"/>
  </si>
  <si>
    <t>一般財源比率</t>
    <rPh sb="0" eb="2">
      <t>イッパン</t>
    </rPh>
    <rPh sb="2" eb="4">
      <t>ザイゲン</t>
    </rPh>
    <rPh sb="4" eb="6">
      <t>ヒリツ</t>
    </rPh>
    <phoneticPr fontId="3"/>
  </si>
  <si>
    <t>一般財源等比率</t>
    <rPh sb="0" eb="2">
      <t>イッパン</t>
    </rPh>
    <rPh sb="2" eb="4">
      <t>ザイゲン</t>
    </rPh>
    <rPh sb="4" eb="5">
      <t>トウ</t>
    </rPh>
    <rPh sb="5" eb="7">
      <t>ヒリツ</t>
    </rPh>
    <phoneticPr fontId="3"/>
  </si>
  <si>
    <t>順位</t>
    <rPh sb="0" eb="2">
      <t>ジュンイ</t>
    </rPh>
    <phoneticPr fontId="3"/>
  </si>
  <si>
    <t>自主財源</t>
    <rPh sb="0" eb="2">
      <t>ジシュ</t>
    </rPh>
    <rPh sb="2" eb="4">
      <t>ザイゲン</t>
    </rPh>
    <phoneticPr fontId="3"/>
  </si>
  <si>
    <t>一般財源</t>
    <rPh sb="0" eb="2">
      <t>イッパン</t>
    </rPh>
    <rPh sb="2" eb="4">
      <t>ザイゲン</t>
    </rPh>
    <phoneticPr fontId="3"/>
  </si>
  <si>
    <t>一般財源等</t>
    <rPh sb="0" eb="2">
      <t>イッパン</t>
    </rPh>
    <rPh sb="2" eb="4">
      <t>ザイゲン</t>
    </rPh>
    <rPh sb="4" eb="5">
      <t>トウ</t>
    </rPh>
    <phoneticPr fontId="3"/>
  </si>
  <si>
    <t>経常一財</t>
    <rPh sb="0" eb="2">
      <t>ケイジョウ</t>
    </rPh>
    <rPh sb="2" eb="3">
      <t>１</t>
    </rPh>
    <rPh sb="3" eb="4">
      <t>ザイ</t>
    </rPh>
    <phoneticPr fontId="3"/>
  </si>
  <si>
    <t>団 体 名</t>
  </si>
  <si>
    <t>歳入総額</t>
    <rPh sb="0" eb="2">
      <t>サイニュウ</t>
    </rPh>
    <rPh sb="2" eb="4">
      <t>ソウガク</t>
    </rPh>
    <phoneticPr fontId="3"/>
  </si>
  <si>
    <t>田尻町</t>
  </si>
  <si>
    <t>和泉市</t>
    <rPh sb="0" eb="3">
      <t>イズミシ</t>
    </rPh>
    <phoneticPr fontId="3"/>
  </si>
  <si>
    <t>箕面市</t>
  </si>
  <si>
    <t>豊能町</t>
  </si>
  <si>
    <t>熊取町</t>
  </si>
  <si>
    <t>岸和田市</t>
  </si>
  <si>
    <t>吹田市</t>
  </si>
  <si>
    <t>河内長野市</t>
  </si>
  <si>
    <t>泉佐野市</t>
  </si>
  <si>
    <t>交野市</t>
  </si>
  <si>
    <t>島本町</t>
  </si>
  <si>
    <t>八尾市</t>
  </si>
  <si>
    <t>茨木市</t>
  </si>
  <si>
    <t>大阪狭山市</t>
  </si>
  <si>
    <t>豊中市</t>
  </si>
  <si>
    <t>摂津市</t>
  </si>
  <si>
    <t>阪南市</t>
  </si>
  <si>
    <t>高石市</t>
  </si>
  <si>
    <t>池田市</t>
  </si>
  <si>
    <t>千早赤阪村</t>
  </si>
  <si>
    <t>枚方市</t>
  </si>
  <si>
    <t>太子町</t>
  </si>
  <si>
    <t>忠岡町</t>
  </si>
  <si>
    <t>岬町</t>
  </si>
  <si>
    <t>門真市</t>
  </si>
  <si>
    <t>高槻市</t>
  </si>
  <si>
    <t>藤井寺市</t>
  </si>
  <si>
    <t>河南町</t>
  </si>
  <si>
    <t>大東市</t>
  </si>
  <si>
    <t>泉大津市</t>
  </si>
  <si>
    <t>守口市</t>
    <rPh sb="0" eb="3">
      <t>モリグチシ</t>
    </rPh>
    <phoneticPr fontId="3"/>
  </si>
  <si>
    <t>貝塚市</t>
  </si>
  <si>
    <t>能勢町</t>
  </si>
  <si>
    <t>松原市</t>
  </si>
  <si>
    <t>四條畷市</t>
  </si>
  <si>
    <t>東大阪市</t>
  </si>
  <si>
    <t>柏原市</t>
  </si>
  <si>
    <t>泉南市</t>
  </si>
  <si>
    <t>富田林市</t>
  </si>
  <si>
    <t>寝屋川市</t>
  </si>
  <si>
    <t>羽曳野市</t>
  </si>
  <si>
    <t>　　一般財源等：上記の一般財源に、その他使途が限定されていない収入を加えたもの（例：財産売払収入、貸付金元利償還収入、財政調整基金取崩し　等）</t>
    <rPh sb="2" eb="4">
      <t>イッパン</t>
    </rPh>
    <rPh sb="4" eb="6">
      <t>ザイゲン</t>
    </rPh>
    <rPh sb="6" eb="7">
      <t>トウ</t>
    </rPh>
    <rPh sb="8" eb="10">
      <t>ジョウキ</t>
    </rPh>
    <rPh sb="11" eb="13">
      <t>イッパン</t>
    </rPh>
    <rPh sb="13" eb="15">
      <t>ザイゲン</t>
    </rPh>
    <rPh sb="19" eb="20">
      <t>タ</t>
    </rPh>
    <rPh sb="20" eb="22">
      <t>シト</t>
    </rPh>
    <rPh sb="23" eb="25">
      <t>ゲンテイ</t>
    </rPh>
    <rPh sb="31" eb="33">
      <t>シュウニュウ</t>
    </rPh>
    <rPh sb="34" eb="35">
      <t>クワ</t>
    </rPh>
    <rPh sb="40" eb="41">
      <t>レイ</t>
    </rPh>
    <rPh sb="42" eb="44">
      <t>ザイサン</t>
    </rPh>
    <rPh sb="44" eb="45">
      <t>ウ</t>
    </rPh>
    <rPh sb="45" eb="46">
      <t>ハラ</t>
    </rPh>
    <rPh sb="46" eb="48">
      <t>シュウニュウ</t>
    </rPh>
    <rPh sb="49" eb="51">
      <t>カシツケ</t>
    </rPh>
    <rPh sb="51" eb="52">
      <t>キン</t>
    </rPh>
    <rPh sb="52" eb="54">
      <t>ガンリ</t>
    </rPh>
    <rPh sb="54" eb="56">
      <t>ショウカン</t>
    </rPh>
    <rPh sb="56" eb="58">
      <t>シュウニュウ</t>
    </rPh>
    <rPh sb="59" eb="61">
      <t>ザイセイ</t>
    </rPh>
    <rPh sb="61" eb="63">
      <t>チョウセイ</t>
    </rPh>
    <rPh sb="63" eb="65">
      <t>キキン</t>
    </rPh>
    <rPh sb="65" eb="67">
      <t>トリクズ</t>
    </rPh>
    <rPh sb="69" eb="70">
      <t>トウ</t>
    </rPh>
    <phoneticPr fontId="3"/>
  </si>
  <si>
    <t>年度</t>
    <rPh sb="0" eb="2">
      <t>ネンド</t>
    </rPh>
    <phoneticPr fontId="3"/>
  </si>
  <si>
    <t>÷</t>
    <phoneticPr fontId="3"/>
  </si>
  <si>
    <t>※　自主財源：地方税、分担金及び負担金、使用料及び手数料、財産収入、寄附金、繰入金、繰越金、諸収入の合算額で、市町村自らが条例等に基づき賦課徴収した歳入</t>
    <rPh sb="2" eb="4">
      <t>ジシュ</t>
    </rPh>
    <rPh sb="4" eb="6">
      <t>ザイゲン</t>
    </rPh>
    <rPh sb="7" eb="10">
      <t>チホウゼイ</t>
    </rPh>
    <rPh sb="11" eb="14">
      <t>ブンタンキン</t>
    </rPh>
    <rPh sb="14" eb="15">
      <t>オヨ</t>
    </rPh>
    <rPh sb="16" eb="19">
      <t>フタンキン</t>
    </rPh>
    <rPh sb="20" eb="22">
      <t>シヨウ</t>
    </rPh>
    <rPh sb="22" eb="23">
      <t>リョウ</t>
    </rPh>
    <rPh sb="23" eb="24">
      <t>オヨ</t>
    </rPh>
    <rPh sb="25" eb="28">
      <t>テスウリョウ</t>
    </rPh>
    <rPh sb="29" eb="31">
      <t>ザイサン</t>
    </rPh>
    <rPh sb="31" eb="33">
      <t>シュウニュウ</t>
    </rPh>
    <rPh sb="34" eb="37">
      <t>キフキン</t>
    </rPh>
    <rPh sb="38" eb="40">
      <t>クリイレ</t>
    </rPh>
    <rPh sb="40" eb="41">
      <t>キン</t>
    </rPh>
    <rPh sb="42" eb="44">
      <t>クリコシ</t>
    </rPh>
    <rPh sb="44" eb="45">
      <t>キン</t>
    </rPh>
    <rPh sb="46" eb="47">
      <t>ショ</t>
    </rPh>
    <rPh sb="47" eb="49">
      <t>シュウニュウ</t>
    </rPh>
    <rPh sb="50" eb="52">
      <t>ガッサン</t>
    </rPh>
    <rPh sb="52" eb="53">
      <t>ガク</t>
    </rPh>
    <rPh sb="55" eb="58">
      <t>シチョウソン</t>
    </rPh>
    <rPh sb="58" eb="59">
      <t>ミズカ</t>
    </rPh>
    <rPh sb="61" eb="63">
      <t>ジョウレイ</t>
    </rPh>
    <rPh sb="63" eb="64">
      <t>トウ</t>
    </rPh>
    <rPh sb="65" eb="66">
      <t>モト</t>
    </rPh>
    <rPh sb="68" eb="70">
      <t>フカ</t>
    </rPh>
    <rPh sb="70" eb="72">
      <t>チョウシュウ</t>
    </rPh>
    <rPh sb="74" eb="76">
      <t>サイニュウ</t>
    </rPh>
    <phoneticPr fontId="3"/>
  </si>
  <si>
    <t>÷</t>
    <phoneticPr fontId="3"/>
  </si>
  <si>
    <t>歳　入</t>
    <phoneticPr fontId="3"/>
  </si>
  <si>
    <t>都市計</t>
  </si>
  <si>
    <t>町村計</t>
  </si>
  <si>
    <t>市町村計</t>
  </si>
  <si>
    <t>経常一般財源比率</t>
    <rPh sb="0" eb="2">
      <t>ケイジョウ</t>
    </rPh>
    <rPh sb="2" eb="4">
      <t>イッパン</t>
    </rPh>
    <rPh sb="4" eb="6">
      <t>ザイゲン</t>
    </rPh>
    <rPh sb="6" eb="8">
      <t>ヒリツ</t>
    </rPh>
    <phoneticPr fontId="3"/>
  </si>
  <si>
    <t>　　経常一般財源：上記の一般財源等のうち、市町村において一般的かつ経常的に収入されるもの</t>
    <rPh sb="2" eb="4">
      <t>ケイジョウ</t>
    </rPh>
    <rPh sb="4" eb="6">
      <t>イッパン</t>
    </rPh>
    <rPh sb="6" eb="8">
      <t>ザイゲン</t>
    </rPh>
    <rPh sb="9" eb="11">
      <t>ジョウキ</t>
    </rPh>
    <rPh sb="12" eb="14">
      <t>イッパン</t>
    </rPh>
    <rPh sb="14" eb="16">
      <t>ザイゲン</t>
    </rPh>
    <rPh sb="16" eb="17">
      <t>トウ</t>
    </rPh>
    <rPh sb="21" eb="24">
      <t>シチョウソン</t>
    </rPh>
    <rPh sb="28" eb="30">
      <t>イッパン</t>
    </rPh>
    <rPh sb="30" eb="31">
      <t>テキ</t>
    </rPh>
    <rPh sb="33" eb="35">
      <t>ケイジョウ</t>
    </rPh>
    <rPh sb="35" eb="36">
      <t>テキ</t>
    </rPh>
    <rPh sb="37" eb="39">
      <t>シュウニュウ</t>
    </rPh>
    <phoneticPr fontId="3"/>
  </si>
  <si>
    <t>歳　出</t>
    <phoneticPr fontId="3"/>
  </si>
  <si>
    <t>義務的経費比率</t>
    <rPh sb="0" eb="3">
      <t>ギムテキ</t>
    </rPh>
    <rPh sb="3" eb="5">
      <t>ケイヒ</t>
    </rPh>
    <rPh sb="5" eb="7">
      <t>ヒリツ</t>
    </rPh>
    <phoneticPr fontId="3"/>
  </si>
  <si>
    <t>人件費比率</t>
    <rPh sb="0" eb="3">
      <t>ジンケンヒ</t>
    </rPh>
    <rPh sb="3" eb="5">
      <t>ヒリツ</t>
    </rPh>
    <phoneticPr fontId="3"/>
  </si>
  <si>
    <t>扶助費比率</t>
    <rPh sb="0" eb="3">
      <t>フジョヒ</t>
    </rPh>
    <rPh sb="3" eb="5">
      <t>ヒリツ</t>
    </rPh>
    <phoneticPr fontId="3"/>
  </si>
  <si>
    <t>公債費比率</t>
    <rPh sb="0" eb="2">
      <t>コウサイ</t>
    </rPh>
    <rPh sb="2" eb="3">
      <t>ヒ</t>
    </rPh>
    <rPh sb="3" eb="5">
      <t>ヒリツ</t>
    </rPh>
    <phoneticPr fontId="3"/>
  </si>
  <si>
    <t>普通建設事業費比率</t>
    <rPh sb="0" eb="2">
      <t>フツウ</t>
    </rPh>
    <rPh sb="2" eb="4">
      <t>ケンセツ</t>
    </rPh>
    <rPh sb="4" eb="7">
      <t>ジギョウヒ</t>
    </rPh>
    <rPh sb="7" eb="9">
      <t>ヒリツ</t>
    </rPh>
    <phoneticPr fontId="3"/>
  </si>
  <si>
    <t>義務的経費</t>
    <rPh sb="0" eb="2">
      <t>ギム</t>
    </rPh>
    <rPh sb="2" eb="3">
      <t>テキ</t>
    </rPh>
    <rPh sb="3" eb="5">
      <t>ケイヒ</t>
    </rPh>
    <phoneticPr fontId="3"/>
  </si>
  <si>
    <t>人件費</t>
    <rPh sb="0" eb="3">
      <t>ジンケンヒ</t>
    </rPh>
    <phoneticPr fontId="3"/>
  </si>
  <si>
    <t>扶助費</t>
    <rPh sb="0" eb="3">
      <t>フジョヒ</t>
    </rPh>
    <phoneticPr fontId="3"/>
  </si>
  <si>
    <t>公債費</t>
    <rPh sb="0" eb="2">
      <t>コウサイ</t>
    </rPh>
    <rPh sb="2" eb="3">
      <t>ヒ</t>
    </rPh>
    <phoneticPr fontId="3"/>
  </si>
  <si>
    <t>普通建設</t>
    <rPh sb="0" eb="2">
      <t>フツウ</t>
    </rPh>
    <rPh sb="2" eb="4">
      <t>ケンセツ</t>
    </rPh>
    <phoneticPr fontId="3"/>
  </si>
  <si>
    <t>歳出総額</t>
    <rPh sb="0" eb="2">
      <t>サイシュツ</t>
    </rPh>
    <rPh sb="2" eb="4">
      <t>ソウガク</t>
    </rPh>
    <phoneticPr fontId="3"/>
  </si>
  <si>
    <t>※</t>
    <phoneticPr fontId="3"/>
  </si>
  <si>
    <t>義務的経費＝人件費＋扶助費＋公債費</t>
    <rPh sb="0" eb="3">
      <t>ギムテキ</t>
    </rPh>
    <rPh sb="3" eb="5">
      <t>ケイヒ</t>
    </rPh>
    <rPh sb="6" eb="9">
      <t>ジンケンヒ</t>
    </rPh>
    <rPh sb="10" eb="12">
      <t>フジョ</t>
    </rPh>
    <rPh sb="12" eb="13">
      <t>ヒ</t>
    </rPh>
    <rPh sb="14" eb="16">
      <t>コウサイ</t>
    </rPh>
    <rPh sb="16" eb="17">
      <t>ヒ</t>
    </rPh>
    <phoneticPr fontId="3"/>
  </si>
  <si>
    <t>標準財政規模に対する割合</t>
    <phoneticPr fontId="3"/>
  </si>
  <si>
    <t>単独建設事業</t>
    <rPh sb="0" eb="2">
      <t>タンドク</t>
    </rPh>
    <rPh sb="2" eb="4">
      <t>ケンセツ</t>
    </rPh>
    <rPh sb="4" eb="6">
      <t>ジギョウ</t>
    </rPh>
    <phoneticPr fontId="3"/>
  </si>
  <si>
    <t>地方債残高</t>
    <rPh sb="0" eb="3">
      <t>チホウサイ</t>
    </rPh>
    <rPh sb="3" eb="5">
      <t>ザンダカ</t>
    </rPh>
    <phoneticPr fontId="3"/>
  </si>
  <si>
    <t>土地開発公社保有量</t>
    <rPh sb="0" eb="2">
      <t>トチ</t>
    </rPh>
    <rPh sb="2" eb="4">
      <t>カイハツ</t>
    </rPh>
    <rPh sb="4" eb="6">
      <t>コウシャ</t>
    </rPh>
    <rPh sb="6" eb="8">
      <t>ホユウ</t>
    </rPh>
    <rPh sb="8" eb="9">
      <t>リョウ</t>
    </rPh>
    <phoneticPr fontId="3"/>
  </si>
  <si>
    <t>単独建設</t>
    <rPh sb="0" eb="2">
      <t>タンドク</t>
    </rPh>
    <rPh sb="2" eb="4">
      <t>ケンセツ</t>
    </rPh>
    <phoneticPr fontId="3"/>
  </si>
  <si>
    <t>地方債残高</t>
    <rPh sb="0" eb="3">
      <t>チホウサイ</t>
    </rPh>
    <rPh sb="3" eb="4">
      <t>ザン</t>
    </rPh>
    <rPh sb="4" eb="5">
      <t>ダカ</t>
    </rPh>
    <phoneticPr fontId="3"/>
  </si>
  <si>
    <t>公社保有量</t>
    <rPh sb="0" eb="2">
      <t>コウシャ</t>
    </rPh>
    <rPh sb="2" eb="4">
      <t>ホユウ</t>
    </rPh>
    <rPh sb="4" eb="5">
      <t>リョウ</t>
    </rPh>
    <phoneticPr fontId="3"/>
  </si>
  <si>
    <t>標準財政規模</t>
    <rPh sb="0" eb="2">
      <t>ヒョウジュン</t>
    </rPh>
    <rPh sb="2" eb="4">
      <t>ザイセイ</t>
    </rPh>
    <rPh sb="4" eb="6">
      <t>キボ</t>
    </rPh>
    <phoneticPr fontId="3"/>
  </si>
  <si>
    <t>-</t>
  </si>
  <si>
    <t>住民１人あたり額　No.１</t>
    <phoneticPr fontId="3"/>
  </si>
  <si>
    <t>（単位：円）</t>
    <rPh sb="1" eb="3">
      <t>タンイ</t>
    </rPh>
    <rPh sb="4" eb="5">
      <t>エン</t>
    </rPh>
    <phoneticPr fontId="3"/>
  </si>
  <si>
    <t>地方税合計</t>
    <rPh sb="0" eb="3">
      <t>チホウゼイ</t>
    </rPh>
    <rPh sb="3" eb="5">
      <t>ゴウケイ</t>
    </rPh>
    <phoneticPr fontId="3"/>
  </si>
  <si>
    <t>個人住民税</t>
    <rPh sb="0" eb="2">
      <t>コジン</t>
    </rPh>
    <rPh sb="2" eb="5">
      <t>ジュウミンゼイ</t>
    </rPh>
    <phoneticPr fontId="3"/>
  </si>
  <si>
    <t>法人住民税</t>
    <rPh sb="0" eb="2">
      <t>ホウジン</t>
    </rPh>
    <rPh sb="2" eb="5">
      <t>ジュウミンゼイ</t>
    </rPh>
    <phoneticPr fontId="3"/>
  </si>
  <si>
    <t>固定資産税（土地）</t>
    <rPh sb="0" eb="2">
      <t>コテイ</t>
    </rPh>
    <rPh sb="2" eb="5">
      <t>シサンゼイ</t>
    </rPh>
    <rPh sb="6" eb="8">
      <t>トチ</t>
    </rPh>
    <phoneticPr fontId="3"/>
  </si>
  <si>
    <t>固定資産税（家屋）</t>
    <rPh sb="0" eb="2">
      <t>コテイ</t>
    </rPh>
    <rPh sb="2" eb="5">
      <t>シサンゼイ</t>
    </rPh>
    <rPh sb="6" eb="8">
      <t>カオク</t>
    </rPh>
    <phoneticPr fontId="3"/>
  </si>
  <si>
    <t>個人均等割</t>
    <rPh sb="0" eb="2">
      <t>コジン</t>
    </rPh>
    <rPh sb="2" eb="4">
      <t>キントウ</t>
    </rPh>
    <rPh sb="4" eb="5">
      <t>ワリ</t>
    </rPh>
    <phoneticPr fontId="3"/>
  </si>
  <si>
    <t>法人均等割</t>
    <rPh sb="0" eb="2">
      <t>ホウジン</t>
    </rPh>
    <rPh sb="2" eb="5">
      <t>キントウワリ</t>
    </rPh>
    <phoneticPr fontId="3"/>
  </si>
  <si>
    <t>地方税合計</t>
    <rPh sb="0" eb="2">
      <t>チホウ</t>
    </rPh>
    <rPh sb="2" eb="3">
      <t>ゼイ</t>
    </rPh>
    <rPh sb="3" eb="5">
      <t>ゴウケイ</t>
    </rPh>
    <phoneticPr fontId="3"/>
  </si>
  <si>
    <t>＋</t>
    <phoneticPr fontId="3"/>
  </si>
  <si>
    <t>固定資産税</t>
    <rPh sb="0" eb="2">
      <t>コテイ</t>
    </rPh>
    <rPh sb="2" eb="4">
      <t>シサン</t>
    </rPh>
    <rPh sb="4" eb="5">
      <t>ゼイ</t>
    </rPh>
    <phoneticPr fontId="3"/>
  </si>
  <si>
    <t>個人所得割</t>
    <rPh sb="0" eb="2">
      <t>コジン</t>
    </rPh>
    <rPh sb="2" eb="4">
      <t>ショトク</t>
    </rPh>
    <rPh sb="4" eb="5">
      <t>ワリ</t>
    </rPh>
    <phoneticPr fontId="3"/>
  </si>
  <si>
    <t>法人所得割</t>
    <rPh sb="0" eb="2">
      <t>ホウジン</t>
    </rPh>
    <rPh sb="2" eb="4">
      <t>ショトク</t>
    </rPh>
    <rPh sb="4" eb="5">
      <t>ワリ</t>
    </rPh>
    <phoneticPr fontId="3"/>
  </si>
  <si>
    <t>住民１人あたり額　No.２</t>
    <phoneticPr fontId="3"/>
  </si>
  <si>
    <t>地方交付税</t>
    <rPh sb="0" eb="2">
      <t>チホウ</t>
    </rPh>
    <rPh sb="2" eb="5">
      <t>コウフゼイ</t>
    </rPh>
    <phoneticPr fontId="3"/>
  </si>
  <si>
    <t>経常一般財源</t>
    <rPh sb="0" eb="2">
      <t>ケイジョウ</t>
    </rPh>
    <rPh sb="2" eb="4">
      <t>イッパン</t>
    </rPh>
    <rPh sb="4" eb="6">
      <t>ザイゲン</t>
    </rPh>
    <phoneticPr fontId="3"/>
  </si>
  <si>
    <t>普通交付税</t>
    <rPh sb="0" eb="2">
      <t>フツウ</t>
    </rPh>
    <rPh sb="2" eb="5">
      <t>コウフゼイ</t>
    </rPh>
    <phoneticPr fontId="3"/>
  </si>
  <si>
    <t>経　常
一般財源</t>
    <rPh sb="0" eb="1">
      <t>キョウ</t>
    </rPh>
    <rPh sb="2" eb="3">
      <t>ツネ</t>
    </rPh>
    <rPh sb="4" eb="6">
      <t>イッパン</t>
    </rPh>
    <rPh sb="6" eb="8">
      <t>ザイゲン</t>
    </rPh>
    <phoneticPr fontId="3"/>
  </si>
  <si>
    <t>特別交付税</t>
    <rPh sb="0" eb="2">
      <t>トクベツ</t>
    </rPh>
    <rPh sb="2" eb="5">
      <t>コウフゼイ</t>
    </rPh>
    <phoneticPr fontId="3"/>
  </si>
  <si>
    <t>自主財源：地方税、分担金及び負担金、使用料及び手数料、財産収入、寄附金、繰入金、繰越金、諸収入の合算額で、市町村自らが条例等に基づき賦課徴収した歳入</t>
    <phoneticPr fontId="3"/>
  </si>
  <si>
    <t>一般財源：地方税、地方譲与税、利子割交付金、配当割交付金、株式等譲渡所得割交付金、地方消費税交付金、ゴルフ場利用税交付金、特別地方消費税交付金、自動車取得税交付金、自動車税環境性能割交付金、</t>
    <rPh sb="0" eb="2">
      <t>イッパン</t>
    </rPh>
    <rPh sb="2" eb="4">
      <t>ザイゲン</t>
    </rPh>
    <rPh sb="5" eb="7">
      <t>チホウ</t>
    </rPh>
    <rPh sb="7" eb="8">
      <t>ゼイ</t>
    </rPh>
    <rPh sb="9" eb="11">
      <t>チホウ</t>
    </rPh>
    <rPh sb="11" eb="13">
      <t>ジョウヨ</t>
    </rPh>
    <rPh sb="13" eb="14">
      <t>ゼイ</t>
    </rPh>
    <rPh sb="15" eb="17">
      <t>リシ</t>
    </rPh>
    <rPh sb="17" eb="18">
      <t>ワリ</t>
    </rPh>
    <rPh sb="18" eb="21">
      <t>コウフキン</t>
    </rPh>
    <rPh sb="22" eb="24">
      <t>ハイトウ</t>
    </rPh>
    <rPh sb="24" eb="25">
      <t>ワ</t>
    </rPh>
    <rPh sb="25" eb="28">
      <t>コウフキン</t>
    </rPh>
    <rPh sb="29" eb="31">
      <t>カブシキ</t>
    </rPh>
    <rPh sb="31" eb="32">
      <t>トウ</t>
    </rPh>
    <rPh sb="32" eb="34">
      <t>ジョウト</t>
    </rPh>
    <rPh sb="34" eb="36">
      <t>ショトク</t>
    </rPh>
    <rPh sb="36" eb="37">
      <t>ワ</t>
    </rPh>
    <rPh sb="37" eb="40">
      <t>コウフキン</t>
    </rPh>
    <rPh sb="41" eb="43">
      <t>チホウ</t>
    </rPh>
    <rPh sb="43" eb="46">
      <t>ショウヒゼイ</t>
    </rPh>
    <rPh sb="46" eb="49">
      <t>コウフキン</t>
    </rPh>
    <rPh sb="53" eb="54">
      <t>バ</t>
    </rPh>
    <rPh sb="54" eb="56">
      <t>リヨウ</t>
    </rPh>
    <rPh sb="56" eb="57">
      <t>ゼイ</t>
    </rPh>
    <rPh sb="57" eb="60">
      <t>コウフキン</t>
    </rPh>
    <rPh sb="61" eb="63">
      <t>トクベツ</t>
    </rPh>
    <rPh sb="63" eb="65">
      <t>チホウ</t>
    </rPh>
    <rPh sb="65" eb="68">
      <t>ショウヒゼイ</t>
    </rPh>
    <rPh sb="68" eb="71">
      <t>コウフキン</t>
    </rPh>
    <rPh sb="72" eb="75">
      <t>ジドウシャ</t>
    </rPh>
    <rPh sb="75" eb="77">
      <t>シュトク</t>
    </rPh>
    <rPh sb="77" eb="78">
      <t>ゼイ</t>
    </rPh>
    <rPh sb="78" eb="81">
      <t>コウフキン</t>
    </rPh>
    <phoneticPr fontId="3"/>
  </si>
  <si>
    <t>一般財源等：上記の一般財源に、その他使途が限定されていない収入を加えたもの（例：財産売払収入、貸付金元利償還収入、財政調整基金取崩し　等）</t>
    <rPh sb="0" eb="2">
      <t>イッパン</t>
    </rPh>
    <rPh sb="2" eb="4">
      <t>ザイゲン</t>
    </rPh>
    <rPh sb="4" eb="5">
      <t>トウ</t>
    </rPh>
    <rPh sb="6" eb="8">
      <t>ジョウキ</t>
    </rPh>
    <rPh sb="9" eb="11">
      <t>イッパン</t>
    </rPh>
    <rPh sb="11" eb="13">
      <t>ザイゲン</t>
    </rPh>
    <rPh sb="17" eb="18">
      <t>タ</t>
    </rPh>
    <rPh sb="18" eb="20">
      <t>シト</t>
    </rPh>
    <rPh sb="21" eb="23">
      <t>ゲンテイ</t>
    </rPh>
    <rPh sb="29" eb="31">
      <t>シュウニュウ</t>
    </rPh>
    <rPh sb="32" eb="33">
      <t>クワ</t>
    </rPh>
    <rPh sb="38" eb="39">
      <t>レイ</t>
    </rPh>
    <rPh sb="40" eb="42">
      <t>ザイサン</t>
    </rPh>
    <rPh sb="42" eb="43">
      <t>ウ</t>
    </rPh>
    <rPh sb="43" eb="44">
      <t>ハラ</t>
    </rPh>
    <rPh sb="44" eb="46">
      <t>シュウニュウ</t>
    </rPh>
    <rPh sb="47" eb="49">
      <t>カシツケ</t>
    </rPh>
    <rPh sb="49" eb="50">
      <t>キン</t>
    </rPh>
    <rPh sb="50" eb="52">
      <t>ガンリ</t>
    </rPh>
    <rPh sb="52" eb="54">
      <t>ショウカン</t>
    </rPh>
    <rPh sb="54" eb="56">
      <t>シュウニュウ</t>
    </rPh>
    <rPh sb="57" eb="59">
      <t>ザイセイ</t>
    </rPh>
    <rPh sb="59" eb="61">
      <t>チョウセイ</t>
    </rPh>
    <rPh sb="61" eb="63">
      <t>キキン</t>
    </rPh>
    <rPh sb="63" eb="65">
      <t>トリクズ</t>
    </rPh>
    <rPh sb="67" eb="68">
      <t>トウ</t>
    </rPh>
    <phoneticPr fontId="3"/>
  </si>
  <si>
    <t>経常一般財源：上記の一般財源等のうち、市町村において一般的かつ経常的に収入されるもの</t>
    <rPh sb="0" eb="2">
      <t>ケイジョウ</t>
    </rPh>
    <rPh sb="2" eb="4">
      <t>イッパン</t>
    </rPh>
    <rPh sb="4" eb="6">
      <t>ザイゲン</t>
    </rPh>
    <rPh sb="7" eb="9">
      <t>ジョウキ</t>
    </rPh>
    <rPh sb="10" eb="12">
      <t>イッパン</t>
    </rPh>
    <rPh sb="12" eb="14">
      <t>ザイゲン</t>
    </rPh>
    <rPh sb="14" eb="15">
      <t>トウ</t>
    </rPh>
    <rPh sb="19" eb="22">
      <t>シチョウソン</t>
    </rPh>
    <rPh sb="26" eb="28">
      <t>イッパン</t>
    </rPh>
    <rPh sb="28" eb="29">
      <t>テキ</t>
    </rPh>
    <rPh sb="31" eb="33">
      <t>ケイジョウ</t>
    </rPh>
    <rPh sb="33" eb="34">
      <t>テキ</t>
    </rPh>
    <rPh sb="35" eb="37">
      <t>シュウニュウ</t>
    </rPh>
    <phoneticPr fontId="3"/>
  </si>
  <si>
    <t>※</t>
  </si>
  <si>
    <t>住民１人あたり額　No.３</t>
    <phoneticPr fontId="3"/>
  </si>
  <si>
    <t>地方債</t>
    <rPh sb="0" eb="3">
      <t>チホウサイ</t>
    </rPh>
    <phoneticPr fontId="3"/>
  </si>
  <si>
    <t>義務的経費</t>
    <rPh sb="0" eb="3">
      <t>ギムテキ</t>
    </rPh>
    <rPh sb="3" eb="5">
      <t>ケイヒ</t>
    </rPh>
    <phoneticPr fontId="3"/>
  </si>
  <si>
    <t>職員給</t>
    <rPh sb="0" eb="2">
      <t>ショクイン</t>
    </rPh>
    <rPh sb="2" eb="3">
      <t>キュウ</t>
    </rPh>
    <phoneticPr fontId="3"/>
  </si>
  <si>
    <t>総人件費</t>
    <rPh sb="0" eb="1">
      <t>ソウ</t>
    </rPh>
    <rPh sb="1" eb="4">
      <t>ジンケンヒ</t>
    </rPh>
    <phoneticPr fontId="3"/>
  </si>
  <si>
    <t>人件費＋</t>
    <rPh sb="0" eb="3">
      <t>ジンケンヒ</t>
    </rPh>
    <phoneticPr fontId="3"/>
  </si>
  <si>
    <t>扶助費＋</t>
    <rPh sb="0" eb="2">
      <t>フジョ</t>
    </rPh>
    <rPh sb="2" eb="3">
      <t>ヒ</t>
    </rPh>
    <phoneticPr fontId="3"/>
  </si>
  <si>
    <t>事業支弁＋</t>
    <rPh sb="0" eb="2">
      <t>ジギョウ</t>
    </rPh>
    <rPh sb="2" eb="4">
      <t>シベン</t>
    </rPh>
    <phoneticPr fontId="3"/>
  </si>
  <si>
    <t>一組負担分</t>
    <rPh sb="0" eb="1">
      <t>イチ</t>
    </rPh>
    <rPh sb="1" eb="2">
      <t>クミ</t>
    </rPh>
    <rPh sb="2" eb="4">
      <t>フタン</t>
    </rPh>
    <rPh sb="4" eb="5">
      <t>ブン</t>
    </rPh>
    <phoneticPr fontId="3"/>
  </si>
  <si>
    <t>事業費支弁人件費（事業支弁）：普通建設事業費に含まれる人件費（建設事業に専ら従事する職員の人件費）</t>
    <rPh sb="15" eb="17">
      <t>フツウ</t>
    </rPh>
    <rPh sb="17" eb="19">
      <t>ケンセツ</t>
    </rPh>
    <rPh sb="19" eb="21">
      <t>ジギョウ</t>
    </rPh>
    <rPh sb="21" eb="22">
      <t>ヒ</t>
    </rPh>
    <rPh sb="23" eb="24">
      <t>フク</t>
    </rPh>
    <rPh sb="27" eb="30">
      <t>ジンケンヒ</t>
    </rPh>
    <rPh sb="31" eb="33">
      <t>ケンセツ</t>
    </rPh>
    <rPh sb="33" eb="35">
      <t>ジギョウ</t>
    </rPh>
    <rPh sb="36" eb="37">
      <t>モッパ</t>
    </rPh>
    <rPh sb="38" eb="40">
      <t>ジュウジ</t>
    </rPh>
    <rPh sb="42" eb="44">
      <t>ショクイン</t>
    </rPh>
    <rPh sb="45" eb="48">
      <t>ジンケンヒ</t>
    </rPh>
    <phoneticPr fontId="3"/>
  </si>
  <si>
    <t>一部事務組合負担分（一組負担分）：一部事務組合負担金のうち職員の人件費として支出している市町村が負担した額</t>
    <rPh sb="0" eb="2">
      <t>イチブ</t>
    </rPh>
    <rPh sb="2" eb="4">
      <t>ジム</t>
    </rPh>
    <rPh sb="4" eb="6">
      <t>クミアイ</t>
    </rPh>
    <rPh sb="6" eb="9">
      <t>フタンブン</t>
    </rPh>
    <rPh sb="17" eb="19">
      <t>イチブ</t>
    </rPh>
    <rPh sb="19" eb="21">
      <t>ジム</t>
    </rPh>
    <rPh sb="21" eb="23">
      <t>クミアイ</t>
    </rPh>
    <rPh sb="23" eb="26">
      <t>フタンキン</t>
    </rPh>
    <rPh sb="29" eb="31">
      <t>ショクイン</t>
    </rPh>
    <rPh sb="32" eb="35">
      <t>ジンケンヒ</t>
    </rPh>
    <rPh sb="38" eb="40">
      <t>シシュツ</t>
    </rPh>
    <rPh sb="44" eb="47">
      <t>シチョウソン</t>
    </rPh>
    <rPh sb="48" eb="50">
      <t>フタン</t>
    </rPh>
    <rPh sb="52" eb="53">
      <t>ガク</t>
    </rPh>
    <phoneticPr fontId="3"/>
  </si>
  <si>
    <t>住民１人あたり額　No.４</t>
    <phoneticPr fontId="3"/>
  </si>
  <si>
    <t>扶助費</t>
    <rPh sb="0" eb="2">
      <t>フジョ</t>
    </rPh>
    <rPh sb="2" eb="3">
      <t>ヒ</t>
    </rPh>
    <phoneticPr fontId="3"/>
  </si>
  <si>
    <t>扶助費（補助）</t>
    <rPh sb="0" eb="3">
      <t>フジョヒ</t>
    </rPh>
    <rPh sb="4" eb="6">
      <t>ホジョ</t>
    </rPh>
    <phoneticPr fontId="3"/>
  </si>
  <si>
    <t>扶助費（単独）</t>
    <rPh sb="0" eb="3">
      <t>フジョヒ</t>
    </rPh>
    <rPh sb="4" eb="6">
      <t>タンドク</t>
    </rPh>
    <phoneticPr fontId="3"/>
  </si>
  <si>
    <t>国民健康保険繰出金</t>
    <rPh sb="0" eb="2">
      <t>コクミン</t>
    </rPh>
    <rPh sb="2" eb="4">
      <t>ケンコウ</t>
    </rPh>
    <rPh sb="4" eb="6">
      <t>ホケン</t>
    </rPh>
    <rPh sb="6" eb="7">
      <t>グリ</t>
    </rPh>
    <rPh sb="7" eb="9">
      <t>シュッキン</t>
    </rPh>
    <phoneticPr fontId="3"/>
  </si>
  <si>
    <t>介護保険繰出金</t>
    <rPh sb="0" eb="2">
      <t>カイゴ</t>
    </rPh>
    <rPh sb="2" eb="4">
      <t>ホケン</t>
    </rPh>
    <rPh sb="4" eb="5">
      <t>グリ</t>
    </rPh>
    <rPh sb="5" eb="7">
      <t>シュッキン</t>
    </rPh>
    <phoneticPr fontId="3"/>
  </si>
  <si>
    <t>後期高齢者医療繰出金</t>
    <rPh sb="0" eb="2">
      <t>コウキ</t>
    </rPh>
    <rPh sb="2" eb="5">
      <t>コウレイシャ</t>
    </rPh>
    <rPh sb="5" eb="7">
      <t>イリョウ</t>
    </rPh>
    <rPh sb="7" eb="8">
      <t>グリ</t>
    </rPh>
    <rPh sb="8" eb="10">
      <t>シュッキン</t>
    </rPh>
    <phoneticPr fontId="3"/>
  </si>
  <si>
    <t>国民健康</t>
    <rPh sb="0" eb="2">
      <t>コクミン</t>
    </rPh>
    <rPh sb="2" eb="4">
      <t>ケンコウ</t>
    </rPh>
    <phoneticPr fontId="3"/>
  </si>
  <si>
    <t>介護保険</t>
    <rPh sb="0" eb="2">
      <t>カイゴ</t>
    </rPh>
    <rPh sb="2" eb="4">
      <t>ホケン</t>
    </rPh>
    <phoneticPr fontId="3"/>
  </si>
  <si>
    <t>後期高齢者</t>
    <rPh sb="0" eb="2">
      <t>コウキ</t>
    </rPh>
    <rPh sb="2" eb="4">
      <t>コウレイ</t>
    </rPh>
    <phoneticPr fontId="3"/>
  </si>
  <si>
    <t>保険勘定</t>
    <rPh sb="0" eb="2">
      <t>ホケン</t>
    </rPh>
    <rPh sb="2" eb="4">
      <t>カンジョウ</t>
    </rPh>
    <phoneticPr fontId="3"/>
  </si>
  <si>
    <t>医療事業</t>
    <rPh sb="0" eb="2">
      <t>イリョウ</t>
    </rPh>
    <rPh sb="2" eb="4">
      <t>ジギョウ</t>
    </rPh>
    <phoneticPr fontId="3"/>
  </si>
  <si>
    <t>（補助）</t>
    <rPh sb="1" eb="3">
      <t>ホジョ</t>
    </rPh>
    <phoneticPr fontId="3"/>
  </si>
  <si>
    <t>（単独）</t>
    <rPh sb="1" eb="3">
      <t>タンドク</t>
    </rPh>
    <phoneticPr fontId="3"/>
  </si>
  <si>
    <t>繰出金</t>
    <rPh sb="0" eb="2">
      <t>クリダ</t>
    </rPh>
    <rPh sb="2" eb="3">
      <t>キン</t>
    </rPh>
    <phoneticPr fontId="3"/>
  </si>
  <si>
    <t>島本町を除く町村は福祉事務所を有さないため、生活保護費等の一部扶助費は大阪府で執行している。</t>
    <rPh sb="0" eb="3">
      <t>シマモトチョウ</t>
    </rPh>
    <rPh sb="4" eb="5">
      <t>ノゾ</t>
    </rPh>
    <rPh sb="6" eb="8">
      <t>チョウソン</t>
    </rPh>
    <rPh sb="9" eb="11">
      <t>フクシ</t>
    </rPh>
    <rPh sb="11" eb="13">
      <t>ジム</t>
    </rPh>
    <rPh sb="13" eb="14">
      <t>ショ</t>
    </rPh>
    <rPh sb="15" eb="16">
      <t>ユウ</t>
    </rPh>
    <rPh sb="22" eb="24">
      <t>セイカツ</t>
    </rPh>
    <rPh sb="24" eb="26">
      <t>ホゴ</t>
    </rPh>
    <rPh sb="26" eb="27">
      <t>ヒ</t>
    </rPh>
    <rPh sb="27" eb="28">
      <t>トウ</t>
    </rPh>
    <rPh sb="29" eb="31">
      <t>イチブ</t>
    </rPh>
    <rPh sb="31" eb="33">
      <t>フジョ</t>
    </rPh>
    <rPh sb="33" eb="34">
      <t>ヒ</t>
    </rPh>
    <rPh sb="35" eb="38">
      <t>オオサカフ</t>
    </rPh>
    <rPh sb="39" eb="41">
      <t>シッコウ</t>
    </rPh>
    <phoneticPr fontId="3"/>
  </si>
  <si>
    <t>住民１人あたり額　No.５</t>
    <phoneticPr fontId="3"/>
  </si>
  <si>
    <t>扶助費（社会福祉費）</t>
    <rPh sb="0" eb="2">
      <t>フジョ</t>
    </rPh>
    <rPh sb="2" eb="3">
      <t>ヒ</t>
    </rPh>
    <rPh sb="4" eb="6">
      <t>シャカイ</t>
    </rPh>
    <rPh sb="6" eb="8">
      <t>フクシ</t>
    </rPh>
    <rPh sb="8" eb="9">
      <t>ヒ</t>
    </rPh>
    <phoneticPr fontId="3"/>
  </si>
  <si>
    <t>扶助費（老人福祉費）</t>
    <rPh sb="0" eb="2">
      <t>フジョ</t>
    </rPh>
    <rPh sb="2" eb="3">
      <t>ヒ</t>
    </rPh>
    <rPh sb="4" eb="6">
      <t>ロウジン</t>
    </rPh>
    <rPh sb="6" eb="8">
      <t>フクシ</t>
    </rPh>
    <rPh sb="8" eb="9">
      <t>ヒ</t>
    </rPh>
    <phoneticPr fontId="3"/>
  </si>
  <si>
    <t>扶助費（児童福祉費）</t>
    <rPh sb="0" eb="2">
      <t>フジョ</t>
    </rPh>
    <rPh sb="2" eb="3">
      <t>ヒ</t>
    </rPh>
    <rPh sb="4" eb="6">
      <t>ジドウ</t>
    </rPh>
    <rPh sb="6" eb="8">
      <t>フクシ</t>
    </rPh>
    <rPh sb="8" eb="9">
      <t>ヒ</t>
    </rPh>
    <phoneticPr fontId="3"/>
  </si>
  <si>
    <t>扶助費（生活保護費）</t>
    <rPh sb="0" eb="2">
      <t>フジョ</t>
    </rPh>
    <rPh sb="2" eb="3">
      <t>ヒ</t>
    </rPh>
    <rPh sb="4" eb="6">
      <t>セイカツ</t>
    </rPh>
    <rPh sb="6" eb="8">
      <t>ホゴ</t>
    </rPh>
    <rPh sb="8" eb="9">
      <t>ヒ</t>
    </rPh>
    <phoneticPr fontId="3"/>
  </si>
  <si>
    <t>社会福祉費</t>
    <rPh sb="0" eb="2">
      <t>シャカイ</t>
    </rPh>
    <rPh sb="2" eb="4">
      <t>フクシ</t>
    </rPh>
    <rPh sb="4" eb="5">
      <t>ヒ</t>
    </rPh>
    <phoneticPr fontId="3"/>
  </si>
  <si>
    <t>老人福祉費</t>
    <rPh sb="0" eb="2">
      <t>ロウジン</t>
    </rPh>
    <rPh sb="2" eb="4">
      <t>フクシ</t>
    </rPh>
    <rPh sb="4" eb="5">
      <t>ヒ</t>
    </rPh>
    <phoneticPr fontId="3"/>
  </si>
  <si>
    <t>児童福祉費</t>
    <rPh sb="0" eb="2">
      <t>ジドウ</t>
    </rPh>
    <rPh sb="2" eb="4">
      <t>フクシ</t>
    </rPh>
    <rPh sb="4" eb="5">
      <t>ヒ</t>
    </rPh>
    <phoneticPr fontId="3"/>
  </si>
  <si>
    <t>生活保護費</t>
    <rPh sb="0" eb="2">
      <t>セイカツ</t>
    </rPh>
    <rPh sb="2" eb="4">
      <t>ホゴ</t>
    </rPh>
    <rPh sb="4" eb="5">
      <t>ヒ</t>
    </rPh>
    <phoneticPr fontId="3"/>
  </si>
  <si>
    <t>住民１人あたり額　No.６</t>
    <phoneticPr fontId="3"/>
  </si>
  <si>
    <t>公債費（含む一組分）</t>
    <rPh sb="0" eb="2">
      <t>コウサイ</t>
    </rPh>
    <rPh sb="2" eb="3">
      <t>ヒ</t>
    </rPh>
    <rPh sb="4" eb="5">
      <t>フク</t>
    </rPh>
    <rPh sb="6" eb="7">
      <t>イチ</t>
    </rPh>
    <rPh sb="7" eb="8">
      <t>クミ</t>
    </rPh>
    <rPh sb="8" eb="9">
      <t>ブン</t>
    </rPh>
    <phoneticPr fontId="3"/>
  </si>
  <si>
    <t>公債費繰出金</t>
    <rPh sb="0" eb="3">
      <t>コウサイヒ</t>
    </rPh>
    <rPh sb="3" eb="5">
      <t>クリダ</t>
    </rPh>
    <rPh sb="5" eb="6">
      <t>キン</t>
    </rPh>
    <phoneticPr fontId="3"/>
  </si>
  <si>
    <t>総公債費</t>
    <rPh sb="0" eb="1">
      <t>ソウ</t>
    </rPh>
    <rPh sb="1" eb="3">
      <t>コウサイ</t>
    </rPh>
    <rPh sb="3" eb="4">
      <t>ヒ</t>
    </rPh>
    <phoneticPr fontId="3"/>
  </si>
  <si>
    <t>繰出金</t>
    <rPh sb="0" eb="1">
      <t>グリ</t>
    </rPh>
    <rPh sb="1" eb="3">
      <t>シュッキン</t>
    </rPh>
    <phoneticPr fontId="3"/>
  </si>
  <si>
    <t>法適用＋</t>
    <rPh sb="0" eb="1">
      <t>ホウ</t>
    </rPh>
    <rPh sb="1" eb="3">
      <t>テキヨウ</t>
    </rPh>
    <phoneticPr fontId="3"/>
  </si>
  <si>
    <t>公債費＋</t>
    <rPh sb="0" eb="2">
      <t>コウサイ</t>
    </rPh>
    <rPh sb="2" eb="3">
      <t>ヒ</t>
    </rPh>
    <phoneticPr fontId="3"/>
  </si>
  <si>
    <t>法非適用</t>
    <rPh sb="0" eb="1">
      <t>ホウ</t>
    </rPh>
    <rPh sb="1" eb="2">
      <t>ヒ</t>
    </rPh>
    <rPh sb="2" eb="4">
      <t>テキヨウ</t>
    </rPh>
    <phoneticPr fontId="3"/>
  </si>
  <si>
    <t>一組負担分＋</t>
    <rPh sb="0" eb="2">
      <t>１クミ</t>
    </rPh>
    <rPh sb="2" eb="5">
      <t>フタンブン</t>
    </rPh>
    <phoneticPr fontId="3"/>
  </si>
  <si>
    <t>公営事業</t>
    <rPh sb="0" eb="2">
      <t>コウエイ</t>
    </rPh>
    <rPh sb="2" eb="4">
      <t>ジギョウ</t>
    </rPh>
    <phoneticPr fontId="3"/>
  </si>
  <si>
    <t>一組負担分</t>
    <rPh sb="0" eb="2">
      <t>１クミ</t>
    </rPh>
    <rPh sb="2" eb="5">
      <t>フタンブン</t>
    </rPh>
    <phoneticPr fontId="3"/>
  </si>
  <si>
    <t>一部事務組合負担分（一組負担分）：一部事務組合負担金のうち公債費に充てる目的で負担した額</t>
    <rPh sb="0" eb="2">
      <t>イチブ</t>
    </rPh>
    <rPh sb="2" eb="4">
      <t>ジム</t>
    </rPh>
    <rPh sb="4" eb="6">
      <t>クミアイ</t>
    </rPh>
    <rPh sb="6" eb="8">
      <t>フタン</t>
    </rPh>
    <rPh sb="8" eb="9">
      <t>ブン</t>
    </rPh>
    <rPh sb="17" eb="19">
      <t>イチブ</t>
    </rPh>
    <rPh sb="19" eb="21">
      <t>ジム</t>
    </rPh>
    <rPh sb="21" eb="23">
      <t>クミアイ</t>
    </rPh>
    <rPh sb="23" eb="25">
      <t>フタン</t>
    </rPh>
    <rPh sb="25" eb="26">
      <t>キン</t>
    </rPh>
    <rPh sb="29" eb="32">
      <t>コウサイヒ</t>
    </rPh>
    <rPh sb="33" eb="34">
      <t>ア</t>
    </rPh>
    <rPh sb="36" eb="38">
      <t>モクテキ</t>
    </rPh>
    <rPh sb="39" eb="41">
      <t>フタン</t>
    </rPh>
    <rPh sb="43" eb="44">
      <t>ガク</t>
    </rPh>
    <phoneticPr fontId="3"/>
  </si>
  <si>
    <t>公債費繰出金：上水道、病院、下水道事業などの公営企業及び国民健康保険などの各種保険事業の公債費に充てる目的で繰出した額</t>
    <rPh sb="0" eb="3">
      <t>コウサイヒ</t>
    </rPh>
    <rPh sb="3" eb="5">
      <t>クリダ</t>
    </rPh>
    <rPh sb="5" eb="6">
      <t>キン</t>
    </rPh>
    <rPh sb="7" eb="10">
      <t>ジョウスイドウ</t>
    </rPh>
    <rPh sb="11" eb="13">
      <t>ビョウイン</t>
    </rPh>
    <rPh sb="14" eb="17">
      <t>ゲスイドウ</t>
    </rPh>
    <rPh sb="17" eb="19">
      <t>ジギョウ</t>
    </rPh>
    <rPh sb="22" eb="24">
      <t>コウエイ</t>
    </rPh>
    <rPh sb="24" eb="26">
      <t>キギョウ</t>
    </rPh>
    <rPh sb="26" eb="27">
      <t>オヨ</t>
    </rPh>
    <rPh sb="28" eb="30">
      <t>コクミン</t>
    </rPh>
    <rPh sb="30" eb="32">
      <t>ケンコウ</t>
    </rPh>
    <rPh sb="32" eb="34">
      <t>ホケン</t>
    </rPh>
    <rPh sb="37" eb="39">
      <t>カクシュ</t>
    </rPh>
    <rPh sb="39" eb="41">
      <t>ホケン</t>
    </rPh>
    <rPh sb="41" eb="43">
      <t>ジギョウ</t>
    </rPh>
    <rPh sb="44" eb="47">
      <t>コウサイヒ</t>
    </rPh>
    <rPh sb="48" eb="49">
      <t>ア</t>
    </rPh>
    <rPh sb="51" eb="53">
      <t>モクテキ</t>
    </rPh>
    <rPh sb="54" eb="56">
      <t>クリダ</t>
    </rPh>
    <rPh sb="58" eb="59">
      <t>ガク</t>
    </rPh>
    <phoneticPr fontId="3"/>
  </si>
  <si>
    <t>公営事業繰出金：上水道、病院、下水道事業などの公営企業及び国民健康保険などの各種保険事業への繰出金総額</t>
    <rPh sb="0" eb="2">
      <t>コウエイ</t>
    </rPh>
    <rPh sb="2" eb="4">
      <t>ジギョウ</t>
    </rPh>
    <rPh sb="4" eb="6">
      <t>クリダ</t>
    </rPh>
    <rPh sb="6" eb="7">
      <t>キン</t>
    </rPh>
    <rPh sb="8" eb="11">
      <t>ジョウスイドウ</t>
    </rPh>
    <rPh sb="12" eb="14">
      <t>ビョウイン</t>
    </rPh>
    <rPh sb="15" eb="17">
      <t>ゲスイ</t>
    </rPh>
    <rPh sb="17" eb="18">
      <t>ドウ</t>
    </rPh>
    <rPh sb="18" eb="20">
      <t>ジギョウ</t>
    </rPh>
    <rPh sb="23" eb="25">
      <t>コウエイ</t>
    </rPh>
    <rPh sb="25" eb="27">
      <t>キギョウ</t>
    </rPh>
    <rPh sb="27" eb="28">
      <t>オヨ</t>
    </rPh>
    <rPh sb="29" eb="31">
      <t>コクミン</t>
    </rPh>
    <rPh sb="31" eb="33">
      <t>ケンコウ</t>
    </rPh>
    <rPh sb="33" eb="35">
      <t>ホケン</t>
    </rPh>
    <rPh sb="38" eb="40">
      <t>カクシュ</t>
    </rPh>
    <rPh sb="40" eb="42">
      <t>ホケン</t>
    </rPh>
    <rPh sb="42" eb="44">
      <t>ジギョウ</t>
    </rPh>
    <rPh sb="46" eb="48">
      <t>クリダ</t>
    </rPh>
    <rPh sb="48" eb="49">
      <t>キン</t>
    </rPh>
    <rPh sb="49" eb="51">
      <t>ソウガク</t>
    </rPh>
    <phoneticPr fontId="3"/>
  </si>
  <si>
    <t>住民１人あたり額　No.７</t>
    <phoneticPr fontId="3"/>
  </si>
  <si>
    <t>普通建設事業費</t>
    <rPh sb="0" eb="2">
      <t>フツウ</t>
    </rPh>
    <rPh sb="2" eb="4">
      <t>ケンセツ</t>
    </rPh>
    <rPh sb="4" eb="6">
      <t>ジギョウ</t>
    </rPh>
    <rPh sb="6" eb="7">
      <t>ヒ</t>
    </rPh>
    <phoneticPr fontId="3"/>
  </si>
  <si>
    <t>普通建設（補助）</t>
    <rPh sb="0" eb="2">
      <t>フツウ</t>
    </rPh>
    <rPh sb="2" eb="4">
      <t>ケンセツ</t>
    </rPh>
    <rPh sb="5" eb="7">
      <t>ホジョ</t>
    </rPh>
    <phoneticPr fontId="3"/>
  </si>
  <si>
    <t>普通建設（単独）</t>
    <rPh sb="0" eb="2">
      <t>フツウ</t>
    </rPh>
    <rPh sb="2" eb="4">
      <t>ケンセツ</t>
    </rPh>
    <rPh sb="5" eb="7">
      <t>タンドク</t>
    </rPh>
    <phoneticPr fontId="3"/>
  </si>
  <si>
    <t>総普通建設事業費</t>
    <rPh sb="0" eb="1">
      <t>ソウ</t>
    </rPh>
    <rPh sb="1" eb="3">
      <t>フツウ</t>
    </rPh>
    <rPh sb="3" eb="5">
      <t>ケンセツ</t>
    </rPh>
    <rPh sb="5" eb="8">
      <t>ジギョウヒ</t>
    </rPh>
    <phoneticPr fontId="3"/>
  </si>
  <si>
    <t>一部事務組合負担分（一組負担分）：一部事務組合負担金のうち普通建設事業に充てる目的で負担した額</t>
    <rPh sb="0" eb="2">
      <t>イチブ</t>
    </rPh>
    <rPh sb="2" eb="4">
      <t>ジム</t>
    </rPh>
    <rPh sb="4" eb="6">
      <t>クミアイ</t>
    </rPh>
    <rPh sb="6" eb="8">
      <t>フタン</t>
    </rPh>
    <rPh sb="8" eb="9">
      <t>ブン</t>
    </rPh>
    <rPh sb="17" eb="19">
      <t>イチブ</t>
    </rPh>
    <rPh sb="19" eb="21">
      <t>ジム</t>
    </rPh>
    <rPh sb="21" eb="23">
      <t>クミアイ</t>
    </rPh>
    <rPh sb="23" eb="25">
      <t>フタン</t>
    </rPh>
    <rPh sb="25" eb="26">
      <t>キン</t>
    </rPh>
    <rPh sb="29" eb="31">
      <t>フツウ</t>
    </rPh>
    <rPh sb="31" eb="33">
      <t>ケンセツ</t>
    </rPh>
    <rPh sb="33" eb="35">
      <t>ジギョウ</t>
    </rPh>
    <rPh sb="36" eb="37">
      <t>ア</t>
    </rPh>
    <rPh sb="39" eb="41">
      <t>モクテキ</t>
    </rPh>
    <rPh sb="42" eb="44">
      <t>フタン</t>
    </rPh>
    <rPh sb="46" eb="47">
      <t>ガク</t>
    </rPh>
    <phoneticPr fontId="3"/>
  </si>
  <si>
    <t>住民１人あたり額　No.８</t>
    <phoneticPr fontId="3"/>
  </si>
  <si>
    <t>住民１人あたり額　No.９</t>
    <phoneticPr fontId="3"/>
  </si>
  <si>
    <t>基準財政需要額</t>
    <rPh sb="0" eb="2">
      <t>キジュン</t>
    </rPh>
    <rPh sb="2" eb="4">
      <t>ザイセイ</t>
    </rPh>
    <rPh sb="4" eb="6">
      <t>ジュヨウ</t>
    </rPh>
    <rPh sb="6" eb="7">
      <t>ガク</t>
    </rPh>
    <phoneticPr fontId="3"/>
  </si>
  <si>
    <t>基準財政収入額</t>
    <rPh sb="0" eb="2">
      <t>キジュン</t>
    </rPh>
    <rPh sb="2" eb="4">
      <t>ザイセイ</t>
    </rPh>
    <rPh sb="4" eb="6">
      <t>シュウニュウ</t>
    </rPh>
    <rPh sb="6" eb="7">
      <t>ガク</t>
    </rPh>
    <phoneticPr fontId="3"/>
  </si>
  <si>
    <t>（臨財債振替前・錯誤除く）</t>
    <rPh sb="1" eb="2">
      <t>ノゾム</t>
    </rPh>
    <rPh sb="2" eb="3">
      <t>ザイ</t>
    </rPh>
    <rPh sb="3" eb="4">
      <t>サイ</t>
    </rPh>
    <rPh sb="4" eb="6">
      <t>フリカエ</t>
    </rPh>
    <rPh sb="6" eb="7">
      <t>マエ</t>
    </rPh>
    <rPh sb="8" eb="10">
      <t>サクゴ</t>
    </rPh>
    <rPh sb="10" eb="11">
      <t>ノゾ</t>
    </rPh>
    <phoneticPr fontId="3"/>
  </si>
  <si>
    <t>（錯誤除く）</t>
    <rPh sb="1" eb="3">
      <t>サクゴ</t>
    </rPh>
    <rPh sb="3" eb="4">
      <t>ノゾ</t>
    </rPh>
    <phoneticPr fontId="3"/>
  </si>
  <si>
    <t>－基準財政需要額</t>
    <phoneticPr fontId="3"/>
  </si>
  <si>
    <t>基準財政
需要額</t>
    <rPh sb="0" eb="2">
      <t>キジュン</t>
    </rPh>
    <rPh sb="2" eb="4">
      <t>ザイセイ</t>
    </rPh>
    <rPh sb="5" eb="7">
      <t>ジュヨウ</t>
    </rPh>
    <rPh sb="7" eb="8">
      <t>ガク</t>
    </rPh>
    <phoneticPr fontId="3"/>
  </si>
  <si>
    <t>基準財政
収入額</t>
    <rPh sb="0" eb="2">
      <t>キジュン</t>
    </rPh>
    <rPh sb="2" eb="4">
      <t>ザイセイ</t>
    </rPh>
    <rPh sb="5" eb="7">
      <t>シュウニュウ</t>
    </rPh>
    <rPh sb="7" eb="8">
      <t>ガク</t>
    </rPh>
    <phoneticPr fontId="3"/>
  </si>
  <si>
    <t>標財規模</t>
    <rPh sb="0" eb="1">
      <t>シルベ</t>
    </rPh>
    <rPh sb="1" eb="2">
      <t>ザイ</t>
    </rPh>
    <rPh sb="2" eb="4">
      <t>キボ</t>
    </rPh>
    <phoneticPr fontId="3"/>
  </si>
  <si>
    <t>－</t>
    <phoneticPr fontId="3"/>
  </si>
  <si>
    <t>基準財政需要</t>
    <rPh sb="0" eb="2">
      <t>キジュン</t>
    </rPh>
    <rPh sb="2" eb="4">
      <t>ザイセイ</t>
    </rPh>
    <rPh sb="4" eb="6">
      <t>ジュヨウ</t>
    </rPh>
    <phoneticPr fontId="3"/>
  </si>
  <si>
    <t>標準財政規模：各地方公共団体において歳入されるであろうと想定される標準的・経常的な一般財源の額で、普通交付税の算定を通じて決定される（臨時財政対策債発行可能額を含む。）</t>
    <rPh sb="0" eb="2">
      <t>ヒョウジュン</t>
    </rPh>
    <rPh sb="2" eb="4">
      <t>ザイセイ</t>
    </rPh>
    <rPh sb="4" eb="6">
      <t>キボ</t>
    </rPh>
    <rPh sb="7" eb="8">
      <t>カク</t>
    </rPh>
    <rPh sb="8" eb="10">
      <t>チホウ</t>
    </rPh>
    <rPh sb="10" eb="12">
      <t>コウキョウ</t>
    </rPh>
    <rPh sb="12" eb="14">
      <t>ダンタイ</t>
    </rPh>
    <rPh sb="18" eb="20">
      <t>サイニュウ</t>
    </rPh>
    <rPh sb="28" eb="30">
      <t>ソウテイ</t>
    </rPh>
    <rPh sb="33" eb="35">
      <t>ヒョウジュン</t>
    </rPh>
    <rPh sb="35" eb="36">
      <t>テキ</t>
    </rPh>
    <rPh sb="37" eb="39">
      <t>ケイジョウ</t>
    </rPh>
    <rPh sb="39" eb="40">
      <t>テキ</t>
    </rPh>
    <rPh sb="41" eb="43">
      <t>イッパン</t>
    </rPh>
    <rPh sb="43" eb="45">
      <t>ザイゲン</t>
    </rPh>
    <rPh sb="46" eb="47">
      <t>ガク</t>
    </rPh>
    <rPh sb="49" eb="51">
      <t>フツウ</t>
    </rPh>
    <rPh sb="51" eb="54">
      <t>コウフゼイ</t>
    </rPh>
    <rPh sb="55" eb="57">
      <t>サンテイ</t>
    </rPh>
    <rPh sb="58" eb="59">
      <t>ツウ</t>
    </rPh>
    <rPh sb="61" eb="63">
      <t>ケッテイ</t>
    </rPh>
    <rPh sb="80" eb="81">
      <t>フク</t>
    </rPh>
    <phoneticPr fontId="3"/>
  </si>
  <si>
    <t>臨時財政対策債発行可能額（臨財債）：地方財政の収支不足に対処するために、各地方公共団体が発行できる赤字地方債で普通交付税の算定を通じて決定される。</t>
    <rPh sb="0" eb="2">
      <t>リンジ</t>
    </rPh>
    <rPh sb="2" eb="4">
      <t>ザイセイ</t>
    </rPh>
    <rPh sb="4" eb="6">
      <t>タイサク</t>
    </rPh>
    <rPh sb="6" eb="7">
      <t>サイ</t>
    </rPh>
    <rPh sb="7" eb="9">
      <t>ハッコウ</t>
    </rPh>
    <rPh sb="9" eb="11">
      <t>カノウ</t>
    </rPh>
    <rPh sb="11" eb="12">
      <t>ガク</t>
    </rPh>
    <rPh sb="13" eb="14">
      <t>ノゾム</t>
    </rPh>
    <rPh sb="14" eb="15">
      <t>ザイ</t>
    </rPh>
    <rPh sb="15" eb="16">
      <t>サイ</t>
    </rPh>
    <rPh sb="18" eb="20">
      <t>チホウ</t>
    </rPh>
    <rPh sb="20" eb="22">
      <t>ザイセイ</t>
    </rPh>
    <rPh sb="23" eb="25">
      <t>シュウシ</t>
    </rPh>
    <rPh sb="25" eb="27">
      <t>フソク</t>
    </rPh>
    <rPh sb="28" eb="30">
      <t>タイショ</t>
    </rPh>
    <rPh sb="36" eb="37">
      <t>カク</t>
    </rPh>
    <rPh sb="37" eb="39">
      <t>チホウ</t>
    </rPh>
    <rPh sb="39" eb="41">
      <t>コウキョウ</t>
    </rPh>
    <rPh sb="41" eb="43">
      <t>ダンタイ</t>
    </rPh>
    <rPh sb="44" eb="46">
      <t>ハッコウ</t>
    </rPh>
    <rPh sb="49" eb="51">
      <t>アカジ</t>
    </rPh>
    <rPh sb="51" eb="54">
      <t>チホウサイ</t>
    </rPh>
    <rPh sb="55" eb="57">
      <t>フツウ</t>
    </rPh>
    <rPh sb="57" eb="60">
      <t>コウフゼイ</t>
    </rPh>
    <rPh sb="61" eb="63">
      <t>サンテイ</t>
    </rPh>
    <rPh sb="64" eb="65">
      <t>ツウ</t>
    </rPh>
    <rPh sb="67" eb="69">
      <t>ケッテイ</t>
    </rPh>
    <phoneticPr fontId="3"/>
  </si>
  <si>
    <t>基準財政需要額：各地方公共団体が標準的な行政サービスを実施するのに必要と想定される一般財源の額（現在は、その一部を臨時財政対策債に振り替えて減額している。）</t>
    <rPh sb="0" eb="2">
      <t>キジュン</t>
    </rPh>
    <rPh sb="2" eb="4">
      <t>ザイセイ</t>
    </rPh>
    <rPh sb="4" eb="6">
      <t>ジュヨウ</t>
    </rPh>
    <rPh sb="6" eb="7">
      <t>ガク</t>
    </rPh>
    <rPh sb="8" eb="9">
      <t>カク</t>
    </rPh>
    <rPh sb="9" eb="11">
      <t>チホウ</t>
    </rPh>
    <rPh sb="11" eb="13">
      <t>コウキョウ</t>
    </rPh>
    <rPh sb="13" eb="15">
      <t>ダンタイ</t>
    </rPh>
    <rPh sb="16" eb="18">
      <t>ヒョウジュン</t>
    </rPh>
    <rPh sb="18" eb="19">
      <t>テキ</t>
    </rPh>
    <rPh sb="20" eb="22">
      <t>ギョウセイ</t>
    </rPh>
    <rPh sb="27" eb="29">
      <t>ジッシ</t>
    </rPh>
    <rPh sb="33" eb="35">
      <t>ヒツヨウ</t>
    </rPh>
    <rPh sb="36" eb="38">
      <t>ソウテイ</t>
    </rPh>
    <rPh sb="41" eb="43">
      <t>イッパン</t>
    </rPh>
    <rPh sb="43" eb="45">
      <t>ザイゲン</t>
    </rPh>
    <rPh sb="46" eb="47">
      <t>ガク</t>
    </rPh>
    <rPh sb="48" eb="50">
      <t>ゲンザイ</t>
    </rPh>
    <rPh sb="54" eb="56">
      <t>イチブ</t>
    </rPh>
    <rPh sb="57" eb="59">
      <t>リンジ</t>
    </rPh>
    <rPh sb="59" eb="61">
      <t>ザイセイ</t>
    </rPh>
    <rPh sb="61" eb="63">
      <t>タイサク</t>
    </rPh>
    <rPh sb="63" eb="64">
      <t>サイ</t>
    </rPh>
    <rPh sb="65" eb="66">
      <t>フ</t>
    </rPh>
    <rPh sb="67" eb="68">
      <t>カ</t>
    </rPh>
    <rPh sb="70" eb="72">
      <t>ゲンガク</t>
    </rPh>
    <phoneticPr fontId="3"/>
  </si>
  <si>
    <t>基準財政収入額：各地方公共団体が歳入する経常的な一般財源のうち標準的な行政サービスに充てることが求められる額</t>
    <rPh sb="0" eb="2">
      <t>キジュン</t>
    </rPh>
    <rPh sb="2" eb="4">
      <t>ザイセイ</t>
    </rPh>
    <rPh sb="4" eb="6">
      <t>シュウニュウ</t>
    </rPh>
    <rPh sb="6" eb="7">
      <t>ガク</t>
    </rPh>
    <rPh sb="8" eb="9">
      <t>カク</t>
    </rPh>
    <rPh sb="9" eb="11">
      <t>チホウ</t>
    </rPh>
    <rPh sb="11" eb="13">
      <t>コウキョウ</t>
    </rPh>
    <rPh sb="13" eb="15">
      <t>ダンタイ</t>
    </rPh>
    <rPh sb="16" eb="18">
      <t>サイニュウ</t>
    </rPh>
    <rPh sb="20" eb="22">
      <t>ケイジョウ</t>
    </rPh>
    <rPh sb="22" eb="23">
      <t>テキ</t>
    </rPh>
    <rPh sb="24" eb="26">
      <t>イッパン</t>
    </rPh>
    <rPh sb="26" eb="28">
      <t>ザイゲン</t>
    </rPh>
    <rPh sb="31" eb="33">
      <t>ヒョウジュン</t>
    </rPh>
    <rPh sb="33" eb="34">
      <t>テキ</t>
    </rPh>
    <rPh sb="35" eb="37">
      <t>ギョウセイ</t>
    </rPh>
    <rPh sb="42" eb="43">
      <t>ア</t>
    </rPh>
    <rPh sb="48" eb="49">
      <t>モト</t>
    </rPh>
    <rPh sb="53" eb="54">
      <t>ガク</t>
    </rPh>
    <phoneticPr fontId="3"/>
  </si>
  <si>
    <t>目次に戻る</t>
  </si>
  <si>
    <t>１．歳入総額に占める割合</t>
  </si>
  <si>
    <t>２．歳出総額に占める割合</t>
  </si>
  <si>
    <t>３．標準財政規模に対する割合</t>
  </si>
  <si>
    <t>４．住民一人あたりの決算額</t>
    <phoneticPr fontId="3"/>
  </si>
  <si>
    <t>No.１</t>
  </si>
  <si>
    <t>No.２</t>
  </si>
  <si>
    <t>No.３</t>
  </si>
  <si>
    <t>No.４</t>
  </si>
  <si>
    <t>No.５</t>
  </si>
  <si>
    <t>No.６</t>
  </si>
  <si>
    <t>No.７</t>
  </si>
  <si>
    <t>No.８</t>
  </si>
  <si>
    <t>No.９</t>
  </si>
  <si>
    <t>地方税合計、個人住民税、法人住民税、固定資産税（土地）、固定資産税（家屋）</t>
    <phoneticPr fontId="3"/>
  </si>
  <si>
    <t>地方交付税、自主財源、一般財源、一般財源等、経常一般財源</t>
    <phoneticPr fontId="3"/>
  </si>
  <si>
    <t>単独の普通建設事業費や地方債現在高、積立金現在高などの</t>
    <phoneticPr fontId="3"/>
  </si>
  <si>
    <t>５．財政指標</t>
    <rPh sb="2" eb="4">
      <t>ザイセイ</t>
    </rPh>
    <rPh sb="4" eb="6">
      <t>シヒョウ</t>
    </rPh>
    <phoneticPr fontId="3"/>
  </si>
  <si>
    <t>主な歳入項目について、各項目の歳入総額に占める割合</t>
    <phoneticPr fontId="3"/>
  </si>
  <si>
    <t>主な歳出項目について、各項目の歳出総額に占める割合</t>
    <phoneticPr fontId="3"/>
  </si>
  <si>
    <t>地方債、義務的経費、人件費、職員給、総人件費</t>
    <phoneticPr fontId="3"/>
  </si>
  <si>
    <t>市町村なんでもランキングとは・・・</t>
    <rPh sb="0" eb="3">
      <t>シチョウソン</t>
    </rPh>
    <phoneticPr fontId="3"/>
  </si>
  <si>
    <t>扶助費、扶助費（補助）、扶助費（単独）、国民健康保険繰出金、介護保険繰出金、</t>
    <phoneticPr fontId="3"/>
  </si>
  <si>
    <t>後期高齢者医療繰出金</t>
    <phoneticPr fontId="3"/>
  </si>
  <si>
    <t>扶助費（社会福祉費）、扶助費（老人福祉費）、扶助費（児童福祉費）、扶助費（生活保護費）</t>
    <phoneticPr fontId="3"/>
  </si>
  <si>
    <t>普通建設事業費、普通建設（補助）、普通建設（単独）、総普通建設事業費</t>
    <phoneticPr fontId="3"/>
  </si>
  <si>
    <t>標準財政規模、基準財政需要額（臨財債振替前・錯誤除く）、基準財政収入額（錯誤除く）、</t>
    <phoneticPr fontId="3"/>
  </si>
  <si>
    <t>標準財政規模－基準財政需要額</t>
    <phoneticPr fontId="3"/>
  </si>
  <si>
    <t>経常収支比率</t>
    <rPh sb="0" eb="2">
      <t>ケイジョウ</t>
    </rPh>
    <rPh sb="2" eb="4">
      <t>シュウシ</t>
    </rPh>
    <rPh sb="4" eb="6">
      <t>ヒリツ</t>
    </rPh>
    <phoneticPr fontId="3"/>
  </si>
  <si>
    <t>実質公債費比率</t>
    <rPh sb="0" eb="7">
      <t>ジッシツコウサイヒヒリツ</t>
    </rPh>
    <phoneticPr fontId="3"/>
  </si>
  <si>
    <t>将来負担比率</t>
    <rPh sb="0" eb="6">
      <t>ショウライフタンヒリツ</t>
    </rPh>
    <phoneticPr fontId="3"/>
  </si>
  <si>
    <t>財政力指数</t>
    <rPh sb="0" eb="5">
      <t>ザイセイリョクシスウ</t>
    </rPh>
    <phoneticPr fontId="3"/>
  </si>
  <si>
    <t>順位を確認したい市町村を選択してください　⇒</t>
    <rPh sb="0" eb="2">
      <t>ジュンイ</t>
    </rPh>
    <rPh sb="3" eb="5">
      <t>カクニン</t>
    </rPh>
    <rPh sb="8" eb="11">
      <t>シチョウソン</t>
    </rPh>
    <rPh sb="12" eb="14">
      <t>センタク</t>
    </rPh>
    <phoneticPr fontId="3"/>
  </si>
  <si>
    <t>財政調整基金残高</t>
    <rPh sb="0" eb="6">
      <t>ザイセイチョウセイキキン</t>
    </rPh>
    <rPh sb="6" eb="8">
      <t>ザンダカ</t>
    </rPh>
    <phoneticPr fontId="3"/>
  </si>
  <si>
    <t>財政調整基金</t>
    <rPh sb="0" eb="6">
      <t>ザイセイチョウセイキキン</t>
    </rPh>
    <phoneticPr fontId="3"/>
  </si>
  <si>
    <t>財政調整基金
残高</t>
    <rPh sb="0" eb="6">
      <t>ザイセイチョウセイキキン</t>
    </rPh>
    <rPh sb="7" eb="9">
      <t>ザンダカ</t>
    </rPh>
    <phoneticPr fontId="3"/>
  </si>
  <si>
    <t>住民１人あたり額は、令和３年１月１日現在の住民基本台帳人口（外国人を含む。）を用いて計算</t>
    <rPh sb="10" eb="12">
      <t>レイワ</t>
    </rPh>
    <phoneticPr fontId="3"/>
  </si>
  <si>
    <t>経常収支比率</t>
  </si>
  <si>
    <t>財政力指数</t>
  </si>
  <si>
    <t>将来負担比率</t>
  </si>
  <si>
    <t>実質公債費比率</t>
  </si>
  <si>
    <t>経常収支比率：財政構造の弾力性をみる指標</t>
    <rPh sb="0" eb="2">
      <t>ケイジョウ</t>
    </rPh>
    <rPh sb="2" eb="4">
      <t>シュウシ</t>
    </rPh>
    <rPh sb="4" eb="6">
      <t>ヒリツ</t>
    </rPh>
    <rPh sb="7" eb="9">
      <t>ザイセイ</t>
    </rPh>
    <phoneticPr fontId="3"/>
  </si>
  <si>
    <t>実質公債費比率：一般会計等が負担する元利償還金及び準元利償還金の標準財政規模に対する比率</t>
    <rPh sb="0" eb="2">
      <t>ジッシツ</t>
    </rPh>
    <rPh sb="2" eb="5">
      <t>コウサイヒ</t>
    </rPh>
    <rPh sb="5" eb="7">
      <t>ヒリツ</t>
    </rPh>
    <phoneticPr fontId="3"/>
  </si>
  <si>
    <t>将来負担比率：一般会計等が将来負担すべき実質的な負債の標準財政規模に対する比率</t>
    <rPh sb="0" eb="4">
      <t>ショウライフタン</t>
    </rPh>
    <rPh sb="4" eb="6">
      <t>ヒリツ</t>
    </rPh>
    <phoneticPr fontId="3"/>
  </si>
  <si>
    <t>　　一般財源：地方税、地方譲与税、利子割交付金、配当割交付金、株式等譲渡所得割交付金、地方消費税交付金、ゴルフ場利用税交付金、自動車取得税交付金、自動車税
　　　　　　　環境性能割交付金、法人事業税交付金、地方特例交付金、地方交付税、交通安全対策特別交付金、減収補てん債特例分、臨時財政対策債　（⇒　地方財政制
　　　　　　　度により一定保障された部分）</t>
    <rPh sb="2" eb="4">
      <t>イッパン</t>
    </rPh>
    <rPh sb="4" eb="6">
      <t>ザイゲン</t>
    </rPh>
    <rPh sb="7" eb="9">
      <t>チホウ</t>
    </rPh>
    <rPh sb="9" eb="10">
      <t>ゼイ</t>
    </rPh>
    <rPh sb="11" eb="13">
      <t>チホウ</t>
    </rPh>
    <rPh sb="13" eb="15">
      <t>ジョウヨ</t>
    </rPh>
    <rPh sb="15" eb="16">
      <t>ゼイ</t>
    </rPh>
    <rPh sb="17" eb="19">
      <t>リシ</t>
    </rPh>
    <rPh sb="19" eb="20">
      <t>ワリ</t>
    </rPh>
    <rPh sb="20" eb="23">
      <t>コウフキン</t>
    </rPh>
    <rPh sb="24" eb="26">
      <t>ハイトウ</t>
    </rPh>
    <rPh sb="26" eb="27">
      <t>ワ</t>
    </rPh>
    <rPh sb="27" eb="30">
      <t>コウフキン</t>
    </rPh>
    <rPh sb="31" eb="33">
      <t>カブシキ</t>
    </rPh>
    <rPh sb="33" eb="34">
      <t>トウ</t>
    </rPh>
    <rPh sb="34" eb="36">
      <t>ジョウト</t>
    </rPh>
    <rPh sb="36" eb="38">
      <t>ショトク</t>
    </rPh>
    <rPh sb="38" eb="39">
      <t>ワ</t>
    </rPh>
    <rPh sb="39" eb="42">
      <t>コウフキン</t>
    </rPh>
    <rPh sb="43" eb="45">
      <t>チホウ</t>
    </rPh>
    <rPh sb="45" eb="48">
      <t>ショウヒゼイ</t>
    </rPh>
    <rPh sb="48" eb="51">
      <t>コウフキン</t>
    </rPh>
    <rPh sb="55" eb="56">
      <t>バ</t>
    </rPh>
    <rPh sb="56" eb="58">
      <t>リヨウ</t>
    </rPh>
    <rPh sb="58" eb="59">
      <t>ゼイ</t>
    </rPh>
    <rPh sb="59" eb="62">
      <t>コウフキン</t>
    </rPh>
    <rPh sb="63" eb="66">
      <t>ジドウシャ</t>
    </rPh>
    <rPh sb="66" eb="68">
      <t>シュトク</t>
    </rPh>
    <rPh sb="68" eb="69">
      <t>ゼイ</t>
    </rPh>
    <rPh sb="69" eb="72">
      <t>コウフキン</t>
    </rPh>
    <phoneticPr fontId="3"/>
  </si>
  <si>
    <t>　　　　　法人事業税交付金、地方特例交付金、地方交付税、交通安全対策特別交付金、減収補てん債特例分、臨時財政対策債　（⇒　地方財政制度により一定保障された部分）</t>
    <rPh sb="28" eb="30">
      <t>コウツウ</t>
    </rPh>
    <rPh sb="30" eb="32">
      <t>アンゼン</t>
    </rPh>
    <rPh sb="32" eb="34">
      <t>タイサク</t>
    </rPh>
    <rPh sb="34" eb="36">
      <t>トクベツ</t>
    </rPh>
    <rPh sb="36" eb="39">
      <t>コウフキン</t>
    </rPh>
    <rPh sb="40" eb="41">
      <t>ゲン</t>
    </rPh>
    <rPh sb="41" eb="42">
      <t>シュウ</t>
    </rPh>
    <rPh sb="42" eb="43">
      <t>ホ</t>
    </rPh>
    <rPh sb="45" eb="46">
      <t>サイ</t>
    </rPh>
    <rPh sb="46" eb="48">
      <t>トクレイ</t>
    </rPh>
    <rPh sb="48" eb="49">
      <t>ブン</t>
    </rPh>
    <rPh sb="50" eb="52">
      <t>リンジ</t>
    </rPh>
    <rPh sb="52" eb="54">
      <t>ザイセイ</t>
    </rPh>
    <rPh sb="54" eb="56">
      <t>タイサク</t>
    </rPh>
    <rPh sb="56" eb="57">
      <t>サイ</t>
    </rPh>
    <rPh sb="61" eb="63">
      <t>チホウ</t>
    </rPh>
    <rPh sb="63" eb="65">
      <t>ザイセイ</t>
    </rPh>
    <rPh sb="65" eb="67">
      <t>セイド</t>
    </rPh>
    <rPh sb="70" eb="72">
      <t>イッテイ</t>
    </rPh>
    <rPh sb="72" eb="74">
      <t>ホショウ</t>
    </rPh>
    <rPh sb="77" eb="79">
      <t>ブブン</t>
    </rPh>
    <phoneticPr fontId="3"/>
  </si>
  <si>
    <t>※将来負担比率については算定された
　団体についての順位です。</t>
    <rPh sb="1" eb="3">
      <t>ショウライ</t>
    </rPh>
    <rPh sb="3" eb="7">
      <t>フタンヒリツ</t>
    </rPh>
    <rPh sb="12" eb="14">
      <t>サンテイ</t>
    </rPh>
    <rPh sb="19" eb="21">
      <t>ダンタイ</t>
    </rPh>
    <rPh sb="26" eb="28">
      <t>ジュンイ</t>
    </rPh>
    <phoneticPr fontId="3"/>
  </si>
  <si>
    <t>減債基金残高</t>
    <rPh sb="0" eb="4">
      <t>ゲンサイキキン</t>
    </rPh>
    <rPh sb="4" eb="6">
      <t>ザンダカ</t>
    </rPh>
    <phoneticPr fontId="3"/>
  </si>
  <si>
    <t>減債基金</t>
    <rPh sb="0" eb="2">
      <t>ゲンサイ</t>
    </rPh>
    <rPh sb="2" eb="4">
      <t>キキン</t>
    </rPh>
    <phoneticPr fontId="3"/>
  </si>
  <si>
    <t>その他特定目的基金残高</t>
    <rPh sb="2" eb="9">
      <t>タトクテイモクテキキキン</t>
    </rPh>
    <rPh sb="9" eb="11">
      <t>ザンダカ</t>
    </rPh>
    <phoneticPr fontId="3"/>
  </si>
  <si>
    <t>その他特目基金</t>
    <phoneticPr fontId="3"/>
  </si>
  <si>
    <t>臨時財政対策債残高</t>
    <rPh sb="0" eb="6">
      <t>リンジザイセイタイサク</t>
    </rPh>
    <rPh sb="6" eb="7">
      <t>サイ</t>
    </rPh>
    <rPh sb="7" eb="9">
      <t>ザンダカ</t>
    </rPh>
    <phoneticPr fontId="3"/>
  </si>
  <si>
    <t>臨時財政対策債</t>
    <phoneticPr fontId="3"/>
  </si>
  <si>
    <t>減債基金
残高</t>
    <rPh sb="0" eb="2">
      <t>ゲンサイ</t>
    </rPh>
    <rPh sb="2" eb="4">
      <t>キキン</t>
    </rPh>
    <rPh sb="5" eb="7">
      <t>ザンダカ</t>
    </rPh>
    <phoneticPr fontId="3"/>
  </si>
  <si>
    <t>その他特目
基金残高</t>
    <rPh sb="2" eb="3">
      <t>タ</t>
    </rPh>
    <rPh sb="3" eb="4">
      <t>トク</t>
    </rPh>
    <rPh sb="4" eb="5">
      <t>モク</t>
    </rPh>
    <rPh sb="6" eb="8">
      <t>キキン</t>
    </rPh>
    <rPh sb="8" eb="10">
      <t>ザンダカ</t>
    </rPh>
    <phoneticPr fontId="3"/>
  </si>
  <si>
    <t>財　政　指　標　No.２</t>
    <rPh sb="0" eb="1">
      <t>ザイ</t>
    </rPh>
    <rPh sb="2" eb="3">
      <t>セイ</t>
    </rPh>
    <rPh sb="4" eb="5">
      <t>ユビ</t>
    </rPh>
    <rPh sb="6" eb="7">
      <t>シルベ</t>
    </rPh>
    <phoneticPr fontId="3"/>
  </si>
  <si>
    <t>（うち人件費）</t>
    <rPh sb="3" eb="6">
      <t>ジンケンヒ</t>
    </rPh>
    <phoneticPr fontId="3"/>
  </si>
  <si>
    <t>（うち扶助費）</t>
    <rPh sb="3" eb="6">
      <t>フジョヒ</t>
    </rPh>
    <phoneticPr fontId="3"/>
  </si>
  <si>
    <t>（うち物件費）</t>
    <rPh sb="3" eb="6">
      <t>ブッケンヒ</t>
    </rPh>
    <phoneticPr fontId="3"/>
  </si>
  <si>
    <t>（うち補助費等）</t>
    <rPh sb="3" eb="5">
      <t>ホジョ</t>
    </rPh>
    <rPh sb="5" eb="6">
      <t>ヒ</t>
    </rPh>
    <rPh sb="6" eb="7">
      <t>トウ</t>
    </rPh>
    <phoneticPr fontId="3"/>
  </si>
  <si>
    <t>（うち繰出金）</t>
    <rPh sb="3" eb="5">
      <t>クリダ</t>
    </rPh>
    <rPh sb="5" eb="6">
      <t>キン</t>
    </rPh>
    <phoneticPr fontId="3"/>
  </si>
  <si>
    <t>有形固定資産減価償却率</t>
    <phoneticPr fontId="3"/>
  </si>
  <si>
    <t>受益者負担比率</t>
  </si>
  <si>
    <t>住民一人当たり資産額</t>
    <rPh sb="0" eb="5">
      <t>ジュウミンヒトリア</t>
    </rPh>
    <rPh sb="7" eb="10">
      <t>シサンガク</t>
    </rPh>
    <phoneticPr fontId="3"/>
  </si>
  <si>
    <t>住民一人当たり行政コスト</t>
    <rPh sb="0" eb="5">
      <t>ジュウミンヒトリア</t>
    </rPh>
    <rPh sb="7" eb="9">
      <t>ギョウセイ</t>
    </rPh>
    <phoneticPr fontId="3"/>
  </si>
  <si>
    <t>都市計</t>
    <rPh sb="0" eb="1">
      <t>ト</t>
    </rPh>
    <rPh sb="1" eb="2">
      <t>シ</t>
    </rPh>
    <rPh sb="2" eb="3">
      <t>ケイ</t>
    </rPh>
    <phoneticPr fontId="3"/>
  </si>
  <si>
    <t>町村計</t>
    <rPh sb="0" eb="2">
      <t>チョウソン</t>
    </rPh>
    <rPh sb="2" eb="3">
      <t>ケイ</t>
    </rPh>
    <phoneticPr fontId="3"/>
  </si>
  <si>
    <t>市町村計</t>
    <rPh sb="0" eb="3">
      <t>シチョウソン</t>
    </rPh>
    <rPh sb="3" eb="4">
      <t>ケイ</t>
    </rPh>
    <phoneticPr fontId="3"/>
  </si>
  <si>
    <t>守口市</t>
  </si>
  <si>
    <t>和泉市</t>
  </si>
  <si>
    <t>（うち公債費）</t>
    <rPh sb="3" eb="6">
      <t>コウサイヒ</t>
    </rPh>
    <phoneticPr fontId="3"/>
  </si>
  <si>
    <t>財　政　指　標　No.１</t>
    <rPh sb="0" eb="1">
      <t>ザイ</t>
    </rPh>
    <rPh sb="2" eb="3">
      <t>セイ</t>
    </rPh>
    <rPh sb="4" eb="5">
      <t>ユビ</t>
    </rPh>
    <rPh sb="6" eb="7">
      <t>シルベ</t>
    </rPh>
    <phoneticPr fontId="3"/>
  </si>
  <si>
    <t>経常収益</t>
    <rPh sb="0" eb="4">
      <t>ケイジョウシュウエキ</t>
    </rPh>
    <phoneticPr fontId="3"/>
  </si>
  <si>
    <t>÷</t>
    <phoneticPr fontId="3"/>
  </si>
  <si>
    <t>経常費用</t>
    <rPh sb="0" eb="4">
      <t>ケイジョウヒヨウ</t>
    </rPh>
    <phoneticPr fontId="3"/>
  </si>
  <si>
    <t>減価償却累計額</t>
    <rPh sb="0" eb="2">
      <t>ゲンカ</t>
    </rPh>
    <rPh sb="2" eb="4">
      <t>ショウキャク</t>
    </rPh>
    <rPh sb="4" eb="7">
      <t>ルイケイガク</t>
    </rPh>
    <phoneticPr fontId="3"/>
  </si>
  <si>
    <t>有形固定資産</t>
    <rPh sb="0" eb="6">
      <t>ユウケイコテイシサン</t>
    </rPh>
    <phoneticPr fontId="3"/>
  </si>
  <si>
    <t>資産合計</t>
    <rPh sb="0" eb="4">
      <t>シサンゴウケイ</t>
    </rPh>
    <phoneticPr fontId="3"/>
  </si>
  <si>
    <t>人口</t>
    <rPh sb="0" eb="2">
      <t>ジンコウ</t>
    </rPh>
    <phoneticPr fontId="3"/>
  </si>
  <si>
    <t>純行政コスト</t>
    <rPh sb="0" eb="3">
      <t>ジュンギョウセイ</t>
    </rPh>
    <phoneticPr fontId="3"/>
  </si>
  <si>
    <t>（単位：万円）</t>
    <rPh sb="1" eb="3">
      <t>タンイ</t>
    </rPh>
    <rPh sb="4" eb="5">
      <t>マン</t>
    </rPh>
    <rPh sb="5" eb="6">
      <t>エン</t>
    </rPh>
    <phoneticPr fontId="3"/>
  </si>
  <si>
    <t>住民１人あたり額は、令和４年１月１日現在の住民基本台帳人口（外国人を含む。）を用いて計算</t>
    <rPh sb="10" eb="12">
      <t>レイワ</t>
    </rPh>
    <phoneticPr fontId="3"/>
  </si>
  <si>
    <t>実質公債費比率の早期健全化基準は25%、財政再生基準は35%。将来負担比率の早期健全化基準は350%</t>
    <phoneticPr fontId="3"/>
  </si>
  <si>
    <t>将来負担比率が算定されない場合は、「-」と表示</t>
    <phoneticPr fontId="3"/>
  </si>
  <si>
    <t>財政力指数：財政力をあらわす指標。「基準財政収入額÷基準財政需要額」の過去3年間の平均値</t>
    <rPh sb="0" eb="3">
      <t>ザイセイリョク</t>
    </rPh>
    <rPh sb="3" eb="5">
      <t>シスウ</t>
    </rPh>
    <phoneticPr fontId="3"/>
  </si>
  <si>
    <t>有形固定資産減価償却率：償却資産の取得価格等に対する減価償却累計額の比率</t>
    <phoneticPr fontId="3"/>
  </si>
  <si>
    <t>受益者負担比率：経常収益（使用料・手数料などの行政サービスに係る受益者負担の金額）に対する経常費用（行政サービス提供に係る負担）の比率</t>
    <phoneticPr fontId="3"/>
  </si>
  <si>
    <t>地方債残高、財政調整基金残高、減債基金残高、その他特定目的基金残高、土地開発公社保有量</t>
    <rPh sb="6" eb="10">
      <t>ザイセイチョウセイ</t>
    </rPh>
    <rPh sb="10" eb="12">
      <t>キキン</t>
    </rPh>
    <phoneticPr fontId="3"/>
  </si>
  <si>
    <t>経常収支比率、健全化判断比率、財政力指数</t>
    <rPh sb="0" eb="6">
      <t>ケイジョウシュウシヒリツ</t>
    </rPh>
    <phoneticPr fontId="3"/>
  </si>
  <si>
    <t>性質別経常収支比率（人件費、扶助費、公債費、物件費、補助費等、繰出金</t>
    <rPh sb="0" eb="3">
      <t>セイシツベツ</t>
    </rPh>
    <rPh sb="3" eb="7">
      <t>ケイジョウシュウシ</t>
    </rPh>
    <rPh sb="7" eb="9">
      <t>ヒリツ</t>
    </rPh>
    <rPh sb="10" eb="13">
      <t>ジンケンヒ</t>
    </rPh>
    <rPh sb="14" eb="17">
      <t>フジョヒ</t>
    </rPh>
    <rPh sb="18" eb="21">
      <t>コウサイヒ</t>
    </rPh>
    <rPh sb="22" eb="25">
      <t>ブッケンヒ</t>
    </rPh>
    <rPh sb="26" eb="29">
      <t>ホジョヒ</t>
    </rPh>
    <rPh sb="29" eb="30">
      <t>トウ</t>
    </rPh>
    <rPh sb="31" eb="33">
      <t>クリダ</t>
    </rPh>
    <rPh sb="33" eb="34">
      <t>キン</t>
    </rPh>
    <phoneticPr fontId="3"/>
  </si>
  <si>
    <t>主要な財政指標</t>
    <rPh sb="0" eb="2">
      <t>シュヨウ</t>
    </rPh>
    <rPh sb="3" eb="5">
      <t>ザイセイ</t>
    </rPh>
    <rPh sb="5" eb="7">
      <t>シヒョウ</t>
    </rPh>
    <phoneticPr fontId="3"/>
  </si>
  <si>
    <t>主要な指標（有形固定資産減価償却率、受益者負担比率等）</t>
    <rPh sb="0" eb="2">
      <t>シュヨウ</t>
    </rPh>
    <rPh sb="3" eb="5">
      <t>シヒョウ</t>
    </rPh>
    <rPh sb="6" eb="17">
      <t>ユウケイコテイシサンゲンカショウキャクリツ</t>
    </rPh>
    <rPh sb="18" eb="25">
      <t>ジュエキシャフタンヒリツ</t>
    </rPh>
    <rPh sb="25" eb="26">
      <t>トウ</t>
    </rPh>
    <phoneticPr fontId="3"/>
  </si>
  <si>
    <t>　　　府内市町村（大阪市・堺市を除く）の決算情報等から得られる様々な比率をランキング形式にしています。</t>
    <rPh sb="16" eb="17">
      <t>ノゾ</t>
    </rPh>
    <rPh sb="22" eb="25">
      <t>ジョウホウトウ</t>
    </rPh>
    <rPh sb="27" eb="28">
      <t>エ</t>
    </rPh>
    <rPh sb="31" eb="33">
      <t>サマザマ</t>
    </rPh>
    <phoneticPr fontId="3"/>
  </si>
  <si>
    <t>各市町村の住民一人あたりの決算額</t>
    <phoneticPr fontId="3"/>
  </si>
  <si>
    <t>公債費、公債費（一組分含む）、臨時財政対策債残高、公債費繰出金、総公債費、繰出金</t>
    <rPh sb="11" eb="12">
      <t>フク</t>
    </rPh>
    <phoneticPr fontId="3"/>
  </si>
  <si>
    <t>６．財務書類から得られる指標</t>
    <rPh sb="2" eb="6">
      <t>ザイムショルイ</t>
    </rPh>
    <rPh sb="8" eb="9">
      <t>エ</t>
    </rPh>
    <rPh sb="12" eb="14">
      <t>シヒョウ</t>
    </rPh>
    <phoneticPr fontId="3"/>
  </si>
  <si>
    <t>これらの指標は、「統一的な基準による財務書類に関する情報」として総務省が公表しているものです。</t>
    <rPh sb="4" eb="6">
      <t>シヒョウ</t>
    </rPh>
    <rPh sb="9" eb="12">
      <t>トウイツテキ</t>
    </rPh>
    <rPh sb="13" eb="15">
      <t>キジュン</t>
    </rPh>
    <rPh sb="18" eb="22">
      <t>ザイムショルイ</t>
    </rPh>
    <rPh sb="23" eb="24">
      <t>カン</t>
    </rPh>
    <rPh sb="26" eb="28">
      <t>ジョウホウ</t>
    </rPh>
    <rPh sb="32" eb="35">
      <t>ソウムショウ</t>
    </rPh>
    <rPh sb="36" eb="38">
      <t>コウヒョウ</t>
    </rPh>
    <phoneticPr fontId="3"/>
  </si>
  <si>
    <t>令和３年度分の情報が未公表のため、令和２年度の情報を掲載しています。</t>
    <rPh sb="0" eb="2">
      <t>レイワ</t>
    </rPh>
    <rPh sb="3" eb="6">
      <t>ネンドブン</t>
    </rPh>
    <rPh sb="7" eb="9">
      <t>ジョウホウ</t>
    </rPh>
    <rPh sb="10" eb="13">
      <t>ミコウヒョウ</t>
    </rPh>
    <rPh sb="17" eb="19">
      <t>レイワ</t>
    </rPh>
    <rPh sb="20" eb="22">
      <t>ネンド</t>
    </rPh>
    <rPh sb="23" eb="25">
      <t>ジョウホウ</t>
    </rPh>
    <rPh sb="26" eb="28">
      <t>ケイサイ</t>
    </rPh>
    <phoneticPr fontId="3"/>
  </si>
  <si>
    <t>令和４年度決算</t>
    <rPh sb="0" eb="2">
      <t>レイワ</t>
    </rPh>
    <rPh sb="3" eb="5">
      <t>ネンド</t>
    </rPh>
    <rPh sb="4" eb="5">
      <t>ド</t>
    </rPh>
    <rPh sb="5" eb="7">
      <t>ケッサン</t>
    </rPh>
    <phoneticPr fontId="3"/>
  </si>
  <si>
    <t>財務書類から得られる指標（令和３年度決算分）</t>
    <rPh sb="0" eb="4">
      <t>ザイムショルイ</t>
    </rPh>
    <rPh sb="6" eb="7">
      <t>エ</t>
    </rPh>
    <rPh sb="13" eb="15">
      <t>レイワ</t>
    </rPh>
    <rPh sb="16" eb="18">
      <t>ネンド</t>
    </rPh>
    <rPh sb="18" eb="21">
      <t>ケッサンブン</t>
    </rPh>
    <phoneticPr fontId="3"/>
  </si>
  <si>
    <t>R3</t>
    <phoneticPr fontId="3"/>
  </si>
  <si>
    <t>守口市</t>
    <rPh sb="0" eb="3">
      <t>モリグチシ</t>
    </rPh>
    <phoneticPr fontId="6"/>
  </si>
  <si>
    <t>和泉市</t>
    <rPh sb="0" eb="3">
      <t>イズミシ</t>
    </rPh>
    <phoneticPr fontId="6"/>
  </si>
  <si>
    <t>都市計</t>
    <rPh sb="0" eb="1">
      <t>ト</t>
    </rPh>
    <rPh sb="1" eb="2">
      <t>シ</t>
    </rPh>
    <rPh sb="2" eb="3">
      <t>ケイ</t>
    </rPh>
    <phoneticPr fontId="6"/>
  </si>
  <si>
    <t>町村計</t>
    <rPh sb="0" eb="2">
      <t>チョウソン</t>
    </rPh>
    <rPh sb="2" eb="3">
      <t>ケイ</t>
    </rPh>
    <phoneticPr fontId="6"/>
  </si>
  <si>
    <t>市町村計</t>
    <rPh sb="0" eb="3">
      <t>シチョウソン</t>
    </rPh>
    <rPh sb="3" eb="4">
      <t>ケイ</t>
    </rPh>
    <phoneticPr fontId="6"/>
  </si>
  <si>
    <t>R2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</si>
</sst>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0%"/>
    <numFmt numFmtId="178" formatCode="#,##0;&quot;△ &quot;#,##0"/>
    <numFmt numFmtId="179" formatCode="&quot;令&quot;&quot;和&quot;0&quot;年&quot;&quot;度&quot;&quot;決&quot;&quot;算&quot;"/>
    <numFmt numFmtId="180" formatCode="#,##0.000;&quot;△ &quot;#,##0.000"/>
    <numFmt numFmtId="181" formatCode="#,##0.000;\-#,##0.000"/>
    <numFmt numFmtId="182" formatCode="#,##0;&quot;▲ &quot;#,##0"/>
    <numFmt numFmtId="183" formatCode="0.0"/>
    <numFmt numFmtId="184" formatCode="0.0_);[Red]\(0.0\)"/>
  </numFmts>
  <fonts count="18">
    <font>
      <sz val="11"/>
      <name val="ＭＳ ゴシック"/>
      <family val="3"/>
      <charset val="128"/>
    </font>
    <font>
      <sz val="11"/>
      <name val="ＭＳ ゴシック"/>
      <family val="3"/>
      <charset val="128"/>
    </font>
    <font>
      <sz val="11"/>
      <name val="ＭＳ ゴシック"/>
      <family val="3"/>
      <charset val="128"/>
    </font>
    <font>
      <sz val="6"/>
      <name val="ＭＳ ゴシック"/>
      <family val="3"/>
      <charset val="128"/>
    </font>
    <font>
      <b/>
      <sz val="14"/>
      <name val="ＭＳ ゴシック"/>
      <family val="3"/>
      <charset val="128"/>
    </font>
    <font>
      <b/>
      <sz val="12"/>
      <name val="ＭＳ ゴシック"/>
      <family val="3"/>
      <charset val="128"/>
    </font>
    <font>
      <sz val="9"/>
      <name val="ＭＳ ゴシック"/>
      <family val="3"/>
      <charset val="128"/>
    </font>
    <font>
      <sz val="10"/>
      <name val="ＭＳ ゴシック"/>
      <family val="3"/>
      <charset val="128"/>
    </font>
    <font>
      <u/>
      <sz val="11"/>
      <color indexed="12"/>
      <name val="ＭＳ ゴシック"/>
      <family val="3"/>
      <charset val="128"/>
    </font>
    <font>
      <u/>
      <sz val="14"/>
      <color indexed="12"/>
      <name val="ＭＳ ゴシック"/>
      <family val="3"/>
      <charset val="128"/>
    </font>
    <font>
      <sz val="14"/>
      <name val="ＭＳ ゴシック"/>
      <family val="3"/>
      <charset val="128"/>
    </font>
    <font>
      <b/>
      <sz val="16"/>
      <name val="ＭＳ ゴシック"/>
      <family val="3"/>
      <charset val="128"/>
    </font>
    <font>
      <sz val="12"/>
      <name val="ＭＳ ゴシック"/>
      <family val="3"/>
      <charset val="128"/>
    </font>
    <font>
      <sz val="12"/>
      <name val="ＭＳ 明朝"/>
      <family val="1"/>
      <charset val="128"/>
    </font>
    <font>
      <sz val="10"/>
      <name val="MSP ゴシック"/>
      <family val="3"/>
      <charset val="128"/>
    </font>
    <font>
      <sz val="8"/>
      <name val="MSP ゴシック"/>
      <family val="3"/>
      <charset val="128"/>
    </font>
    <font>
      <sz val="11"/>
      <color rgb="FF0000FF"/>
      <name val="ＭＳ ゴシック"/>
      <family val="3"/>
      <charset val="128"/>
    </font>
    <font>
      <u/>
      <sz val="11"/>
      <color rgb="FF0000FF"/>
      <name val="ＭＳ ゴシック"/>
      <family val="3"/>
      <charset val="128"/>
    </font>
  </fonts>
  <fills count="6">
    <fill>
      <patternFill patternType="none"/>
    </fill>
    <fill>
      <patternFill patternType="gray125"/>
    </fill>
    <fill>
      <patternFill patternType="solid">
        <fgColor rgb="FF0070C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s>
  <borders count="1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s>
  <cellStyleXfs count="4">
    <xf numFmtId="0" fontId="0" fillId="0" borderId="0"/>
    <xf numFmtId="0" fontId="8" fillId="0" borderId="0" applyNumberFormat="0" applyFill="0" applyBorder="0" applyAlignment="0" applyProtection="0">
      <alignment vertical="top"/>
      <protection locked="0"/>
    </xf>
    <xf numFmtId="38" fontId="2" fillId="0" borderId="0" applyFont="0" applyFill="0" applyBorder="0" applyAlignment="0" applyProtection="0"/>
    <xf numFmtId="9" fontId="1" fillId="0" borderId="0" applyFont="0" applyFill="0" applyBorder="0" applyAlignment="0" applyProtection="0">
      <alignment vertical="center"/>
    </xf>
  </cellStyleXfs>
  <cellXfs count="166">
    <xf numFmtId="0" fontId="0" fillId="0" borderId="0" xfId="0"/>
    <xf numFmtId="0" fontId="4" fillId="0" borderId="0" xfId="0" applyFont="1"/>
    <xf numFmtId="0" fontId="5" fillId="0" borderId="0" xfId="0" applyFont="1"/>
    <xf numFmtId="0" fontId="5" fillId="0" borderId="0" xfId="0" applyFont="1" applyAlignment="1">
      <alignment vertical="top"/>
    </xf>
    <xf numFmtId="0" fontId="6" fillId="0" borderId="1" xfId="0" applyFont="1" applyBorder="1" applyAlignment="1">
      <alignment horizontal="center"/>
    </xf>
    <xf numFmtId="0" fontId="7" fillId="0" borderId="2" xfId="0" applyFont="1" applyBorder="1" applyAlignment="1">
      <alignment horizontal="center"/>
    </xf>
    <xf numFmtId="0" fontId="6" fillId="0" borderId="3" xfId="0" applyFont="1" applyBorder="1" applyAlignment="1">
      <alignment horizontal="center"/>
    </xf>
    <xf numFmtId="0" fontId="7" fillId="0" borderId="1" xfId="0" applyFont="1" applyBorder="1" applyAlignment="1">
      <alignment horizontal="center"/>
    </xf>
    <xf numFmtId="0" fontId="7" fillId="0" borderId="2" xfId="0" applyFont="1" applyBorder="1" applyAlignment="1" applyProtection="1">
      <alignment vertical="center"/>
    </xf>
    <xf numFmtId="0" fontId="7" fillId="0" borderId="3" xfId="0" applyFont="1" applyBorder="1" applyAlignment="1" applyProtection="1">
      <alignment horizontal="center" vertical="center"/>
    </xf>
    <xf numFmtId="0" fontId="7" fillId="0" borderId="3" xfId="0" applyFont="1" applyBorder="1" applyAlignment="1">
      <alignment horizontal="center"/>
    </xf>
    <xf numFmtId="0" fontId="7" fillId="0" borderId="4" xfId="0" applyFont="1" applyBorder="1" applyAlignment="1" applyProtection="1">
      <alignment vertical="center"/>
    </xf>
    <xf numFmtId="176" fontId="7" fillId="0" borderId="5" xfId="0" applyNumberFormat="1" applyFont="1" applyBorder="1" applyAlignment="1">
      <alignment vertical="center"/>
    </xf>
    <xf numFmtId="0" fontId="7" fillId="0" borderId="6" xfId="0" applyFont="1" applyBorder="1" applyProtection="1"/>
    <xf numFmtId="177" fontId="7" fillId="0" borderId="5" xfId="0" applyNumberFormat="1" applyFont="1" applyBorder="1"/>
    <xf numFmtId="0" fontId="7" fillId="0" borderId="2" xfId="0" applyFont="1" applyBorder="1"/>
    <xf numFmtId="0" fontId="7" fillId="0" borderId="5" xfId="0" applyFont="1" applyBorder="1" applyProtection="1"/>
    <xf numFmtId="0" fontId="7" fillId="0" borderId="3" xfId="0" applyFont="1" applyBorder="1"/>
    <xf numFmtId="0" fontId="7" fillId="0" borderId="5" xfId="0" applyFont="1" applyFill="1" applyBorder="1" applyProtection="1"/>
    <xf numFmtId="0" fontId="7" fillId="0" borderId="1" xfId="0" applyFont="1" applyBorder="1"/>
    <xf numFmtId="0" fontId="7" fillId="0" borderId="0" xfId="0" applyFont="1"/>
    <xf numFmtId="0" fontId="7" fillId="0" borderId="3" xfId="0" applyFont="1" applyFill="1" applyBorder="1" applyAlignment="1">
      <alignment horizontal="center"/>
    </xf>
    <xf numFmtId="176" fontId="6" fillId="0" borderId="5" xfId="0" applyNumberFormat="1" applyFont="1" applyBorder="1" applyAlignment="1"/>
    <xf numFmtId="38" fontId="6" fillId="0" borderId="2" xfId="0" applyNumberFormat="1" applyFont="1" applyBorder="1" applyAlignment="1">
      <alignment horizontal="center"/>
    </xf>
    <xf numFmtId="0" fontId="7" fillId="0" borderId="2" xfId="0" applyFont="1" applyFill="1" applyBorder="1" applyAlignment="1" applyProtection="1">
      <alignment vertical="center"/>
    </xf>
    <xf numFmtId="0" fontId="7" fillId="0" borderId="2" xfId="0" applyFont="1" applyFill="1" applyBorder="1" applyAlignment="1">
      <alignment horizontal="center"/>
    </xf>
    <xf numFmtId="0" fontId="7" fillId="0" borderId="3" xfId="0" applyFont="1" applyFill="1" applyBorder="1" applyAlignment="1" applyProtection="1">
      <alignment horizontal="center" vertical="center"/>
    </xf>
    <xf numFmtId="0" fontId="6" fillId="0" borderId="3" xfId="0" applyFont="1" applyFill="1" applyBorder="1" applyAlignment="1">
      <alignment horizontal="center"/>
    </xf>
    <xf numFmtId="0" fontId="7" fillId="0" borderId="4" xfId="0" applyFont="1" applyFill="1" applyBorder="1" applyAlignment="1" applyProtection="1">
      <alignment vertical="center"/>
    </xf>
    <xf numFmtId="0" fontId="7" fillId="0" borderId="1" xfId="0" applyFont="1" applyFill="1" applyBorder="1" applyAlignment="1">
      <alignment horizontal="center"/>
    </xf>
    <xf numFmtId="0" fontId="6" fillId="0" borderId="1" xfId="0" applyFont="1" applyFill="1" applyBorder="1" applyAlignment="1">
      <alignment horizontal="center"/>
    </xf>
    <xf numFmtId="0" fontId="5" fillId="0" borderId="0" xfId="0" applyFont="1" applyFill="1"/>
    <xf numFmtId="38" fontId="6" fillId="0" borderId="2" xfId="2" applyFont="1" applyBorder="1" applyAlignment="1">
      <alignment horizontal="center"/>
    </xf>
    <xf numFmtId="0" fontId="7" fillId="0" borderId="0" xfId="0" applyFont="1" applyFill="1" applyBorder="1" applyProtection="1"/>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176" fontId="7" fillId="0" borderId="5" xfId="0" applyNumberFormat="1" applyFont="1" applyFill="1" applyBorder="1" applyAlignment="1">
      <alignment horizontal="right" vertical="center"/>
    </xf>
    <xf numFmtId="0" fontId="7" fillId="0" borderId="2" xfId="0" applyFont="1" applyFill="1" applyBorder="1"/>
    <xf numFmtId="0" fontId="7" fillId="0" borderId="3" xfId="0" applyFont="1" applyFill="1" applyBorder="1"/>
    <xf numFmtId="0" fontId="7" fillId="0" borderId="1" xfId="0" applyFont="1" applyFill="1" applyBorder="1"/>
    <xf numFmtId="0" fontId="7" fillId="0" borderId="0" xfId="0" applyFont="1" applyAlignment="1">
      <alignment horizontal="center"/>
    </xf>
    <xf numFmtId="176" fontId="6" fillId="0" borderId="0" xfId="0" applyNumberFormat="1" applyFont="1" applyBorder="1" applyAlignment="1"/>
    <xf numFmtId="176" fontId="7" fillId="0" borderId="5" xfId="0" applyNumberFormat="1" applyFont="1" applyFill="1" applyBorder="1" applyAlignment="1">
      <alignment vertical="center"/>
    </xf>
    <xf numFmtId="0" fontId="6" fillId="0" borderId="2" xfId="0" applyFont="1" applyBorder="1" applyAlignment="1">
      <alignment horizontal="center"/>
    </xf>
    <xf numFmtId="0" fontId="5" fillId="0" borderId="0" xfId="0" quotePrefix="1" applyFont="1"/>
    <xf numFmtId="0" fontId="0" fillId="0" borderId="0" xfId="0" applyAlignment="1">
      <alignment vertical="center"/>
    </xf>
    <xf numFmtId="0" fontId="9" fillId="0" borderId="0" xfId="1" applyFont="1" applyAlignment="1" applyProtection="1">
      <alignment horizontal="left" vertical="center"/>
    </xf>
    <xf numFmtId="0" fontId="10" fillId="0" borderId="0" xfId="0" applyFont="1" applyAlignment="1">
      <alignment vertical="center"/>
    </xf>
    <xf numFmtId="0" fontId="10" fillId="0" borderId="0" xfId="0" applyFont="1" applyAlignment="1">
      <alignment horizontal="left" vertical="center"/>
    </xf>
    <xf numFmtId="0" fontId="9" fillId="0" borderId="0" xfId="1" applyFont="1" applyAlignment="1" applyProtection="1">
      <alignment vertical="center"/>
    </xf>
    <xf numFmtId="0" fontId="0" fillId="2" borderId="0" xfId="0" applyFill="1" applyAlignment="1">
      <alignment vertical="center"/>
    </xf>
    <xf numFmtId="0" fontId="0" fillId="0" borderId="0" xfId="0" applyFill="1" applyAlignment="1">
      <alignment vertical="center"/>
    </xf>
    <xf numFmtId="0" fontId="11" fillId="0" borderId="0" xfId="0" applyFont="1" applyFill="1" applyAlignment="1">
      <alignment vertical="center"/>
    </xf>
    <xf numFmtId="0" fontId="5" fillId="0" borderId="0" xfId="0" applyFont="1" applyAlignment="1">
      <alignment vertical="center"/>
    </xf>
    <xf numFmtId="0" fontId="5" fillId="0" borderId="0" xfId="0" applyFont="1" applyFill="1" applyAlignment="1">
      <alignment vertical="center"/>
    </xf>
    <xf numFmtId="0" fontId="9" fillId="0" borderId="0" xfId="1" applyFont="1" applyFill="1" applyAlignment="1" applyProtection="1">
      <alignment horizontal="left" vertical="center"/>
    </xf>
    <xf numFmtId="0" fontId="10" fillId="0" borderId="0" xfId="0" applyFont="1" applyFill="1" applyAlignment="1">
      <alignment vertical="center"/>
    </xf>
    <xf numFmtId="0" fontId="10" fillId="0" borderId="0" xfId="0" applyFont="1" applyFill="1" applyAlignment="1">
      <alignment horizontal="left" vertical="center"/>
    </xf>
    <xf numFmtId="0" fontId="9" fillId="0" borderId="0" xfId="1" applyFont="1" applyFill="1" applyAlignment="1" applyProtection="1">
      <alignment vertical="center"/>
    </xf>
    <xf numFmtId="0" fontId="12" fillId="0" borderId="0" xfId="0" applyFont="1" applyAlignment="1">
      <alignment vertical="center"/>
    </xf>
    <xf numFmtId="0" fontId="7" fillId="0" borderId="2" xfId="0" applyFont="1" applyBorder="1" applyAlignment="1">
      <alignment horizontal="center" shrinkToFit="1"/>
    </xf>
    <xf numFmtId="0" fontId="6" fillId="0" borderId="3" xfId="0" applyFont="1" applyFill="1" applyBorder="1" applyAlignment="1">
      <alignment horizontal="center" wrapText="1" shrinkToFit="1"/>
    </xf>
    <xf numFmtId="0" fontId="7" fillId="0" borderId="3" xfId="0" applyFont="1" applyBorder="1" applyAlignment="1">
      <alignment horizontal="center" shrinkToFit="1"/>
    </xf>
    <xf numFmtId="0" fontId="7" fillId="0" borderId="3" xfId="0" applyFont="1" applyFill="1" applyBorder="1" applyAlignment="1">
      <alignment horizontal="center" vertical="center"/>
    </xf>
    <xf numFmtId="176" fontId="7" fillId="0" borderId="0" xfId="0" applyNumberFormat="1" applyFont="1" applyBorder="1" applyAlignment="1">
      <alignment vertical="center"/>
    </xf>
    <xf numFmtId="181" fontId="13" fillId="0" borderId="0" xfId="0" applyNumberFormat="1" applyFont="1" applyFill="1" applyBorder="1" applyAlignment="1" applyProtection="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0" xfId="0" applyFont="1" applyBorder="1"/>
    <xf numFmtId="0" fontId="7" fillId="0" borderId="0" xfId="0" applyFont="1" applyAlignment="1">
      <alignment vertical="center"/>
    </xf>
    <xf numFmtId="0" fontId="0" fillId="0" borderId="0" xfId="0" applyFont="1"/>
    <xf numFmtId="38" fontId="6" fillId="0" borderId="2" xfId="2" applyFont="1" applyFill="1" applyBorder="1" applyAlignment="1">
      <alignment horizontal="center"/>
    </xf>
    <xf numFmtId="0" fontId="0" fillId="0" borderId="0" xfId="0" applyFont="1" applyBorder="1" applyAlignment="1">
      <alignment horizontal="center"/>
    </xf>
    <xf numFmtId="0" fontId="0" fillId="0" borderId="0" xfId="0" applyFont="1" applyFill="1"/>
    <xf numFmtId="176" fontId="0" fillId="0" borderId="0" xfId="0" applyNumberFormat="1" applyFont="1" applyBorder="1" applyAlignment="1"/>
    <xf numFmtId="177" fontId="0" fillId="0" borderId="2" xfId="0" applyNumberFormat="1" applyFont="1" applyBorder="1" applyAlignment="1"/>
    <xf numFmtId="0" fontId="0" fillId="0" borderId="0" xfId="0" applyFont="1" applyAlignment="1"/>
    <xf numFmtId="0" fontId="0" fillId="0" borderId="3" xfId="0" applyFont="1" applyBorder="1" applyAlignment="1"/>
    <xf numFmtId="177" fontId="0" fillId="0" borderId="3" xfId="0" applyNumberFormat="1" applyFont="1" applyBorder="1" applyAlignment="1"/>
    <xf numFmtId="177" fontId="0" fillId="0" borderId="0" xfId="0" applyNumberFormat="1" applyFont="1" applyBorder="1" applyAlignment="1">
      <alignment horizontal="center"/>
    </xf>
    <xf numFmtId="0" fontId="0" fillId="0" borderId="1" xfId="0" applyFont="1" applyBorder="1" applyAlignment="1"/>
    <xf numFmtId="177" fontId="0" fillId="0" borderId="1" xfId="0" applyNumberFormat="1" applyFont="1" applyBorder="1" applyAlignment="1"/>
    <xf numFmtId="0" fontId="0" fillId="0" borderId="0" xfId="0" applyFont="1" applyFill="1" applyBorder="1" applyProtection="1"/>
    <xf numFmtId="0" fontId="7" fillId="0" borderId="6" xfId="0" applyFont="1" applyFill="1" applyBorder="1" applyProtection="1"/>
    <xf numFmtId="177" fontId="7" fillId="0" borderId="5" xfId="0" applyNumberFormat="1" applyFont="1" applyFill="1" applyBorder="1" applyAlignment="1">
      <alignment horizontal="right"/>
    </xf>
    <xf numFmtId="176" fontId="6" fillId="0" borderId="5" xfId="0" applyNumberFormat="1" applyFont="1" applyFill="1" applyBorder="1" applyAlignment="1">
      <alignment horizontal="right"/>
    </xf>
    <xf numFmtId="177" fontId="0" fillId="0" borderId="2" xfId="0" applyNumberFormat="1" applyFont="1" applyFill="1" applyBorder="1" applyAlignment="1">
      <alignment horizontal="right"/>
    </xf>
    <xf numFmtId="177" fontId="0" fillId="0" borderId="3" xfId="0" applyNumberFormat="1" applyFont="1" applyFill="1" applyBorder="1" applyAlignment="1">
      <alignment horizontal="right"/>
    </xf>
    <xf numFmtId="177" fontId="0" fillId="0" borderId="1" xfId="0" applyNumberFormat="1" applyFont="1" applyFill="1" applyBorder="1" applyAlignment="1">
      <alignment horizontal="right"/>
    </xf>
    <xf numFmtId="176" fontId="0" fillId="0" borderId="0" xfId="0" applyNumberFormat="1" applyFont="1" applyBorder="1" applyAlignment="1">
      <alignment vertical="center"/>
    </xf>
    <xf numFmtId="0" fontId="0" fillId="0" borderId="0" xfId="0" applyFont="1" applyBorder="1" applyProtection="1"/>
    <xf numFmtId="177" fontId="0" fillId="0" borderId="0" xfId="0" applyNumberFormat="1" applyFont="1" applyBorder="1"/>
    <xf numFmtId="178" fontId="7" fillId="0" borderId="5" xfId="0" applyNumberFormat="1" applyFont="1" applyBorder="1"/>
    <xf numFmtId="0" fontId="0" fillId="0" borderId="0" xfId="0" applyFont="1" applyAlignment="1">
      <alignment horizontal="center"/>
    </xf>
    <xf numFmtId="0" fontId="0" fillId="0" borderId="0" xfId="0" applyFont="1" applyBorder="1"/>
    <xf numFmtId="38" fontId="0" fillId="0" borderId="0" xfId="0" applyNumberFormat="1" applyFont="1"/>
    <xf numFmtId="178" fontId="7" fillId="0" borderId="5" xfId="0" applyNumberFormat="1" applyFont="1" applyBorder="1" applyAlignment="1">
      <alignment horizontal="right"/>
    </xf>
    <xf numFmtId="176" fontId="6" fillId="0" borderId="5" xfId="0" applyNumberFormat="1" applyFont="1" applyBorder="1" applyAlignment="1">
      <alignment horizontal="right"/>
    </xf>
    <xf numFmtId="38" fontId="7" fillId="0" borderId="5" xfId="2" applyFont="1" applyBorder="1" applyAlignment="1">
      <alignment horizontal="right"/>
    </xf>
    <xf numFmtId="178" fontId="7" fillId="0" borderId="5" xfId="0" applyNumberFormat="1" applyFont="1" applyFill="1" applyBorder="1" applyAlignment="1">
      <alignment horizontal="right"/>
    </xf>
    <xf numFmtId="180" fontId="7" fillId="0" borderId="5" xfId="0" applyNumberFormat="1" applyFont="1" applyBorder="1"/>
    <xf numFmtId="177" fontId="7" fillId="0" borderId="5" xfId="0" applyNumberFormat="1" applyFont="1" applyBorder="1" applyAlignment="1">
      <alignment horizontal="right"/>
    </xf>
    <xf numFmtId="0" fontId="16" fillId="0" borderId="0" xfId="0" applyFont="1"/>
    <xf numFmtId="0" fontId="17" fillId="0" borderId="0" xfId="1" applyFont="1" applyAlignment="1" applyProtection="1"/>
    <xf numFmtId="183" fontId="14" fillId="5" borderId="0" xfId="3" applyNumberFormat="1" applyFont="1" applyFill="1" applyBorder="1" applyAlignment="1">
      <alignment horizontal="left" vertical="center"/>
    </xf>
    <xf numFmtId="0" fontId="14" fillId="5" borderId="0" xfId="0" applyFont="1" applyFill="1" applyBorder="1" applyAlignment="1">
      <alignment horizontal="center" vertical="center"/>
    </xf>
    <xf numFmtId="0" fontId="14" fillId="5" borderId="0" xfId="0" applyFont="1" applyFill="1" applyBorder="1" applyAlignment="1">
      <alignment horizontal="center" vertical="center" shrinkToFit="1"/>
    </xf>
    <xf numFmtId="183" fontId="14" fillId="5" borderId="0" xfId="3" applyNumberFormat="1" applyFont="1" applyFill="1" applyBorder="1" applyAlignment="1">
      <alignment horizontal="left" vertical="center"/>
    </xf>
    <xf numFmtId="0" fontId="14" fillId="5" borderId="0" xfId="0" applyFont="1" applyFill="1" applyBorder="1" applyAlignment="1">
      <alignment horizontal="center" vertical="center"/>
    </xf>
    <xf numFmtId="0" fontId="14" fillId="5" borderId="0" xfId="0" applyFont="1" applyFill="1" applyBorder="1" applyAlignment="1">
      <alignment horizontal="center" vertical="center" shrinkToFit="1"/>
    </xf>
    <xf numFmtId="179" fontId="5" fillId="0" borderId="0" xfId="0" applyNumberFormat="1" applyFont="1" applyAlignment="1">
      <alignment horizontal="center"/>
    </xf>
    <xf numFmtId="177" fontId="0" fillId="0" borderId="2" xfId="0" applyNumberFormat="1" applyFont="1" applyBorder="1" applyAlignment="1">
      <alignment horizontal="right"/>
    </xf>
    <xf numFmtId="177" fontId="0" fillId="0" borderId="3" xfId="0" applyNumberFormat="1" applyFont="1" applyBorder="1" applyAlignment="1">
      <alignment horizontal="right"/>
    </xf>
    <xf numFmtId="177" fontId="0" fillId="0" borderId="1" xfId="0" applyNumberFormat="1" applyFont="1" applyBorder="1" applyAlignment="1">
      <alignment horizontal="right"/>
    </xf>
    <xf numFmtId="0" fontId="6" fillId="0" borderId="0" xfId="0" applyFont="1" applyBorder="1" applyAlignment="1">
      <alignment horizontal="left" vertical="top" wrapText="1"/>
    </xf>
    <xf numFmtId="179" fontId="7" fillId="0" borderId="0" xfId="0" applyNumberFormat="1" applyFont="1" applyAlignment="1"/>
    <xf numFmtId="0" fontId="5" fillId="0" borderId="0" xfId="0" applyFont="1" applyFill="1" applyAlignment="1">
      <alignment vertical="top"/>
    </xf>
    <xf numFmtId="0" fontId="0" fillId="0" borderId="0" xfId="0" applyFont="1" applyFill="1" applyAlignment="1">
      <alignment horizontal="right"/>
    </xf>
    <xf numFmtId="0" fontId="7" fillId="0" borderId="2" xfId="0" applyFont="1" applyFill="1" applyBorder="1" applyAlignment="1">
      <alignment horizontal="center" shrinkToFit="1"/>
    </xf>
    <xf numFmtId="38" fontId="6" fillId="0" borderId="2" xfId="0" applyNumberFormat="1" applyFont="1" applyFill="1" applyBorder="1" applyAlignment="1">
      <alignment horizontal="center"/>
    </xf>
    <xf numFmtId="0" fontId="7" fillId="0" borderId="3" xfId="0" applyFont="1" applyFill="1" applyBorder="1" applyAlignment="1">
      <alignment horizontal="center" shrinkToFit="1"/>
    </xf>
    <xf numFmtId="0" fontId="7" fillId="0" borderId="1" xfId="0" applyFont="1" applyFill="1" applyBorder="1" applyAlignment="1">
      <alignment horizontal="center" shrinkToFit="1"/>
    </xf>
    <xf numFmtId="184" fontId="7" fillId="0" borderId="5" xfId="0" applyNumberFormat="1" applyFont="1" applyFill="1" applyBorder="1" applyAlignment="1">
      <alignment horizontal="right"/>
    </xf>
    <xf numFmtId="184" fontId="7" fillId="0" borderId="5" xfId="0" applyNumberFormat="1" applyFont="1" applyFill="1" applyBorder="1"/>
    <xf numFmtId="177" fontId="7" fillId="0" borderId="5" xfId="0" applyNumberFormat="1" applyFont="1" applyFill="1" applyBorder="1"/>
    <xf numFmtId="177" fontId="0" fillId="0" borderId="2" xfId="0" applyNumberFormat="1" applyFont="1" applyFill="1" applyBorder="1" applyAlignment="1"/>
    <xf numFmtId="177" fontId="0" fillId="0" borderId="3" xfId="0" applyNumberFormat="1" applyFont="1" applyFill="1" applyBorder="1" applyAlignment="1"/>
    <xf numFmtId="177" fontId="0" fillId="0" borderId="1" xfId="0" applyNumberFormat="1" applyFont="1" applyFill="1" applyBorder="1" applyAlignment="1"/>
    <xf numFmtId="176" fontId="6" fillId="0" borderId="5" xfId="0" applyNumberFormat="1" applyFont="1" applyFill="1" applyBorder="1" applyAlignment="1"/>
    <xf numFmtId="0" fontId="6" fillId="0" borderId="2" xfId="0" applyFont="1" applyFill="1" applyBorder="1" applyAlignment="1">
      <alignment horizontal="center" shrinkToFit="1"/>
    </xf>
    <xf numFmtId="0" fontId="7" fillId="0" borderId="3" xfId="0" applyFont="1" applyFill="1" applyBorder="1" applyAlignment="1">
      <alignment horizontal="center" wrapText="1"/>
    </xf>
    <xf numFmtId="178" fontId="7" fillId="0" borderId="5" xfId="0" applyNumberFormat="1" applyFont="1" applyFill="1" applyBorder="1"/>
    <xf numFmtId="179" fontId="5" fillId="0" borderId="0" xfId="0" applyNumberFormat="1" applyFont="1" applyAlignment="1"/>
    <xf numFmtId="0" fontId="9" fillId="3" borderId="0" xfId="1" applyFont="1" applyFill="1" applyAlignment="1" applyProtection="1">
      <alignment horizontal="left" vertical="center"/>
    </xf>
    <xf numFmtId="0" fontId="10" fillId="3" borderId="0" xfId="0" applyFont="1" applyFill="1" applyAlignment="1">
      <alignment horizontal="left" vertical="center"/>
    </xf>
    <xf numFmtId="0" fontId="11" fillId="4" borderId="7" xfId="0" applyFont="1" applyFill="1" applyBorder="1" applyAlignment="1">
      <alignment horizontal="center" vertical="center"/>
    </xf>
    <xf numFmtId="0" fontId="11" fillId="4" borderId="8" xfId="0" applyFont="1" applyFill="1" applyBorder="1" applyAlignment="1">
      <alignment horizontal="center" vertical="center"/>
    </xf>
    <xf numFmtId="0" fontId="11" fillId="4" borderId="9" xfId="0" applyFont="1" applyFill="1" applyBorder="1" applyAlignment="1">
      <alignment horizontal="center" vertical="center"/>
    </xf>
    <xf numFmtId="0" fontId="7" fillId="0" borderId="0" xfId="0" applyFont="1" applyAlignment="1">
      <alignment horizontal="left" vertical="center" wrapText="1"/>
    </xf>
    <xf numFmtId="0" fontId="7" fillId="0" borderId="5" xfId="0" applyFont="1" applyBorder="1" applyAlignment="1">
      <alignment horizontal="center" vertical="center" textRotation="255"/>
    </xf>
    <xf numFmtId="0" fontId="5" fillId="0" borderId="0" xfId="0" applyNumberFormat="1" applyFont="1" applyAlignment="1">
      <alignment horizontal="center"/>
    </xf>
    <xf numFmtId="0" fontId="7" fillId="0" borderId="5" xfId="0" applyFont="1" applyFill="1" applyBorder="1" applyAlignment="1">
      <alignment horizontal="center" vertical="center" textRotation="255"/>
    </xf>
    <xf numFmtId="179" fontId="5" fillId="0" borderId="0" xfId="0" applyNumberFormat="1" applyFont="1" applyAlignment="1">
      <alignment horizontal="center"/>
    </xf>
    <xf numFmtId="0" fontId="7" fillId="0" borderId="2" xfId="0" applyFont="1" applyBorder="1" applyAlignment="1">
      <alignment horizontal="center" vertical="center" wrapText="1"/>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textRotation="255"/>
    </xf>
    <xf numFmtId="0" fontId="7" fillId="0" borderId="3" xfId="0" applyFont="1" applyBorder="1" applyAlignment="1">
      <alignment horizontal="center" vertical="center" textRotation="255"/>
    </xf>
    <xf numFmtId="0" fontId="7" fillId="0" borderId="1" xfId="0" applyFont="1" applyBorder="1" applyAlignment="1">
      <alignment horizontal="center" vertical="center" textRotation="255"/>
    </xf>
    <xf numFmtId="0" fontId="7" fillId="0" borderId="2" xfId="0" applyFont="1" applyFill="1" applyBorder="1" applyAlignment="1">
      <alignment horizontal="center" vertical="center" textRotation="255"/>
    </xf>
    <xf numFmtId="0" fontId="0" fillId="0" borderId="3" xfId="0" applyFont="1" applyFill="1" applyBorder="1"/>
    <xf numFmtId="0" fontId="0" fillId="0" borderId="1" xfId="0" applyFont="1" applyFill="1" applyBorder="1"/>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0" xfId="0" applyFont="1" applyBorder="1" applyAlignment="1">
      <alignment horizontal="left" vertical="top" wrapText="1"/>
    </xf>
    <xf numFmtId="0" fontId="7" fillId="0" borderId="0" xfId="0" applyFont="1" applyFill="1" applyBorder="1" applyAlignment="1" applyProtection="1">
      <alignment horizontal="left" vertical="center"/>
    </xf>
    <xf numFmtId="0" fontId="7" fillId="0" borderId="0" xfId="0" applyFont="1" applyBorder="1" applyAlignment="1">
      <alignment horizontal="center" vertical="center"/>
    </xf>
    <xf numFmtId="182" fontId="14" fillId="0" borderId="0" xfId="2" applyNumberFormat="1" applyFont="1" applyFill="1" applyBorder="1" applyAlignment="1">
      <alignment horizontal="center" vertical="center"/>
    </xf>
    <xf numFmtId="0" fontId="14" fillId="5" borderId="0" xfId="0" applyFont="1" applyFill="1" applyBorder="1" applyAlignment="1">
      <alignment horizontal="center" vertical="center"/>
    </xf>
    <xf numFmtId="183" fontId="14" fillId="5" borderId="0" xfId="3" applyNumberFormat="1" applyFont="1" applyFill="1" applyBorder="1" applyAlignment="1">
      <alignment horizontal="left" vertical="center"/>
    </xf>
    <xf numFmtId="0" fontId="15" fillId="5" borderId="0" xfId="0" applyFont="1" applyFill="1" applyBorder="1" applyAlignment="1">
      <alignment horizontal="left" vertical="center" wrapText="1" shrinkToFit="1"/>
    </xf>
    <xf numFmtId="0" fontId="14" fillId="5" borderId="0" xfId="0" applyFont="1" applyFill="1" applyBorder="1" applyAlignment="1">
      <alignment horizontal="left" vertical="center"/>
    </xf>
    <xf numFmtId="0" fontId="14" fillId="5" borderId="0" xfId="0" applyFont="1" applyFill="1" applyBorder="1" applyAlignment="1">
      <alignment horizontal="center" vertical="center" shrinkToFit="1"/>
    </xf>
    <xf numFmtId="0" fontId="14" fillId="5" borderId="0" xfId="0" applyFont="1" applyFill="1" applyBorder="1" applyAlignment="1">
      <alignment horizontal="center" vertical="center" wrapText="1"/>
    </xf>
    <xf numFmtId="0" fontId="6" fillId="0" borderId="10" xfId="0" applyFont="1" applyFill="1" applyBorder="1" applyAlignment="1">
      <alignment horizontal="left" vertical="top" wrapText="1"/>
    </xf>
  </cellXfs>
  <cellStyles count="4">
    <cellStyle name="パーセント" xfId="3" builtinId="5"/>
    <cellStyle name="ハイパーリンク" xfId="1" builtinId="8"/>
    <cellStyle name="桁区切り" xfId="2" builtinId="6"/>
    <cellStyle name="標準" xfId="0" builtinId="0"/>
  </cellStyles>
  <dxfs count="14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142080</xdr:colOff>
      <xdr:row>0</xdr:row>
      <xdr:rowOff>65086</xdr:rowOff>
    </xdr:from>
    <xdr:to>
      <xdr:col>14</xdr:col>
      <xdr:colOff>781087</xdr:colOff>
      <xdr:row>46</xdr:row>
      <xdr:rowOff>59532</xdr:rowOff>
    </xdr:to>
    <xdr:sp macro="" textlink="">
      <xdr:nvSpPr>
        <xdr:cNvPr id="2" name="正方形/長方形 1">
          <a:extLst>
            <a:ext uri="{FF2B5EF4-FFF2-40B4-BE49-F238E27FC236}">
              <a16:creationId xmlns:a16="http://schemas.microsoft.com/office/drawing/2014/main" id="{C00830C3-CDEC-48B0-BACC-52AFAE3477F5}"/>
            </a:ext>
          </a:extLst>
        </xdr:cNvPr>
        <xdr:cNvSpPr/>
      </xdr:nvSpPr>
      <xdr:spPr>
        <a:xfrm>
          <a:off x="154780" y="71436"/>
          <a:ext cx="10322720" cy="6536533"/>
        </a:xfrm>
        <a:prstGeom prst="rect">
          <a:avLst/>
        </a:prstGeom>
        <a:noFill/>
        <a:ln w="4445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171451</xdr:colOff>
      <xdr:row>1</xdr:row>
      <xdr:rowOff>47626</xdr:rowOff>
    </xdr:from>
    <xdr:to>
      <xdr:col>14</xdr:col>
      <xdr:colOff>414327</xdr:colOff>
      <xdr:row>3</xdr:row>
      <xdr:rowOff>36114</xdr:rowOff>
    </xdr:to>
    <xdr:sp macro="" textlink="">
      <xdr:nvSpPr>
        <xdr:cNvPr id="4" name="テキスト ボックス 2">
          <a:extLst>
            <a:ext uri="{FF2B5EF4-FFF2-40B4-BE49-F238E27FC236}">
              <a16:creationId xmlns:a16="http://schemas.microsoft.com/office/drawing/2014/main" id="{127DAC4C-F7D1-429E-9326-0B8FCFF266DC}"/>
            </a:ext>
          </a:extLst>
        </xdr:cNvPr>
        <xdr:cNvSpPr txBox="1"/>
      </xdr:nvSpPr>
      <xdr:spPr>
        <a:xfrm>
          <a:off x="190501" y="130970"/>
          <a:ext cx="9882186" cy="583800"/>
        </a:xfrm>
        <a:prstGeom prst="rect">
          <a:avLst/>
        </a:prstGeom>
        <a:noFill/>
        <a:ln>
          <a:noFill/>
        </a:ln>
      </xdr:spPr>
      <xdr:txBody>
        <a:bodyPr rot="0" spcFirstLastPara="0" vert="horz" wrap="square" lIns="74295" tIns="8890" rIns="74295" bIns="8890" numCol="1" spcCol="0" rtlCol="0" fromWordArt="0" anchor="ctr" anchorCtr="0" forceAA="0" compatLnSpc="1">
          <a:prstTxWarp prst="textNoShape">
            <a:avLst/>
          </a:prstTxWarp>
          <a:spAutoFit/>
        </a:bodyPr>
        <a:lstStyle/>
        <a:p>
          <a:pPr algn="ctr">
            <a:spcAft>
              <a:spcPts val="0"/>
            </a:spcAft>
          </a:pPr>
          <a:r>
            <a:rPr lang="ja-JP" altLang="en-US" sz="2600" b="1" kern="100">
              <a:ln w="6604" cap="flat" cmpd="sng" algn="ctr">
                <a:solidFill>
                  <a:srgbClr val="ED7D31"/>
                </a:solidFill>
                <a:prstDash val="solid"/>
                <a:round/>
              </a:ln>
              <a:solidFill>
                <a:srgbClr val="FFFFFF"/>
              </a:solidFill>
              <a:effectLst>
                <a:outerShdw dist="38100" dir="2700000" algn="tl">
                  <a:schemeClr val="accent2"/>
                </a:outerShdw>
              </a:effectLst>
              <a:latin typeface="游明朝" panose="02020400000000000000" pitchFamily="18" charset="-128"/>
              <a:ea typeface="游明朝" panose="02020400000000000000" pitchFamily="18" charset="-128"/>
              <a:cs typeface="Times New Roman" panose="02020603050405020304" pitchFamily="18" charset="0"/>
            </a:rPr>
            <a:t>～　</a:t>
          </a:r>
          <a:r>
            <a:rPr lang="ja-JP" sz="2600" b="1" kern="100">
              <a:ln w="6604" cap="flat" cmpd="sng" algn="ctr">
                <a:solidFill>
                  <a:srgbClr val="ED7D31"/>
                </a:solidFill>
                <a:prstDash val="solid"/>
                <a:round/>
              </a:ln>
              <a:solidFill>
                <a:srgbClr val="FFFFFF"/>
              </a:solidFill>
              <a:effectLst>
                <a:outerShdw dist="38100" dir="2700000" algn="tl">
                  <a:schemeClr val="accent2"/>
                </a:outerShdw>
              </a:effectLst>
              <a:latin typeface="游明朝" panose="02020400000000000000" pitchFamily="18" charset="-128"/>
              <a:ea typeface="游明朝" panose="02020400000000000000" pitchFamily="18" charset="-128"/>
              <a:cs typeface="Times New Roman" panose="02020603050405020304" pitchFamily="18" charset="0"/>
            </a:rPr>
            <a:t>市町村なんでも</a:t>
          </a:r>
          <a:r>
            <a:rPr lang="ja-JP" altLang="en-US" sz="2600" b="1" kern="100">
              <a:ln w="6604" cap="flat" cmpd="sng" algn="ctr">
                <a:solidFill>
                  <a:srgbClr val="ED7D31"/>
                </a:solidFill>
                <a:prstDash val="solid"/>
                <a:round/>
              </a:ln>
              <a:solidFill>
                <a:srgbClr val="FFFFFF"/>
              </a:solidFill>
              <a:effectLst>
                <a:outerShdw dist="38100" dir="2700000" algn="tl">
                  <a:schemeClr val="accent2"/>
                </a:outerShdw>
              </a:effectLst>
              <a:latin typeface="游明朝" panose="02020400000000000000" pitchFamily="18" charset="-128"/>
              <a:ea typeface="游明朝" panose="02020400000000000000" pitchFamily="18" charset="-128"/>
              <a:cs typeface="Times New Roman" panose="02020603050405020304" pitchFamily="18" charset="0"/>
            </a:rPr>
            <a:t>ランキング　目次　～</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S57"/>
  <sheetViews>
    <sheetView showGridLines="0" tabSelected="1" view="pageBreakPreview" zoomScale="80" zoomScaleNormal="80" zoomScaleSheetLayoutView="80" workbookViewId="0">
      <selection activeCell="D49" sqref="D49"/>
    </sheetView>
  </sheetViews>
  <sheetFormatPr defaultColWidth="9" defaultRowHeight="13.2"/>
  <cols>
    <col min="1" max="1" width="4.44140625" style="45" customWidth="1"/>
    <col min="2" max="2" width="0.88671875" style="45" customWidth="1"/>
    <col min="3" max="3" width="27.44140625" style="45" customWidth="1"/>
    <col min="4" max="4" width="11.77734375" style="45" customWidth="1"/>
    <col min="5" max="5" width="1.21875" style="45" customWidth="1"/>
    <col min="6" max="14" width="9" style="45"/>
    <col min="15" max="15" width="13.44140625" style="45" customWidth="1"/>
    <col min="16" max="18" width="9" style="45"/>
    <col min="19" max="19" width="0" style="45" hidden="1" customWidth="1"/>
    <col min="20" max="16384" width="9" style="45"/>
  </cols>
  <sheetData>
    <row r="1" spans="2:19" ht="6.75" customHeight="1"/>
    <row r="2" spans="2:19" ht="6.75" customHeight="1"/>
    <row r="3" spans="2:19" ht="30.6" customHeight="1">
      <c r="B3" s="51"/>
      <c r="C3" s="52"/>
      <c r="D3" s="51"/>
      <c r="E3" s="51"/>
    </row>
    <row r="4" spans="2:19" ht="4.5" customHeight="1">
      <c r="B4" s="51"/>
      <c r="C4" s="52"/>
      <c r="D4" s="51"/>
      <c r="E4" s="51"/>
      <c r="F4" s="51"/>
    </row>
    <row r="5" spans="2:19" ht="18.75" customHeight="1">
      <c r="B5" s="51"/>
      <c r="C5" s="54" t="s">
        <v>204</v>
      </c>
      <c r="D5" s="51"/>
      <c r="E5" s="51"/>
      <c r="F5" s="51"/>
    </row>
    <row r="6" spans="2:19" ht="18.75" customHeight="1">
      <c r="C6" s="53" t="s">
        <v>275</v>
      </c>
    </row>
    <row r="7" spans="2:19" ht="6.6" customHeight="1" thickBot="1"/>
    <row r="8" spans="2:19" s="59" customFormat="1" ht="20.399999999999999" customHeight="1" thickBot="1">
      <c r="C8" s="53" t="s">
        <v>215</v>
      </c>
      <c r="D8" s="53"/>
      <c r="E8" s="53"/>
      <c r="F8" s="53"/>
      <c r="H8" s="136"/>
      <c r="I8" s="137"/>
      <c r="J8" s="138"/>
    </row>
    <row r="9" spans="2:19" ht="6.6" customHeight="1"/>
    <row r="10" spans="2:19" ht="21" customHeight="1">
      <c r="B10" s="50"/>
      <c r="C10" s="134" t="s">
        <v>184</v>
      </c>
      <c r="D10" s="134"/>
      <c r="E10" s="55"/>
      <c r="F10" s="47" t="s">
        <v>201</v>
      </c>
    </row>
    <row r="11" spans="2:19" ht="6.6" customHeight="1">
      <c r="C11" s="47"/>
      <c r="D11" s="47"/>
      <c r="E11" s="56"/>
      <c r="S11" s="45" t="s">
        <v>16</v>
      </c>
    </row>
    <row r="12" spans="2:19" ht="21" customHeight="1">
      <c r="B12" s="50"/>
      <c r="C12" s="134" t="s">
        <v>185</v>
      </c>
      <c r="D12" s="134"/>
      <c r="E12" s="55"/>
      <c r="F12" s="47" t="s">
        <v>202</v>
      </c>
      <c r="S12" s="45" t="s">
        <v>25</v>
      </c>
    </row>
    <row r="13" spans="2:19" ht="6.6" customHeight="1">
      <c r="C13" s="47"/>
      <c r="D13" s="47"/>
      <c r="E13" s="56"/>
      <c r="S13" s="45" t="s">
        <v>29</v>
      </c>
    </row>
    <row r="14" spans="2:19" ht="21" customHeight="1">
      <c r="B14" s="50"/>
      <c r="C14" s="134" t="s">
        <v>186</v>
      </c>
      <c r="D14" s="134"/>
      <c r="E14" s="55"/>
      <c r="F14" s="47" t="s">
        <v>199</v>
      </c>
      <c r="S14" s="45" t="s">
        <v>17</v>
      </c>
    </row>
    <row r="15" spans="2:19" ht="21" customHeight="1">
      <c r="C15" s="46"/>
      <c r="D15" s="46"/>
      <c r="E15" s="55"/>
      <c r="F15" s="47" t="s">
        <v>77</v>
      </c>
      <c r="S15" s="45" t="s">
        <v>40</v>
      </c>
    </row>
    <row r="16" spans="2:19" ht="6.6" customHeight="1">
      <c r="C16" s="47"/>
      <c r="D16" s="47"/>
      <c r="E16" s="56"/>
      <c r="S16" s="45" t="s">
        <v>36</v>
      </c>
    </row>
    <row r="17" spans="2:19" ht="21" customHeight="1">
      <c r="B17" s="50"/>
      <c r="C17" s="135" t="s">
        <v>187</v>
      </c>
      <c r="D17" s="135"/>
      <c r="E17" s="57"/>
      <c r="F17" s="47" t="s">
        <v>276</v>
      </c>
      <c r="S17" s="45" t="s">
        <v>42</v>
      </c>
    </row>
    <row r="18" spans="2:19" ht="5.25" customHeight="1">
      <c r="C18" s="48"/>
      <c r="D18" s="48"/>
      <c r="E18" s="57"/>
      <c r="S18" s="45" t="s">
        <v>41</v>
      </c>
    </row>
    <row r="19" spans="2:19" ht="16.2">
      <c r="C19" s="47"/>
      <c r="D19" s="49" t="s">
        <v>188</v>
      </c>
      <c r="E19" s="58"/>
      <c r="F19" s="45" t="s">
        <v>197</v>
      </c>
      <c r="S19" s="45" t="s">
        <v>31</v>
      </c>
    </row>
    <row r="20" spans="2:19" ht="5.25" customHeight="1">
      <c r="C20" s="47"/>
      <c r="D20" s="47"/>
      <c r="E20" s="56"/>
      <c r="S20" s="45" t="s">
        <v>23</v>
      </c>
    </row>
    <row r="21" spans="2:19" ht="16.2">
      <c r="C21" s="47"/>
      <c r="D21" s="49" t="s">
        <v>189</v>
      </c>
      <c r="E21" s="58"/>
      <c r="F21" s="45" t="s">
        <v>198</v>
      </c>
      <c r="S21" s="45" t="s">
        <v>22</v>
      </c>
    </row>
    <row r="22" spans="2:19" ht="5.25" customHeight="1">
      <c r="C22" s="47"/>
      <c r="D22" s="47"/>
      <c r="E22" s="56"/>
      <c r="S22" s="45" t="s">
        <v>19</v>
      </c>
    </row>
    <row r="23" spans="2:19" ht="16.2">
      <c r="C23" s="47"/>
      <c r="D23" s="49" t="s">
        <v>190</v>
      </c>
      <c r="E23" s="58"/>
      <c r="F23" s="45" t="s">
        <v>203</v>
      </c>
      <c r="S23" s="45" t="s">
        <v>49</v>
      </c>
    </row>
    <row r="24" spans="2:19" ht="5.25" customHeight="1">
      <c r="C24" s="47"/>
      <c r="D24" s="47"/>
      <c r="E24" s="56"/>
      <c r="S24" s="45" t="s">
        <v>50</v>
      </c>
    </row>
    <row r="25" spans="2:19" ht="16.2">
      <c r="C25" s="47"/>
      <c r="D25" s="49" t="s">
        <v>191</v>
      </c>
      <c r="E25" s="58"/>
      <c r="F25" s="45" t="s">
        <v>205</v>
      </c>
      <c r="S25" s="45" t="s">
        <v>18</v>
      </c>
    </row>
    <row r="26" spans="2:19" ht="16.2">
      <c r="C26" s="47"/>
      <c r="D26" s="49"/>
      <c r="E26" s="58"/>
      <c r="F26" s="45" t="s">
        <v>206</v>
      </c>
      <c r="S26" s="45" t="s">
        <v>44</v>
      </c>
    </row>
    <row r="27" spans="2:19" ht="5.25" customHeight="1">
      <c r="C27" s="47"/>
      <c r="D27" s="47"/>
      <c r="E27" s="56"/>
      <c r="S27" s="45" t="s">
        <v>39</v>
      </c>
    </row>
    <row r="28" spans="2:19" ht="16.2">
      <c r="C28" s="47"/>
      <c r="D28" s="49" t="s">
        <v>192</v>
      </c>
      <c r="E28" s="58"/>
      <c r="F28" s="45" t="s">
        <v>207</v>
      </c>
      <c r="S28" s="45" t="s">
        <v>12</v>
      </c>
    </row>
    <row r="29" spans="2:19" ht="5.25" customHeight="1">
      <c r="C29" s="47"/>
      <c r="D29" s="47"/>
      <c r="E29" s="56"/>
      <c r="S29" s="45" t="s">
        <v>13</v>
      </c>
    </row>
    <row r="30" spans="2:19" ht="16.2">
      <c r="C30" s="47"/>
      <c r="D30" s="49" t="s">
        <v>193</v>
      </c>
      <c r="E30" s="58"/>
      <c r="F30" s="45" t="s">
        <v>277</v>
      </c>
      <c r="S30" s="45" t="s">
        <v>47</v>
      </c>
    </row>
    <row r="31" spans="2:19" ht="5.25" customHeight="1">
      <c r="C31" s="47"/>
      <c r="D31" s="47"/>
      <c r="E31" s="56"/>
      <c r="S31" s="45" t="s">
        <v>51</v>
      </c>
    </row>
    <row r="32" spans="2:19" ht="16.2">
      <c r="C32" s="47"/>
      <c r="D32" s="49" t="s">
        <v>194</v>
      </c>
      <c r="E32" s="58"/>
      <c r="F32" s="45" t="s">
        <v>208</v>
      </c>
      <c r="S32" s="45" t="s">
        <v>35</v>
      </c>
    </row>
    <row r="33" spans="2:19" ht="5.25" customHeight="1">
      <c r="C33" s="47"/>
      <c r="D33" s="47"/>
      <c r="E33" s="56"/>
      <c r="S33" s="45" t="s">
        <v>26</v>
      </c>
    </row>
    <row r="34" spans="2:19" ht="16.2">
      <c r="C34" s="47"/>
      <c r="D34" s="49" t="s">
        <v>195</v>
      </c>
      <c r="E34" s="58"/>
      <c r="F34" s="45" t="s">
        <v>270</v>
      </c>
      <c r="S34" s="45" t="s">
        <v>28</v>
      </c>
    </row>
    <row r="35" spans="2:19" ht="5.25" customHeight="1">
      <c r="C35" s="47"/>
      <c r="D35" s="47"/>
      <c r="E35" s="56"/>
      <c r="S35" s="45" t="s">
        <v>37</v>
      </c>
    </row>
    <row r="36" spans="2:19" ht="16.2">
      <c r="C36" s="47"/>
      <c r="D36" s="49" t="s">
        <v>196</v>
      </c>
      <c r="E36" s="58"/>
      <c r="F36" s="45" t="s">
        <v>209</v>
      </c>
      <c r="S36" s="45" t="s">
        <v>46</v>
      </c>
    </row>
    <row r="37" spans="2:19" ht="16.2">
      <c r="C37" s="47"/>
      <c r="D37" s="49"/>
      <c r="E37" s="58"/>
      <c r="F37" s="45" t="s">
        <v>210</v>
      </c>
      <c r="S37" s="45" t="s">
        <v>48</v>
      </c>
    </row>
    <row r="38" spans="2:19" ht="6.6" customHeight="1">
      <c r="E38" s="51"/>
      <c r="S38" s="45" t="s">
        <v>45</v>
      </c>
    </row>
    <row r="39" spans="2:19" ht="21" customHeight="1">
      <c r="B39" s="50"/>
      <c r="C39" s="135" t="s">
        <v>200</v>
      </c>
      <c r="D39" s="135"/>
      <c r="E39" s="55"/>
      <c r="F39" s="47" t="s">
        <v>273</v>
      </c>
      <c r="S39" s="45" t="s">
        <v>20</v>
      </c>
    </row>
    <row r="40" spans="2:19" ht="5.25" customHeight="1">
      <c r="C40" s="48"/>
      <c r="D40" s="48"/>
      <c r="E40" s="57"/>
      <c r="S40" s="45" t="s">
        <v>41</v>
      </c>
    </row>
    <row r="41" spans="2:19" ht="16.2">
      <c r="C41" s="47"/>
      <c r="D41" s="49" t="s">
        <v>188</v>
      </c>
      <c r="E41" s="58"/>
      <c r="F41" s="45" t="s">
        <v>271</v>
      </c>
      <c r="S41" s="45" t="s">
        <v>31</v>
      </c>
    </row>
    <row r="42" spans="2:19" ht="5.25" customHeight="1">
      <c r="C42" s="47"/>
      <c r="D42" s="47"/>
      <c r="E42" s="56"/>
      <c r="S42" s="45" t="s">
        <v>23</v>
      </c>
    </row>
    <row r="43" spans="2:19" ht="16.2">
      <c r="C43" s="47"/>
      <c r="D43" s="49" t="s">
        <v>189</v>
      </c>
      <c r="E43" s="58"/>
      <c r="F43" s="45" t="s">
        <v>272</v>
      </c>
      <c r="S43" s="45" t="s">
        <v>22</v>
      </c>
    </row>
    <row r="44" spans="2:19" ht="6" customHeight="1">
      <c r="S44" s="45" t="s">
        <v>24</v>
      </c>
    </row>
    <row r="45" spans="2:19" ht="21" customHeight="1">
      <c r="B45" s="50"/>
      <c r="C45" s="134" t="s">
        <v>278</v>
      </c>
      <c r="D45" s="134"/>
      <c r="E45" s="55"/>
      <c r="F45" s="47" t="s">
        <v>274</v>
      </c>
      <c r="S45" s="45" t="s">
        <v>20</v>
      </c>
    </row>
    <row r="46" spans="2:19" ht="6" customHeight="1">
      <c r="S46" s="45" t="s">
        <v>24</v>
      </c>
    </row>
    <row r="47" spans="2:19">
      <c r="S47" s="45" t="s">
        <v>27</v>
      </c>
    </row>
    <row r="48" spans="2:19">
      <c r="S48" s="45" t="s">
        <v>21</v>
      </c>
    </row>
    <row r="49" spans="19:19">
      <c r="S49" s="45" t="s">
        <v>14</v>
      </c>
    </row>
    <row r="50" spans="19:19">
      <c r="S50" s="45" t="s">
        <v>43</v>
      </c>
    </row>
    <row r="51" spans="19:19">
      <c r="S51" s="45" t="s">
        <v>33</v>
      </c>
    </row>
    <row r="52" spans="19:19">
      <c r="S52" s="45" t="s">
        <v>15</v>
      </c>
    </row>
    <row r="53" spans="19:19">
      <c r="S53" s="45" t="s">
        <v>11</v>
      </c>
    </row>
    <row r="54" spans="19:19">
      <c r="S54" s="45" t="s">
        <v>34</v>
      </c>
    </row>
    <row r="55" spans="19:19">
      <c r="S55" s="45" t="s">
        <v>32</v>
      </c>
    </row>
    <row r="56" spans="19:19">
      <c r="S56" s="45" t="s">
        <v>38</v>
      </c>
    </row>
    <row r="57" spans="19:19">
      <c r="S57" s="45" t="s">
        <v>30</v>
      </c>
    </row>
  </sheetData>
  <mergeCells count="7">
    <mergeCell ref="C45:D45"/>
    <mergeCell ref="C39:D39"/>
    <mergeCell ref="H8:J8"/>
    <mergeCell ref="C17:D17"/>
    <mergeCell ref="C14:D14"/>
    <mergeCell ref="C12:D12"/>
    <mergeCell ref="C10:D10"/>
  </mergeCells>
  <phoneticPr fontId="3"/>
  <dataValidations count="1">
    <dataValidation type="list" allowBlank="1" showInputMessage="1" showErrorMessage="1" sqref="H8" xr:uid="{00000000-0002-0000-0000-000000000000}">
      <formula1>$S$11:$S$57</formula1>
    </dataValidation>
  </dataValidations>
  <hyperlinks>
    <hyperlink ref="C10" location="歳入!A1" display="１．歳入総額に占める割合" xr:uid="{00000000-0004-0000-0000-000000000000}"/>
    <hyperlink ref="C12" location="歳出!A1" display="２．歳出総額に占める割合" xr:uid="{00000000-0004-0000-0000-000001000000}"/>
    <hyperlink ref="C14" location="標財!A1" display="３．標準財政規模に対する割合" xr:uid="{00000000-0004-0000-0000-000002000000}"/>
    <hyperlink ref="D19" location="住民①!A1" display="No.１" xr:uid="{00000000-0004-0000-0000-000003000000}"/>
    <hyperlink ref="D21" location="住民②!A1" display="No.２" xr:uid="{00000000-0004-0000-0000-000004000000}"/>
    <hyperlink ref="D23" location="住民③!A1" display="No.３" xr:uid="{00000000-0004-0000-0000-000005000000}"/>
    <hyperlink ref="D25" location="住民④!A1" display="No.４" xr:uid="{00000000-0004-0000-0000-000006000000}"/>
    <hyperlink ref="D28" location="住民⑤!A1" display="No.５" xr:uid="{00000000-0004-0000-0000-000007000000}"/>
    <hyperlink ref="D30" location="住民⑥!A1" display="No.６" xr:uid="{00000000-0004-0000-0000-000008000000}"/>
    <hyperlink ref="D32" location="住民⑦!A1" display="No.７" xr:uid="{00000000-0004-0000-0000-000009000000}"/>
    <hyperlink ref="D34" location="住民⑧!A1" display="No.８" xr:uid="{00000000-0004-0000-0000-00000A000000}"/>
    <hyperlink ref="D36" location="住民⑨!A1" display="No.９" xr:uid="{00000000-0004-0000-0000-00000B000000}"/>
    <hyperlink ref="C45:D45" location="財務書類!A1" display="６．財務書類から得られる指標" xr:uid="{00000000-0004-0000-0000-00000C000000}"/>
    <hyperlink ref="D41" location="指標!A1" display="No.１" xr:uid="{00000000-0004-0000-0000-00000D000000}"/>
    <hyperlink ref="D43" location="指標②!A1" display="No.２" xr:uid="{00000000-0004-0000-0000-00000E000000}"/>
  </hyperlinks>
  <printOptions horizontalCentered="1" verticalCentered="1"/>
  <pageMargins left="0.51181102362204722" right="0.51181102362204722" top="0.74803149606299213" bottom="0.74803149606299213" header="0.31496062992125984" footer="0.31496062992125984"/>
  <pageSetup paperSize="9" scale="8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I58"/>
  <sheetViews>
    <sheetView showGridLines="0" view="pageBreakPreview" zoomScaleNormal="75" zoomScaleSheetLayoutView="100" workbookViewId="0">
      <pane ySplit="7" topLeftCell="A8" activePane="bottomLeft" state="frozen"/>
      <selection activeCell="D49" sqref="D49"/>
      <selection pane="bottomLeft" activeCell="D49" sqref="D49"/>
    </sheetView>
  </sheetViews>
  <sheetFormatPr defaultColWidth="9" defaultRowHeight="13.2"/>
  <cols>
    <col min="1" max="1" width="3.6640625" style="71" customWidth="1"/>
    <col min="2" max="2" width="4.6640625" style="71" customWidth="1"/>
    <col min="3" max="4" width="10.6640625" style="71" customWidth="1"/>
    <col min="5" max="5" width="4.6640625" style="71" customWidth="1"/>
    <col min="6" max="6" width="6.6640625" style="71" customWidth="1"/>
    <col min="7" max="7" width="4.6640625" style="71" customWidth="1"/>
    <col min="8" max="9" width="10.6640625" style="71" customWidth="1"/>
    <col min="10" max="10" width="4.6640625" style="71" customWidth="1"/>
    <col min="11" max="11" width="6.6640625" style="71" customWidth="1"/>
    <col min="12" max="12" width="4.6640625" style="71" customWidth="1"/>
    <col min="13" max="14" width="10.6640625" style="71" customWidth="1"/>
    <col min="15" max="15" width="4.6640625" style="71" customWidth="1"/>
    <col min="16" max="16" width="6.6640625" style="71" customWidth="1"/>
    <col min="17" max="17" width="4.6640625" style="71" customWidth="1"/>
    <col min="18" max="19" width="10.6640625" style="71" customWidth="1"/>
    <col min="20" max="20" width="4.6640625" style="71" customWidth="1"/>
    <col min="21" max="21" width="6.6640625" style="71" customWidth="1"/>
    <col min="22" max="22" width="4.6640625" style="71" customWidth="1"/>
    <col min="23" max="24" width="10.6640625" style="71" customWidth="1"/>
    <col min="25" max="25" width="4.6640625" style="71" customWidth="1"/>
    <col min="26" max="26" width="6.6640625" style="71" customWidth="1"/>
    <col min="27" max="27" width="4.6640625" style="71" customWidth="1"/>
    <col min="28" max="29" width="10.6640625" style="71" customWidth="1"/>
    <col min="30" max="30" width="4.6640625" style="71" customWidth="1"/>
    <col min="31" max="16384" width="9" style="71"/>
  </cols>
  <sheetData>
    <row r="1" spans="2:30">
      <c r="B1" s="104" t="s">
        <v>183</v>
      </c>
    </row>
    <row r="2" spans="2:30" ht="16.2">
      <c r="B2" s="1" t="s">
        <v>0</v>
      </c>
      <c r="G2" s="143" t="str">
        <f>歳入!G2</f>
        <v>令和４年度決算</v>
      </c>
      <c r="H2" s="143"/>
      <c r="I2" s="143"/>
      <c r="J2" s="2" t="s">
        <v>147</v>
      </c>
      <c r="AC2" s="71" t="s">
        <v>87</v>
      </c>
    </row>
    <row r="4" spans="2:30" ht="14.4">
      <c r="B4" s="3" t="s">
        <v>72</v>
      </c>
      <c r="G4" s="2" t="s">
        <v>148</v>
      </c>
      <c r="L4" s="31" t="s">
        <v>234</v>
      </c>
      <c r="M4" s="74"/>
      <c r="N4" s="74"/>
      <c r="O4" s="74"/>
      <c r="Q4" s="2" t="s">
        <v>149</v>
      </c>
      <c r="V4" s="2" t="s">
        <v>150</v>
      </c>
      <c r="AA4" s="2" t="s">
        <v>151</v>
      </c>
    </row>
    <row r="5" spans="2:30">
      <c r="B5" s="140" t="s">
        <v>4</v>
      </c>
      <c r="C5" s="8"/>
      <c r="D5" s="5"/>
      <c r="E5" s="32" t="str">
        <f>歳入!E5</f>
        <v>R3</v>
      </c>
      <c r="G5" s="140" t="s">
        <v>4</v>
      </c>
      <c r="H5" s="8"/>
      <c r="I5" s="5" t="s">
        <v>72</v>
      </c>
      <c r="J5" s="23" t="str">
        <f>E5</f>
        <v>R3</v>
      </c>
      <c r="L5" s="142" t="s">
        <v>4</v>
      </c>
      <c r="M5" s="24"/>
      <c r="N5" s="25"/>
      <c r="O5" s="120" t="str">
        <f>E5</f>
        <v>R3</v>
      </c>
      <c r="Q5" s="140" t="s">
        <v>4</v>
      </c>
      <c r="R5" s="8"/>
      <c r="S5" s="5" t="s">
        <v>152</v>
      </c>
      <c r="T5" s="23" t="str">
        <f>J5</f>
        <v>R3</v>
      </c>
      <c r="V5" s="140" t="s">
        <v>4</v>
      </c>
      <c r="W5" s="8"/>
      <c r="X5" s="43" t="s">
        <v>153</v>
      </c>
      <c r="Y5" s="23" t="str">
        <f>T5</f>
        <v>R3</v>
      </c>
      <c r="AA5" s="140" t="s">
        <v>4</v>
      </c>
      <c r="AB5" s="8"/>
      <c r="AC5" s="5"/>
      <c r="AD5" s="23" t="str">
        <f>Y5</f>
        <v>R3</v>
      </c>
    </row>
    <row r="6" spans="2:30">
      <c r="B6" s="140"/>
      <c r="C6" s="9" t="s">
        <v>9</v>
      </c>
      <c r="D6" s="10" t="s">
        <v>72</v>
      </c>
      <c r="E6" s="6" t="s">
        <v>53</v>
      </c>
      <c r="G6" s="140"/>
      <c r="H6" s="9" t="s">
        <v>9</v>
      </c>
      <c r="I6" s="10" t="s">
        <v>96</v>
      </c>
      <c r="J6" s="6" t="s">
        <v>53</v>
      </c>
      <c r="L6" s="142"/>
      <c r="M6" s="26" t="s">
        <v>9</v>
      </c>
      <c r="N6" s="121" t="s">
        <v>235</v>
      </c>
      <c r="O6" s="27" t="s">
        <v>53</v>
      </c>
      <c r="Q6" s="140"/>
      <c r="R6" s="9" t="s">
        <v>9</v>
      </c>
      <c r="S6" s="10" t="s">
        <v>154</v>
      </c>
      <c r="T6" s="6" t="s">
        <v>53</v>
      </c>
      <c r="V6" s="140"/>
      <c r="W6" s="9" t="s">
        <v>9</v>
      </c>
      <c r="X6" s="6" t="s">
        <v>155</v>
      </c>
      <c r="Y6" s="6" t="s">
        <v>53</v>
      </c>
      <c r="AA6" s="140"/>
      <c r="AB6" s="9" t="s">
        <v>9</v>
      </c>
      <c r="AC6" s="10" t="s">
        <v>156</v>
      </c>
      <c r="AD6" s="6" t="s">
        <v>53</v>
      </c>
    </row>
    <row r="7" spans="2:30">
      <c r="B7" s="140"/>
      <c r="C7" s="11"/>
      <c r="D7" s="7"/>
      <c r="E7" s="4" t="s">
        <v>4</v>
      </c>
      <c r="G7" s="140"/>
      <c r="H7" s="11"/>
      <c r="I7" s="7" t="s">
        <v>157</v>
      </c>
      <c r="J7" s="4" t="s">
        <v>4</v>
      </c>
      <c r="L7" s="142"/>
      <c r="M7" s="28"/>
      <c r="N7" s="29"/>
      <c r="O7" s="30" t="s">
        <v>4</v>
      </c>
      <c r="Q7" s="140"/>
      <c r="R7" s="11"/>
      <c r="S7" s="7" t="s">
        <v>136</v>
      </c>
      <c r="T7" s="4" t="s">
        <v>4</v>
      </c>
      <c r="V7" s="140"/>
      <c r="W7" s="11"/>
      <c r="X7" s="4" t="s">
        <v>149</v>
      </c>
      <c r="Y7" s="4" t="s">
        <v>4</v>
      </c>
      <c r="AA7" s="140"/>
      <c r="AB7" s="11"/>
      <c r="AC7" s="7" t="s">
        <v>136</v>
      </c>
      <c r="AD7" s="4" t="s">
        <v>4</v>
      </c>
    </row>
    <row r="8" spans="2:30">
      <c r="B8" s="12">
        <f t="shared" ref="B8:B48" si="0">RANK(D8,D$8:D$48,0)</f>
        <v>1</v>
      </c>
      <c r="C8" s="13" t="s">
        <v>30</v>
      </c>
      <c r="D8" s="93">
        <v>79399</v>
      </c>
      <c r="E8" s="22">
        <v>1</v>
      </c>
      <c r="G8" s="12">
        <f t="shared" ref="G8:G48" si="1">RANK(I8,I$8:I$48,0)</f>
        <v>1</v>
      </c>
      <c r="H8" s="13" t="s">
        <v>30</v>
      </c>
      <c r="I8" s="93">
        <v>81342</v>
      </c>
      <c r="J8" s="22">
        <v>1</v>
      </c>
      <c r="L8" s="42">
        <f t="shared" ref="L8:L48" si="2">RANK(N8,N$8:N$48,0)</f>
        <v>1</v>
      </c>
      <c r="M8" s="84" t="s">
        <v>43</v>
      </c>
      <c r="N8" s="132">
        <v>243967</v>
      </c>
      <c r="O8" s="129">
        <v>2</v>
      </c>
      <c r="Q8" s="12">
        <f t="shared" ref="Q8:Q48" si="3">RANK(S8,S$8:S$48,0)</f>
        <v>1</v>
      </c>
      <c r="R8" s="13" t="s">
        <v>11</v>
      </c>
      <c r="S8" s="93">
        <v>34293</v>
      </c>
      <c r="T8" s="22">
        <v>1</v>
      </c>
      <c r="V8" s="12">
        <f t="shared" ref="V8:V48" si="4">RANK(X8,X$8:X$48,0)</f>
        <v>1</v>
      </c>
      <c r="W8" s="13" t="s">
        <v>30</v>
      </c>
      <c r="X8" s="93">
        <v>97305</v>
      </c>
      <c r="Y8" s="22">
        <v>2</v>
      </c>
      <c r="AA8" s="12">
        <f t="shared" ref="AA8:AA48" si="5">RANK(AC8,AC$8:AC$48,0)</f>
        <v>1</v>
      </c>
      <c r="AB8" s="13" t="s">
        <v>11</v>
      </c>
      <c r="AC8" s="93">
        <v>94455</v>
      </c>
      <c r="AD8" s="22">
        <v>1</v>
      </c>
    </row>
    <row r="9" spans="2:30">
      <c r="B9" s="12">
        <f t="shared" si="0"/>
        <v>2</v>
      </c>
      <c r="C9" s="13" t="s">
        <v>43</v>
      </c>
      <c r="D9" s="93">
        <v>63461</v>
      </c>
      <c r="E9" s="22">
        <v>2</v>
      </c>
      <c r="G9" s="12">
        <f t="shared" si="1"/>
        <v>2</v>
      </c>
      <c r="H9" s="13" t="s">
        <v>43</v>
      </c>
      <c r="I9" s="93">
        <v>68406</v>
      </c>
      <c r="J9" s="22">
        <v>2</v>
      </c>
      <c r="L9" s="42">
        <f t="shared" si="2"/>
        <v>2</v>
      </c>
      <c r="M9" s="84" t="s">
        <v>30</v>
      </c>
      <c r="N9" s="132">
        <v>239967</v>
      </c>
      <c r="O9" s="129">
        <v>1</v>
      </c>
      <c r="Q9" s="12">
        <f t="shared" si="3"/>
        <v>2</v>
      </c>
      <c r="R9" s="13" t="s">
        <v>43</v>
      </c>
      <c r="S9" s="93">
        <v>21463</v>
      </c>
      <c r="T9" s="22">
        <v>2</v>
      </c>
      <c r="V9" s="12">
        <f t="shared" si="4"/>
        <v>2</v>
      </c>
      <c r="W9" s="13" t="s">
        <v>43</v>
      </c>
      <c r="X9" s="93">
        <v>89869</v>
      </c>
      <c r="Y9" s="22">
        <v>1</v>
      </c>
      <c r="AA9" s="12">
        <f t="shared" si="5"/>
        <v>2</v>
      </c>
      <c r="AB9" s="13" t="s">
        <v>34</v>
      </c>
      <c r="AC9" s="93">
        <v>93484</v>
      </c>
      <c r="AD9" s="22">
        <v>3</v>
      </c>
    </row>
    <row r="10" spans="2:30">
      <c r="B10" s="12">
        <f t="shared" si="0"/>
        <v>3</v>
      </c>
      <c r="C10" s="13" t="s">
        <v>19</v>
      </c>
      <c r="D10" s="93">
        <v>62811</v>
      </c>
      <c r="E10" s="22">
        <v>6</v>
      </c>
      <c r="G10" s="12">
        <f t="shared" si="1"/>
        <v>3</v>
      </c>
      <c r="H10" s="13" t="s">
        <v>19</v>
      </c>
      <c r="I10" s="93">
        <v>63685</v>
      </c>
      <c r="J10" s="22">
        <v>6</v>
      </c>
      <c r="L10" s="42">
        <f t="shared" si="2"/>
        <v>3</v>
      </c>
      <c r="M10" s="84" t="s">
        <v>34</v>
      </c>
      <c r="N10" s="132">
        <v>222862</v>
      </c>
      <c r="O10" s="129">
        <v>3</v>
      </c>
      <c r="Q10" s="12">
        <f t="shared" si="3"/>
        <v>3</v>
      </c>
      <c r="R10" s="13" t="s">
        <v>40</v>
      </c>
      <c r="S10" s="93">
        <v>18917</v>
      </c>
      <c r="T10" s="22">
        <v>3</v>
      </c>
      <c r="V10" s="12">
        <f t="shared" si="4"/>
        <v>3</v>
      </c>
      <c r="W10" s="13" t="s">
        <v>19</v>
      </c>
      <c r="X10" s="93">
        <v>75404</v>
      </c>
      <c r="Y10" s="22">
        <v>5</v>
      </c>
      <c r="AA10" s="12">
        <f t="shared" si="5"/>
        <v>3</v>
      </c>
      <c r="AB10" s="13" t="s">
        <v>30</v>
      </c>
      <c r="AC10" s="93">
        <v>88085</v>
      </c>
      <c r="AD10" s="22">
        <v>2</v>
      </c>
    </row>
    <row r="11" spans="2:30">
      <c r="B11" s="12">
        <f t="shared" si="0"/>
        <v>4</v>
      </c>
      <c r="C11" s="13" t="s">
        <v>13</v>
      </c>
      <c r="D11" s="93">
        <v>57684</v>
      </c>
      <c r="E11" s="22">
        <v>37</v>
      </c>
      <c r="G11" s="12">
        <f t="shared" si="1"/>
        <v>4</v>
      </c>
      <c r="H11" s="13" t="s">
        <v>13</v>
      </c>
      <c r="I11" s="93">
        <v>57684</v>
      </c>
      <c r="J11" s="22">
        <v>37</v>
      </c>
      <c r="L11" s="42">
        <f t="shared" si="2"/>
        <v>4</v>
      </c>
      <c r="M11" s="84" t="s">
        <v>28</v>
      </c>
      <c r="N11" s="132">
        <v>207078</v>
      </c>
      <c r="O11" s="129">
        <v>4</v>
      </c>
      <c r="Q11" s="12">
        <f t="shared" si="3"/>
        <v>4</v>
      </c>
      <c r="R11" s="13" t="s">
        <v>34</v>
      </c>
      <c r="S11" s="93">
        <v>17831</v>
      </c>
      <c r="T11" s="22">
        <v>5</v>
      </c>
      <c r="V11" s="12">
        <f t="shared" si="4"/>
        <v>4</v>
      </c>
      <c r="W11" s="13" t="s">
        <v>34</v>
      </c>
      <c r="X11" s="93">
        <v>66173</v>
      </c>
      <c r="Y11" s="22">
        <v>3</v>
      </c>
      <c r="AA11" s="12">
        <f t="shared" si="5"/>
        <v>4</v>
      </c>
      <c r="AB11" s="13" t="s">
        <v>43</v>
      </c>
      <c r="AC11" s="93">
        <v>86681</v>
      </c>
      <c r="AD11" s="22">
        <v>4</v>
      </c>
    </row>
    <row r="12" spans="2:30">
      <c r="B12" s="12">
        <f t="shared" si="0"/>
        <v>5</v>
      </c>
      <c r="C12" s="13" t="s">
        <v>28</v>
      </c>
      <c r="D12" s="93">
        <v>53254</v>
      </c>
      <c r="E12" s="22">
        <v>4</v>
      </c>
      <c r="G12" s="12">
        <f t="shared" si="1"/>
        <v>5</v>
      </c>
      <c r="H12" s="13" t="s">
        <v>28</v>
      </c>
      <c r="I12" s="93">
        <v>53846</v>
      </c>
      <c r="J12" s="22">
        <v>4</v>
      </c>
      <c r="L12" s="42">
        <f t="shared" si="2"/>
        <v>5</v>
      </c>
      <c r="M12" s="84" t="s">
        <v>14</v>
      </c>
      <c r="N12" s="132">
        <v>197242</v>
      </c>
      <c r="O12" s="129">
        <v>5</v>
      </c>
      <c r="Q12" s="12">
        <f t="shared" si="3"/>
        <v>5</v>
      </c>
      <c r="R12" s="13" t="s">
        <v>22</v>
      </c>
      <c r="S12" s="93">
        <v>17606</v>
      </c>
      <c r="T12" s="22">
        <v>4</v>
      </c>
      <c r="V12" s="12">
        <f t="shared" si="4"/>
        <v>5</v>
      </c>
      <c r="W12" s="13" t="s">
        <v>28</v>
      </c>
      <c r="X12" s="93">
        <v>62359</v>
      </c>
      <c r="Y12" s="22">
        <v>4</v>
      </c>
      <c r="AA12" s="12">
        <f t="shared" si="5"/>
        <v>5</v>
      </c>
      <c r="AB12" s="13" t="s">
        <v>14</v>
      </c>
      <c r="AC12" s="93">
        <v>54424</v>
      </c>
      <c r="AD12" s="22">
        <v>5</v>
      </c>
    </row>
    <row r="13" spans="2:30">
      <c r="B13" s="12">
        <f t="shared" si="0"/>
        <v>6</v>
      </c>
      <c r="C13" s="13" t="s">
        <v>34</v>
      </c>
      <c r="D13" s="93">
        <v>47004</v>
      </c>
      <c r="E13" s="22">
        <v>3</v>
      </c>
      <c r="G13" s="12">
        <f t="shared" si="1"/>
        <v>6</v>
      </c>
      <c r="H13" s="13" t="s">
        <v>48</v>
      </c>
      <c r="I13" s="93">
        <v>50292</v>
      </c>
      <c r="J13" s="22">
        <v>7</v>
      </c>
      <c r="L13" s="42">
        <f t="shared" si="2"/>
        <v>6</v>
      </c>
      <c r="M13" s="84" t="s">
        <v>33</v>
      </c>
      <c r="N13" s="132">
        <v>195760</v>
      </c>
      <c r="O13" s="129">
        <v>6</v>
      </c>
      <c r="Q13" s="12">
        <f t="shared" si="3"/>
        <v>6</v>
      </c>
      <c r="R13" s="13" t="s">
        <v>30</v>
      </c>
      <c r="S13" s="93">
        <v>15963</v>
      </c>
      <c r="T13" s="22">
        <v>6</v>
      </c>
      <c r="V13" s="12">
        <f t="shared" si="4"/>
        <v>6</v>
      </c>
      <c r="W13" s="13" t="s">
        <v>13</v>
      </c>
      <c r="X13" s="93">
        <v>59620</v>
      </c>
      <c r="Y13" s="22">
        <v>39</v>
      </c>
      <c r="AA13" s="12">
        <f t="shared" si="5"/>
        <v>6</v>
      </c>
      <c r="AB13" s="13" t="s">
        <v>33</v>
      </c>
      <c r="AC13" s="93">
        <v>49091</v>
      </c>
      <c r="AD13" s="22">
        <v>8</v>
      </c>
    </row>
    <row r="14" spans="2:30">
      <c r="B14" s="12">
        <f t="shared" si="0"/>
        <v>7</v>
      </c>
      <c r="C14" s="13" t="s">
        <v>48</v>
      </c>
      <c r="D14" s="93">
        <v>46618</v>
      </c>
      <c r="E14" s="22">
        <v>7</v>
      </c>
      <c r="G14" s="12">
        <f t="shared" si="1"/>
        <v>7</v>
      </c>
      <c r="H14" s="13" t="s">
        <v>34</v>
      </c>
      <c r="I14" s="93">
        <v>48342</v>
      </c>
      <c r="J14" s="22">
        <v>3</v>
      </c>
      <c r="L14" s="42">
        <f t="shared" si="2"/>
        <v>7</v>
      </c>
      <c r="M14" s="84" t="s">
        <v>48</v>
      </c>
      <c r="N14" s="132">
        <v>189351</v>
      </c>
      <c r="O14" s="129">
        <v>7</v>
      </c>
      <c r="Q14" s="12">
        <f t="shared" si="3"/>
        <v>7</v>
      </c>
      <c r="R14" s="13" t="s">
        <v>42</v>
      </c>
      <c r="S14" s="93">
        <v>14161</v>
      </c>
      <c r="T14" s="22">
        <v>9</v>
      </c>
      <c r="V14" s="12">
        <f t="shared" si="4"/>
        <v>7</v>
      </c>
      <c r="W14" s="13" t="s">
        <v>40</v>
      </c>
      <c r="X14" s="93">
        <v>57096</v>
      </c>
      <c r="Y14" s="22">
        <v>7</v>
      </c>
      <c r="AA14" s="12">
        <f t="shared" si="5"/>
        <v>7</v>
      </c>
      <c r="AB14" s="13" t="s">
        <v>35</v>
      </c>
      <c r="AC14" s="93">
        <v>48859</v>
      </c>
      <c r="AD14" s="22">
        <v>7</v>
      </c>
    </row>
    <row r="15" spans="2:30">
      <c r="B15" s="12">
        <f t="shared" si="0"/>
        <v>8</v>
      </c>
      <c r="C15" s="13" t="s">
        <v>41</v>
      </c>
      <c r="D15" s="93">
        <v>45345</v>
      </c>
      <c r="E15" s="22">
        <v>5</v>
      </c>
      <c r="G15" s="12">
        <f t="shared" si="1"/>
        <v>8</v>
      </c>
      <c r="H15" s="13" t="s">
        <v>41</v>
      </c>
      <c r="I15" s="93">
        <v>46573</v>
      </c>
      <c r="J15" s="22">
        <v>5</v>
      </c>
      <c r="L15" s="42">
        <f t="shared" si="2"/>
        <v>8</v>
      </c>
      <c r="M15" s="84" t="s">
        <v>22</v>
      </c>
      <c r="N15" s="132">
        <v>185775</v>
      </c>
      <c r="O15" s="129">
        <v>12</v>
      </c>
      <c r="Q15" s="12">
        <f t="shared" si="3"/>
        <v>8</v>
      </c>
      <c r="R15" s="13" t="s">
        <v>26</v>
      </c>
      <c r="S15" s="93">
        <v>13084</v>
      </c>
      <c r="T15" s="22">
        <v>8</v>
      </c>
      <c r="V15" s="12">
        <f t="shared" si="4"/>
        <v>8</v>
      </c>
      <c r="W15" s="13" t="s">
        <v>46</v>
      </c>
      <c r="X15" s="93">
        <v>55147</v>
      </c>
      <c r="Y15" s="22">
        <v>8</v>
      </c>
      <c r="AA15" s="12">
        <f t="shared" si="5"/>
        <v>8</v>
      </c>
      <c r="AB15" s="13" t="s">
        <v>48</v>
      </c>
      <c r="AC15" s="93">
        <v>48410</v>
      </c>
      <c r="AD15" s="22">
        <v>13</v>
      </c>
    </row>
    <row r="16" spans="2:30">
      <c r="B16" s="12">
        <f t="shared" si="0"/>
        <v>9</v>
      </c>
      <c r="C16" s="13" t="s">
        <v>33</v>
      </c>
      <c r="D16" s="93">
        <v>44844</v>
      </c>
      <c r="E16" s="22">
        <v>8</v>
      </c>
      <c r="G16" s="12">
        <f t="shared" si="1"/>
        <v>9</v>
      </c>
      <c r="H16" s="13" t="s">
        <v>33</v>
      </c>
      <c r="I16" s="93">
        <v>44844</v>
      </c>
      <c r="J16" s="22">
        <v>8</v>
      </c>
      <c r="L16" s="42">
        <f t="shared" si="2"/>
        <v>9</v>
      </c>
      <c r="M16" s="84" t="s">
        <v>46</v>
      </c>
      <c r="N16" s="132">
        <v>185526</v>
      </c>
      <c r="O16" s="129">
        <v>11</v>
      </c>
      <c r="Q16" s="12">
        <f t="shared" si="3"/>
        <v>9</v>
      </c>
      <c r="R16" s="13" t="s">
        <v>46</v>
      </c>
      <c r="S16" s="93">
        <v>12969</v>
      </c>
      <c r="T16" s="22">
        <v>7</v>
      </c>
      <c r="V16" s="12">
        <f t="shared" si="4"/>
        <v>9</v>
      </c>
      <c r="W16" s="13" t="s">
        <v>48</v>
      </c>
      <c r="X16" s="93">
        <v>53686</v>
      </c>
      <c r="Y16" s="22">
        <v>9</v>
      </c>
      <c r="AA16" s="12">
        <f t="shared" si="5"/>
        <v>9</v>
      </c>
      <c r="AB16" s="13" t="s">
        <v>44</v>
      </c>
      <c r="AC16" s="93">
        <v>47939</v>
      </c>
      <c r="AD16" s="22">
        <v>10</v>
      </c>
    </row>
    <row r="17" spans="2:30">
      <c r="B17" s="12">
        <f t="shared" si="0"/>
        <v>10</v>
      </c>
      <c r="C17" s="13" t="s">
        <v>21</v>
      </c>
      <c r="D17" s="93">
        <v>41554</v>
      </c>
      <c r="E17" s="22">
        <v>11</v>
      </c>
      <c r="G17" s="12">
        <f t="shared" si="1"/>
        <v>10</v>
      </c>
      <c r="H17" s="13" t="s">
        <v>46</v>
      </c>
      <c r="I17" s="93">
        <v>42178</v>
      </c>
      <c r="J17" s="22">
        <v>10</v>
      </c>
      <c r="L17" s="42">
        <f t="shared" si="2"/>
        <v>10</v>
      </c>
      <c r="M17" s="84" t="s">
        <v>32</v>
      </c>
      <c r="N17" s="132">
        <v>184902</v>
      </c>
      <c r="O17" s="129">
        <v>8</v>
      </c>
      <c r="Q17" s="12">
        <f t="shared" si="3"/>
        <v>10</v>
      </c>
      <c r="R17" s="13" t="s">
        <v>47</v>
      </c>
      <c r="S17" s="93">
        <v>12283</v>
      </c>
      <c r="T17" s="22">
        <v>13</v>
      </c>
      <c r="V17" s="12">
        <f t="shared" si="4"/>
        <v>10</v>
      </c>
      <c r="W17" s="13" t="s">
        <v>22</v>
      </c>
      <c r="X17" s="93">
        <v>53502</v>
      </c>
      <c r="Y17" s="22">
        <v>10</v>
      </c>
      <c r="AA17" s="12">
        <f t="shared" si="5"/>
        <v>10</v>
      </c>
      <c r="AB17" s="13" t="s">
        <v>27</v>
      </c>
      <c r="AC17" s="93">
        <v>47609</v>
      </c>
      <c r="AD17" s="22">
        <v>9</v>
      </c>
    </row>
    <row r="18" spans="2:30">
      <c r="B18" s="12">
        <f t="shared" si="0"/>
        <v>11</v>
      </c>
      <c r="C18" s="13" t="s">
        <v>16</v>
      </c>
      <c r="D18" s="93">
        <v>41309</v>
      </c>
      <c r="E18" s="22">
        <v>15</v>
      </c>
      <c r="G18" s="12">
        <f t="shared" si="1"/>
        <v>11</v>
      </c>
      <c r="H18" s="13" t="s">
        <v>16</v>
      </c>
      <c r="I18" s="93">
        <v>41713</v>
      </c>
      <c r="J18" s="22">
        <v>16</v>
      </c>
      <c r="L18" s="42">
        <f t="shared" si="2"/>
        <v>11</v>
      </c>
      <c r="M18" s="84" t="s">
        <v>40</v>
      </c>
      <c r="N18" s="132">
        <v>184662</v>
      </c>
      <c r="O18" s="129">
        <v>10</v>
      </c>
      <c r="Q18" s="12">
        <f t="shared" si="3"/>
        <v>11</v>
      </c>
      <c r="R18" s="13" t="s">
        <v>51</v>
      </c>
      <c r="S18" s="93">
        <v>11852</v>
      </c>
      <c r="T18" s="22">
        <v>14</v>
      </c>
      <c r="V18" s="12">
        <f t="shared" si="4"/>
        <v>11</v>
      </c>
      <c r="W18" s="13" t="s">
        <v>16</v>
      </c>
      <c r="X18" s="93">
        <v>53317</v>
      </c>
      <c r="Y18" s="22">
        <v>14</v>
      </c>
      <c r="AA18" s="12">
        <f t="shared" si="5"/>
        <v>11</v>
      </c>
      <c r="AB18" s="13" t="s">
        <v>41</v>
      </c>
      <c r="AC18" s="93">
        <v>46549</v>
      </c>
      <c r="AD18" s="22">
        <v>11</v>
      </c>
    </row>
    <row r="19" spans="2:30">
      <c r="B19" s="12">
        <f t="shared" si="0"/>
        <v>12</v>
      </c>
      <c r="C19" s="13" t="s">
        <v>46</v>
      </c>
      <c r="D19" s="93">
        <v>40812</v>
      </c>
      <c r="E19" s="22">
        <v>10</v>
      </c>
      <c r="G19" s="12">
        <f t="shared" si="1"/>
        <v>12</v>
      </c>
      <c r="H19" s="13" t="s">
        <v>21</v>
      </c>
      <c r="I19" s="93">
        <v>41554</v>
      </c>
      <c r="J19" s="22">
        <v>14</v>
      </c>
      <c r="L19" s="42">
        <f t="shared" si="2"/>
        <v>12</v>
      </c>
      <c r="M19" s="84" t="s">
        <v>35</v>
      </c>
      <c r="N19" s="132">
        <v>184494</v>
      </c>
      <c r="O19" s="129">
        <v>9</v>
      </c>
      <c r="Q19" s="12">
        <f t="shared" si="3"/>
        <v>12</v>
      </c>
      <c r="R19" s="13" t="s">
        <v>19</v>
      </c>
      <c r="S19" s="93">
        <v>11719</v>
      </c>
      <c r="T19" s="22">
        <v>11</v>
      </c>
      <c r="V19" s="12">
        <f t="shared" si="4"/>
        <v>12</v>
      </c>
      <c r="W19" s="13" t="s">
        <v>41</v>
      </c>
      <c r="X19" s="93">
        <v>51638</v>
      </c>
      <c r="Y19" s="22">
        <v>6</v>
      </c>
      <c r="AA19" s="12">
        <f t="shared" si="5"/>
        <v>12</v>
      </c>
      <c r="AB19" s="13" t="s">
        <v>18</v>
      </c>
      <c r="AC19" s="93">
        <v>45881</v>
      </c>
      <c r="AD19" s="22">
        <v>12</v>
      </c>
    </row>
    <row r="20" spans="2:30">
      <c r="B20" s="12">
        <f t="shared" si="0"/>
        <v>13</v>
      </c>
      <c r="C20" s="13" t="s">
        <v>38</v>
      </c>
      <c r="D20" s="93">
        <v>38929</v>
      </c>
      <c r="E20" s="22">
        <v>13</v>
      </c>
      <c r="G20" s="12">
        <f t="shared" si="1"/>
        <v>13</v>
      </c>
      <c r="H20" s="13" t="s">
        <v>38</v>
      </c>
      <c r="I20" s="93">
        <v>40706</v>
      </c>
      <c r="J20" s="22">
        <v>13</v>
      </c>
      <c r="L20" s="42">
        <f t="shared" si="2"/>
        <v>13</v>
      </c>
      <c r="M20" s="84" t="s">
        <v>21</v>
      </c>
      <c r="N20" s="132">
        <v>180006</v>
      </c>
      <c r="O20" s="129">
        <v>14</v>
      </c>
      <c r="Q20" s="12">
        <f t="shared" si="3"/>
        <v>13</v>
      </c>
      <c r="R20" s="13" t="s">
        <v>35</v>
      </c>
      <c r="S20" s="93">
        <v>11644</v>
      </c>
      <c r="T20" s="22">
        <v>12</v>
      </c>
      <c r="V20" s="12">
        <f t="shared" si="4"/>
        <v>13</v>
      </c>
      <c r="W20" s="13" t="s">
        <v>33</v>
      </c>
      <c r="X20" s="93">
        <v>50876</v>
      </c>
      <c r="Y20" s="22">
        <v>11</v>
      </c>
      <c r="AA20" s="12">
        <f t="shared" si="5"/>
        <v>13</v>
      </c>
      <c r="AB20" s="13" t="s">
        <v>46</v>
      </c>
      <c r="AC20" s="93">
        <v>45376</v>
      </c>
      <c r="AD20" s="22">
        <v>14</v>
      </c>
    </row>
    <row r="21" spans="2:30">
      <c r="B21" s="12">
        <f t="shared" si="0"/>
        <v>14</v>
      </c>
      <c r="C21" s="13" t="s">
        <v>12</v>
      </c>
      <c r="D21" s="93">
        <v>37939</v>
      </c>
      <c r="E21" s="22">
        <v>9</v>
      </c>
      <c r="G21" s="12">
        <f t="shared" si="1"/>
        <v>14</v>
      </c>
      <c r="H21" s="13" t="s">
        <v>20</v>
      </c>
      <c r="I21" s="93">
        <v>40491</v>
      </c>
      <c r="J21" s="22">
        <v>9</v>
      </c>
      <c r="L21" s="42">
        <f t="shared" si="2"/>
        <v>14</v>
      </c>
      <c r="M21" s="84" t="s">
        <v>38</v>
      </c>
      <c r="N21" s="132">
        <v>176667</v>
      </c>
      <c r="O21" s="129">
        <v>13</v>
      </c>
      <c r="Q21" s="12">
        <f t="shared" si="3"/>
        <v>14</v>
      </c>
      <c r="R21" s="13" t="s">
        <v>16</v>
      </c>
      <c r="S21" s="93">
        <v>11604</v>
      </c>
      <c r="T21" s="22">
        <v>10</v>
      </c>
      <c r="V21" s="12">
        <f t="shared" si="4"/>
        <v>14</v>
      </c>
      <c r="W21" s="13" t="s">
        <v>35</v>
      </c>
      <c r="X21" s="93">
        <v>49437</v>
      </c>
      <c r="Y21" s="22">
        <v>15</v>
      </c>
      <c r="AA21" s="12">
        <f t="shared" si="5"/>
        <v>14</v>
      </c>
      <c r="AB21" s="13" t="s">
        <v>51</v>
      </c>
      <c r="AC21" s="93">
        <v>44355</v>
      </c>
      <c r="AD21" s="22">
        <v>16</v>
      </c>
    </row>
    <row r="22" spans="2:30">
      <c r="B22" s="12">
        <f t="shared" si="0"/>
        <v>15</v>
      </c>
      <c r="C22" s="13" t="s">
        <v>40</v>
      </c>
      <c r="D22" s="93">
        <v>37621</v>
      </c>
      <c r="E22" s="22">
        <v>14</v>
      </c>
      <c r="G22" s="12">
        <f t="shared" si="1"/>
        <v>15</v>
      </c>
      <c r="H22" s="13" t="s">
        <v>12</v>
      </c>
      <c r="I22" s="93">
        <v>38382</v>
      </c>
      <c r="J22" s="22">
        <v>11</v>
      </c>
      <c r="L22" s="42">
        <f t="shared" si="2"/>
        <v>15</v>
      </c>
      <c r="M22" s="84" t="s">
        <v>47</v>
      </c>
      <c r="N22" s="132">
        <v>176272</v>
      </c>
      <c r="O22" s="129">
        <v>15</v>
      </c>
      <c r="Q22" s="12">
        <f t="shared" si="3"/>
        <v>15</v>
      </c>
      <c r="R22" s="13" t="s">
        <v>45</v>
      </c>
      <c r="S22" s="93">
        <v>10348</v>
      </c>
      <c r="T22" s="22">
        <v>41</v>
      </c>
      <c r="V22" s="12">
        <f t="shared" si="4"/>
        <v>15</v>
      </c>
      <c r="W22" s="13" t="s">
        <v>38</v>
      </c>
      <c r="X22" s="93">
        <v>49338</v>
      </c>
      <c r="Y22" s="22">
        <v>13</v>
      </c>
      <c r="AA22" s="12">
        <f t="shared" si="5"/>
        <v>15</v>
      </c>
      <c r="AB22" s="13" t="s">
        <v>49</v>
      </c>
      <c r="AC22" s="93">
        <v>44044</v>
      </c>
      <c r="AD22" s="22">
        <v>15</v>
      </c>
    </row>
    <row r="23" spans="2:30">
      <c r="B23" s="12">
        <f t="shared" si="0"/>
        <v>16</v>
      </c>
      <c r="C23" s="13" t="s">
        <v>35</v>
      </c>
      <c r="D23" s="93">
        <v>36675</v>
      </c>
      <c r="E23" s="22">
        <v>17</v>
      </c>
      <c r="G23" s="12">
        <f t="shared" si="1"/>
        <v>16</v>
      </c>
      <c r="H23" s="13" t="s">
        <v>14</v>
      </c>
      <c r="I23" s="93">
        <v>38379</v>
      </c>
      <c r="J23" s="22">
        <v>12</v>
      </c>
      <c r="L23" s="42">
        <f t="shared" si="2"/>
        <v>16</v>
      </c>
      <c r="M23" s="84" t="s">
        <v>42</v>
      </c>
      <c r="N23" s="132">
        <v>174647</v>
      </c>
      <c r="O23" s="129">
        <v>16</v>
      </c>
      <c r="Q23" s="12">
        <f t="shared" si="3"/>
        <v>16</v>
      </c>
      <c r="R23" s="13" t="s">
        <v>18</v>
      </c>
      <c r="S23" s="93">
        <v>10179</v>
      </c>
      <c r="T23" s="22">
        <v>15</v>
      </c>
      <c r="V23" s="12">
        <f t="shared" si="4"/>
        <v>16</v>
      </c>
      <c r="W23" s="13" t="s">
        <v>21</v>
      </c>
      <c r="X23" s="93">
        <v>47394</v>
      </c>
      <c r="Y23" s="22">
        <v>12</v>
      </c>
      <c r="AA23" s="12">
        <f t="shared" si="5"/>
        <v>16</v>
      </c>
      <c r="AB23" s="13" t="s">
        <v>37</v>
      </c>
      <c r="AC23" s="93">
        <v>43487</v>
      </c>
      <c r="AD23" s="22">
        <v>17</v>
      </c>
    </row>
    <row r="24" spans="2:30">
      <c r="B24" s="12">
        <f t="shared" si="0"/>
        <v>17</v>
      </c>
      <c r="C24" s="13" t="s">
        <v>22</v>
      </c>
      <c r="D24" s="93">
        <v>35801</v>
      </c>
      <c r="E24" s="22">
        <v>18</v>
      </c>
      <c r="G24" s="12">
        <f t="shared" si="1"/>
        <v>17</v>
      </c>
      <c r="H24" s="13" t="s">
        <v>40</v>
      </c>
      <c r="I24" s="93">
        <v>38179</v>
      </c>
      <c r="J24" s="22">
        <v>15</v>
      </c>
      <c r="L24" s="42">
        <f t="shared" si="2"/>
        <v>17</v>
      </c>
      <c r="M24" s="84" t="s">
        <v>41</v>
      </c>
      <c r="N24" s="132">
        <v>172255</v>
      </c>
      <c r="O24" s="129">
        <v>17</v>
      </c>
      <c r="Q24" s="12">
        <f t="shared" si="3"/>
        <v>17</v>
      </c>
      <c r="R24" s="13" t="s">
        <v>27</v>
      </c>
      <c r="S24" s="93">
        <v>9395</v>
      </c>
      <c r="T24" s="22">
        <v>18</v>
      </c>
      <c r="V24" s="12">
        <f t="shared" si="4"/>
        <v>17</v>
      </c>
      <c r="W24" s="13" t="s">
        <v>47</v>
      </c>
      <c r="X24" s="93">
        <v>46580</v>
      </c>
      <c r="Y24" s="22">
        <v>21</v>
      </c>
      <c r="AA24" s="12">
        <f t="shared" si="5"/>
        <v>17</v>
      </c>
      <c r="AB24" s="13" t="s">
        <v>38</v>
      </c>
      <c r="AC24" s="93">
        <v>43417</v>
      </c>
      <c r="AD24" s="22">
        <v>19</v>
      </c>
    </row>
    <row r="25" spans="2:30">
      <c r="B25" s="12">
        <f t="shared" si="0"/>
        <v>18</v>
      </c>
      <c r="C25" s="13" t="s">
        <v>20</v>
      </c>
      <c r="D25" s="93">
        <v>35659</v>
      </c>
      <c r="E25" s="22">
        <v>12</v>
      </c>
      <c r="G25" s="12">
        <f t="shared" si="1"/>
        <v>18</v>
      </c>
      <c r="H25" s="13" t="s">
        <v>35</v>
      </c>
      <c r="I25" s="93">
        <v>37793</v>
      </c>
      <c r="J25" s="22">
        <v>17</v>
      </c>
      <c r="L25" s="42">
        <f t="shared" si="2"/>
        <v>18</v>
      </c>
      <c r="M25" s="84" t="s">
        <v>24</v>
      </c>
      <c r="N25" s="132">
        <v>169013</v>
      </c>
      <c r="O25" s="129">
        <v>18</v>
      </c>
      <c r="Q25" s="12">
        <f t="shared" si="3"/>
        <v>18</v>
      </c>
      <c r="R25" s="13" t="s">
        <v>29</v>
      </c>
      <c r="S25" s="93">
        <v>8687</v>
      </c>
      <c r="T25" s="22">
        <v>16</v>
      </c>
      <c r="V25" s="12">
        <f t="shared" si="4"/>
        <v>18</v>
      </c>
      <c r="W25" s="13" t="s">
        <v>42</v>
      </c>
      <c r="X25" s="93">
        <v>45918</v>
      </c>
      <c r="Y25" s="22">
        <v>19</v>
      </c>
      <c r="AA25" s="12">
        <f t="shared" si="5"/>
        <v>18</v>
      </c>
      <c r="AB25" s="13" t="s">
        <v>47</v>
      </c>
      <c r="AC25" s="93">
        <v>43335</v>
      </c>
      <c r="AD25" s="22">
        <v>18</v>
      </c>
    </row>
    <row r="26" spans="2:30">
      <c r="B26" s="12">
        <f t="shared" si="0"/>
        <v>19</v>
      </c>
      <c r="C26" s="13" t="s">
        <v>44</v>
      </c>
      <c r="D26" s="93">
        <v>33481</v>
      </c>
      <c r="E26" s="22">
        <v>16</v>
      </c>
      <c r="G26" s="12">
        <f t="shared" si="1"/>
        <v>19</v>
      </c>
      <c r="H26" s="13" t="s">
        <v>22</v>
      </c>
      <c r="I26" s="93">
        <v>35896</v>
      </c>
      <c r="J26" s="22">
        <v>21</v>
      </c>
      <c r="L26" s="42">
        <f t="shared" si="2"/>
        <v>19</v>
      </c>
      <c r="M26" s="84" t="s">
        <v>31</v>
      </c>
      <c r="N26" s="132">
        <v>164746</v>
      </c>
      <c r="O26" s="129">
        <v>20</v>
      </c>
      <c r="Q26" s="12">
        <f t="shared" si="3"/>
        <v>19</v>
      </c>
      <c r="R26" s="13" t="s">
        <v>38</v>
      </c>
      <c r="S26" s="93">
        <v>8632</v>
      </c>
      <c r="T26" s="22">
        <v>19</v>
      </c>
      <c r="V26" s="12">
        <f t="shared" si="4"/>
        <v>19</v>
      </c>
      <c r="W26" s="13" t="s">
        <v>51</v>
      </c>
      <c r="X26" s="93">
        <v>45034</v>
      </c>
      <c r="Y26" s="22">
        <v>22</v>
      </c>
      <c r="AA26" s="12">
        <f t="shared" si="5"/>
        <v>19</v>
      </c>
      <c r="AB26" s="13" t="s">
        <v>32</v>
      </c>
      <c r="AC26" s="93">
        <v>43088</v>
      </c>
      <c r="AD26" s="22">
        <v>22</v>
      </c>
    </row>
    <row r="27" spans="2:30">
      <c r="B27" s="12">
        <f t="shared" si="0"/>
        <v>20</v>
      </c>
      <c r="C27" s="13" t="s">
        <v>29</v>
      </c>
      <c r="D27" s="93">
        <v>33428</v>
      </c>
      <c r="E27" s="22">
        <v>23</v>
      </c>
      <c r="G27" s="12">
        <f t="shared" si="1"/>
        <v>20</v>
      </c>
      <c r="H27" s="13" t="s">
        <v>47</v>
      </c>
      <c r="I27" s="93">
        <v>34297</v>
      </c>
      <c r="J27" s="22">
        <v>24</v>
      </c>
      <c r="L27" s="42">
        <f t="shared" si="2"/>
        <v>20</v>
      </c>
      <c r="M27" s="84" t="s">
        <v>20</v>
      </c>
      <c r="N27" s="132">
        <v>161846</v>
      </c>
      <c r="O27" s="129">
        <v>19</v>
      </c>
      <c r="Q27" s="12">
        <f t="shared" si="3"/>
        <v>20</v>
      </c>
      <c r="R27" s="13" t="s">
        <v>28</v>
      </c>
      <c r="S27" s="93">
        <v>8513</v>
      </c>
      <c r="T27" s="22">
        <v>20</v>
      </c>
      <c r="V27" s="12">
        <f t="shared" si="4"/>
        <v>20</v>
      </c>
      <c r="W27" s="13" t="s">
        <v>11</v>
      </c>
      <c r="X27" s="93">
        <v>43735</v>
      </c>
      <c r="Y27" s="22">
        <v>16</v>
      </c>
      <c r="AA27" s="12">
        <f t="shared" si="5"/>
        <v>20</v>
      </c>
      <c r="AB27" s="13" t="s">
        <v>39</v>
      </c>
      <c r="AC27" s="93">
        <v>43069</v>
      </c>
      <c r="AD27" s="22">
        <v>21</v>
      </c>
    </row>
    <row r="28" spans="2:30">
      <c r="B28" s="12">
        <f t="shared" si="0"/>
        <v>21</v>
      </c>
      <c r="C28" s="13" t="s">
        <v>24</v>
      </c>
      <c r="D28" s="93">
        <v>32675</v>
      </c>
      <c r="E28" s="22">
        <v>22</v>
      </c>
      <c r="G28" s="12">
        <f t="shared" si="1"/>
        <v>21</v>
      </c>
      <c r="H28" s="13" t="s">
        <v>39</v>
      </c>
      <c r="I28" s="93">
        <v>33899</v>
      </c>
      <c r="J28" s="22">
        <v>20</v>
      </c>
      <c r="L28" s="42">
        <f t="shared" si="2"/>
        <v>21</v>
      </c>
      <c r="M28" s="84" t="s">
        <v>16</v>
      </c>
      <c r="N28" s="132">
        <v>161621</v>
      </c>
      <c r="O28" s="129">
        <v>24</v>
      </c>
      <c r="Q28" s="12">
        <f t="shared" si="3"/>
        <v>21</v>
      </c>
      <c r="R28" s="13" t="s">
        <v>49</v>
      </c>
      <c r="S28" s="93">
        <v>6352</v>
      </c>
      <c r="T28" s="22">
        <v>22</v>
      </c>
      <c r="V28" s="12">
        <f t="shared" si="4"/>
        <v>21</v>
      </c>
      <c r="W28" s="13" t="s">
        <v>12</v>
      </c>
      <c r="X28" s="93">
        <v>43515</v>
      </c>
      <c r="Y28" s="22">
        <v>17</v>
      </c>
      <c r="AA28" s="12">
        <f t="shared" si="5"/>
        <v>21</v>
      </c>
      <c r="AB28" s="13" t="s">
        <v>16</v>
      </c>
      <c r="AC28" s="93">
        <v>43001</v>
      </c>
      <c r="AD28" s="22">
        <v>20</v>
      </c>
    </row>
    <row r="29" spans="2:30">
      <c r="B29" s="12">
        <f t="shared" si="0"/>
        <v>22</v>
      </c>
      <c r="C29" s="13" t="s">
        <v>47</v>
      </c>
      <c r="D29" s="93">
        <v>32443</v>
      </c>
      <c r="E29" s="22">
        <v>26</v>
      </c>
      <c r="G29" s="12">
        <f t="shared" si="1"/>
        <v>22</v>
      </c>
      <c r="H29" s="13" t="s">
        <v>44</v>
      </c>
      <c r="I29" s="93">
        <v>33597</v>
      </c>
      <c r="J29" s="22">
        <v>19</v>
      </c>
      <c r="L29" s="42">
        <f t="shared" si="2"/>
        <v>22</v>
      </c>
      <c r="M29" s="84" t="s">
        <v>37</v>
      </c>
      <c r="N29" s="132">
        <v>159114</v>
      </c>
      <c r="O29" s="129">
        <v>21</v>
      </c>
      <c r="Q29" s="12">
        <f t="shared" si="3"/>
        <v>22</v>
      </c>
      <c r="R29" s="13" t="s">
        <v>33</v>
      </c>
      <c r="S29" s="93">
        <v>6032</v>
      </c>
      <c r="T29" s="22">
        <v>27</v>
      </c>
      <c r="V29" s="12">
        <f t="shared" si="4"/>
        <v>22</v>
      </c>
      <c r="W29" s="13" t="s">
        <v>45</v>
      </c>
      <c r="X29" s="93">
        <v>43419</v>
      </c>
      <c r="Y29" s="22">
        <v>31</v>
      </c>
      <c r="AA29" s="12">
        <f t="shared" si="5"/>
        <v>22</v>
      </c>
      <c r="AB29" s="13" t="s">
        <v>50</v>
      </c>
      <c r="AC29" s="93">
        <v>42284</v>
      </c>
      <c r="AD29" s="22">
        <v>24</v>
      </c>
    </row>
    <row r="30" spans="2:30">
      <c r="B30" s="12">
        <f t="shared" si="0"/>
        <v>23</v>
      </c>
      <c r="C30" s="13" t="s">
        <v>39</v>
      </c>
      <c r="D30" s="93">
        <v>32235</v>
      </c>
      <c r="E30" s="22">
        <v>20</v>
      </c>
      <c r="G30" s="12">
        <f t="shared" si="1"/>
        <v>23</v>
      </c>
      <c r="H30" s="13" t="s">
        <v>29</v>
      </c>
      <c r="I30" s="93">
        <v>33428</v>
      </c>
      <c r="J30" s="22">
        <v>28</v>
      </c>
      <c r="L30" s="42">
        <f t="shared" si="2"/>
        <v>23</v>
      </c>
      <c r="M30" s="84" t="s">
        <v>51</v>
      </c>
      <c r="N30" s="132">
        <v>158116</v>
      </c>
      <c r="O30" s="129">
        <v>23</v>
      </c>
      <c r="Q30" s="12">
        <f t="shared" si="3"/>
        <v>23</v>
      </c>
      <c r="R30" s="13" t="s">
        <v>21</v>
      </c>
      <c r="S30" s="93">
        <v>5840</v>
      </c>
      <c r="T30" s="22">
        <v>17</v>
      </c>
      <c r="V30" s="12">
        <f t="shared" si="4"/>
        <v>23</v>
      </c>
      <c r="W30" s="13" t="s">
        <v>14</v>
      </c>
      <c r="X30" s="93">
        <v>42845</v>
      </c>
      <c r="Y30" s="22">
        <v>20</v>
      </c>
      <c r="AA30" s="12">
        <f t="shared" si="5"/>
        <v>23</v>
      </c>
      <c r="AB30" s="13" t="s">
        <v>42</v>
      </c>
      <c r="AC30" s="93">
        <v>41824</v>
      </c>
      <c r="AD30" s="22">
        <v>26</v>
      </c>
    </row>
    <row r="31" spans="2:30">
      <c r="B31" s="12">
        <f t="shared" si="0"/>
        <v>24</v>
      </c>
      <c r="C31" s="13" t="s">
        <v>32</v>
      </c>
      <c r="D31" s="93">
        <v>32140</v>
      </c>
      <c r="E31" s="22">
        <v>19</v>
      </c>
      <c r="G31" s="12">
        <f t="shared" si="1"/>
        <v>24</v>
      </c>
      <c r="H31" s="13" t="s">
        <v>51</v>
      </c>
      <c r="I31" s="93">
        <v>33182</v>
      </c>
      <c r="J31" s="22">
        <v>25</v>
      </c>
      <c r="L31" s="42">
        <f t="shared" si="2"/>
        <v>24</v>
      </c>
      <c r="M31" s="84" t="s">
        <v>18</v>
      </c>
      <c r="N31" s="132">
        <v>157864</v>
      </c>
      <c r="O31" s="129">
        <v>22</v>
      </c>
      <c r="Q31" s="12">
        <f t="shared" si="3"/>
        <v>24</v>
      </c>
      <c r="R31" s="13" t="s">
        <v>44</v>
      </c>
      <c r="S31" s="93">
        <v>5740</v>
      </c>
      <c r="T31" s="22">
        <v>24</v>
      </c>
      <c r="V31" s="12">
        <f t="shared" si="4"/>
        <v>24</v>
      </c>
      <c r="W31" s="13" t="s">
        <v>29</v>
      </c>
      <c r="X31" s="93">
        <v>42115</v>
      </c>
      <c r="Y31" s="22">
        <v>25</v>
      </c>
      <c r="AA31" s="12">
        <f t="shared" si="5"/>
        <v>24</v>
      </c>
      <c r="AB31" s="13" t="s">
        <v>40</v>
      </c>
      <c r="AC31" s="93">
        <v>40893</v>
      </c>
      <c r="AD31" s="22">
        <v>29</v>
      </c>
    </row>
    <row r="32" spans="2:30">
      <c r="B32" s="12">
        <f t="shared" si="0"/>
        <v>25</v>
      </c>
      <c r="C32" s="13" t="s">
        <v>14</v>
      </c>
      <c r="D32" s="93">
        <v>32059</v>
      </c>
      <c r="E32" s="22">
        <v>21</v>
      </c>
      <c r="G32" s="12">
        <f t="shared" si="1"/>
        <v>25</v>
      </c>
      <c r="H32" s="13" t="s">
        <v>45</v>
      </c>
      <c r="I32" s="93">
        <v>33071</v>
      </c>
      <c r="J32" s="22">
        <v>18</v>
      </c>
      <c r="L32" s="42">
        <f t="shared" si="2"/>
        <v>25</v>
      </c>
      <c r="M32" s="84" t="s">
        <v>44</v>
      </c>
      <c r="N32" s="132">
        <v>155687</v>
      </c>
      <c r="O32" s="129">
        <v>25</v>
      </c>
      <c r="Q32" s="12">
        <f t="shared" si="3"/>
        <v>25</v>
      </c>
      <c r="R32" s="13" t="s">
        <v>12</v>
      </c>
      <c r="S32" s="93">
        <v>5133</v>
      </c>
      <c r="T32" s="22">
        <v>29</v>
      </c>
      <c r="V32" s="12">
        <f t="shared" si="4"/>
        <v>25</v>
      </c>
      <c r="W32" s="13" t="s">
        <v>18</v>
      </c>
      <c r="X32" s="93">
        <v>41348</v>
      </c>
      <c r="Y32" s="22">
        <v>26</v>
      </c>
      <c r="AA32" s="12">
        <f t="shared" si="5"/>
        <v>25</v>
      </c>
      <c r="AB32" s="13" t="s">
        <v>19</v>
      </c>
      <c r="AC32" s="93">
        <v>40795</v>
      </c>
      <c r="AD32" s="22">
        <v>23</v>
      </c>
    </row>
    <row r="33" spans="2:30">
      <c r="B33" s="12">
        <f t="shared" si="0"/>
        <v>26</v>
      </c>
      <c r="C33" s="13" t="s">
        <v>51</v>
      </c>
      <c r="D33" s="93">
        <v>31674</v>
      </c>
      <c r="E33" s="22">
        <v>24</v>
      </c>
      <c r="G33" s="12">
        <f t="shared" si="1"/>
        <v>26</v>
      </c>
      <c r="H33" s="13" t="s">
        <v>24</v>
      </c>
      <c r="I33" s="93">
        <v>32941</v>
      </c>
      <c r="J33" s="22">
        <v>27</v>
      </c>
      <c r="L33" s="42">
        <f t="shared" si="2"/>
        <v>26</v>
      </c>
      <c r="M33" s="84" t="s">
        <v>25</v>
      </c>
      <c r="N33" s="132">
        <v>155594</v>
      </c>
      <c r="O33" s="129">
        <v>28</v>
      </c>
      <c r="Q33" s="12">
        <f t="shared" si="3"/>
        <v>26</v>
      </c>
      <c r="R33" s="13" t="s">
        <v>41</v>
      </c>
      <c r="S33" s="93">
        <v>5065</v>
      </c>
      <c r="T33" s="22">
        <v>25</v>
      </c>
      <c r="V33" s="12">
        <f t="shared" si="4"/>
        <v>26</v>
      </c>
      <c r="W33" s="13" t="s">
        <v>20</v>
      </c>
      <c r="X33" s="93">
        <v>41214</v>
      </c>
      <c r="Y33" s="22">
        <v>18</v>
      </c>
      <c r="AA33" s="12">
        <f t="shared" si="5"/>
        <v>26</v>
      </c>
      <c r="AB33" s="13" t="s">
        <v>22</v>
      </c>
      <c r="AC33" s="93">
        <v>40756</v>
      </c>
      <c r="AD33" s="22">
        <v>27</v>
      </c>
    </row>
    <row r="34" spans="2:30">
      <c r="B34" s="12">
        <f t="shared" si="0"/>
        <v>27</v>
      </c>
      <c r="C34" s="13" t="s">
        <v>42</v>
      </c>
      <c r="D34" s="93">
        <v>31271</v>
      </c>
      <c r="E34" s="22">
        <v>27</v>
      </c>
      <c r="G34" s="12">
        <f t="shared" si="1"/>
        <v>27</v>
      </c>
      <c r="H34" s="13" t="s">
        <v>32</v>
      </c>
      <c r="I34" s="93">
        <v>32501</v>
      </c>
      <c r="J34" s="22">
        <v>22</v>
      </c>
      <c r="L34" s="42">
        <f t="shared" si="2"/>
        <v>27</v>
      </c>
      <c r="M34" s="84" t="s">
        <v>27</v>
      </c>
      <c r="N34" s="132">
        <v>155231</v>
      </c>
      <c r="O34" s="129">
        <v>26</v>
      </c>
      <c r="Q34" s="12">
        <f t="shared" si="3"/>
        <v>27</v>
      </c>
      <c r="R34" s="13" t="s">
        <v>37</v>
      </c>
      <c r="S34" s="93">
        <v>4704</v>
      </c>
      <c r="T34" s="22">
        <v>26</v>
      </c>
      <c r="V34" s="12">
        <f t="shared" si="4"/>
        <v>27</v>
      </c>
      <c r="W34" s="13" t="s">
        <v>27</v>
      </c>
      <c r="X34" s="93">
        <v>40291</v>
      </c>
      <c r="Y34" s="22">
        <v>24</v>
      </c>
      <c r="AA34" s="12">
        <f t="shared" si="5"/>
        <v>27</v>
      </c>
      <c r="AB34" s="13" t="s">
        <v>45</v>
      </c>
      <c r="AC34" s="93">
        <v>40716</v>
      </c>
      <c r="AD34" s="22">
        <v>28</v>
      </c>
    </row>
    <row r="35" spans="2:30">
      <c r="B35" s="12">
        <f t="shared" si="0"/>
        <v>28</v>
      </c>
      <c r="C35" s="13" t="s">
        <v>18</v>
      </c>
      <c r="D35" s="93">
        <v>30912</v>
      </c>
      <c r="E35" s="22">
        <v>25</v>
      </c>
      <c r="G35" s="12">
        <f t="shared" si="1"/>
        <v>28</v>
      </c>
      <c r="H35" s="13" t="s">
        <v>42</v>
      </c>
      <c r="I35" s="93">
        <v>31757</v>
      </c>
      <c r="J35" s="22">
        <v>26</v>
      </c>
      <c r="L35" s="42">
        <f t="shared" si="2"/>
        <v>28</v>
      </c>
      <c r="M35" s="84" t="s">
        <v>45</v>
      </c>
      <c r="N35" s="132">
        <v>150945</v>
      </c>
      <c r="O35" s="129">
        <v>27</v>
      </c>
      <c r="Q35" s="12">
        <f t="shared" si="3"/>
        <v>28</v>
      </c>
      <c r="R35" s="13" t="s">
        <v>14</v>
      </c>
      <c r="S35" s="93">
        <v>4466</v>
      </c>
      <c r="T35" s="22">
        <v>32</v>
      </c>
      <c r="V35" s="12">
        <f t="shared" si="4"/>
        <v>28</v>
      </c>
      <c r="W35" s="13" t="s">
        <v>44</v>
      </c>
      <c r="X35" s="93">
        <v>39337</v>
      </c>
      <c r="Y35" s="22">
        <v>27</v>
      </c>
      <c r="AA35" s="12">
        <f t="shared" si="5"/>
        <v>28</v>
      </c>
      <c r="AB35" s="13" t="s">
        <v>28</v>
      </c>
      <c r="AC35" s="93">
        <v>40216</v>
      </c>
      <c r="AD35" s="22">
        <v>25</v>
      </c>
    </row>
    <row r="36" spans="2:30">
      <c r="B36" s="12">
        <f t="shared" si="0"/>
        <v>29</v>
      </c>
      <c r="C36" s="13" t="s">
        <v>31</v>
      </c>
      <c r="D36" s="93">
        <v>28871</v>
      </c>
      <c r="E36" s="22">
        <v>31</v>
      </c>
      <c r="G36" s="12">
        <f t="shared" si="1"/>
        <v>29</v>
      </c>
      <c r="H36" s="13" t="s">
        <v>18</v>
      </c>
      <c r="I36" s="93">
        <v>31169</v>
      </c>
      <c r="J36" s="22">
        <v>29</v>
      </c>
      <c r="L36" s="42">
        <f t="shared" si="2"/>
        <v>29</v>
      </c>
      <c r="M36" s="84" t="s">
        <v>19</v>
      </c>
      <c r="N36" s="132">
        <v>150697</v>
      </c>
      <c r="O36" s="129">
        <v>30</v>
      </c>
      <c r="Q36" s="12">
        <f t="shared" si="3"/>
        <v>29</v>
      </c>
      <c r="R36" s="13" t="s">
        <v>32</v>
      </c>
      <c r="S36" s="93">
        <v>4177</v>
      </c>
      <c r="T36" s="22">
        <v>28</v>
      </c>
      <c r="V36" s="12">
        <f t="shared" si="4"/>
        <v>29</v>
      </c>
      <c r="W36" s="13" t="s">
        <v>39</v>
      </c>
      <c r="X36" s="93">
        <v>37218</v>
      </c>
      <c r="Y36" s="22">
        <v>23</v>
      </c>
      <c r="AA36" s="12">
        <f t="shared" si="5"/>
        <v>29</v>
      </c>
      <c r="AB36" s="13" t="s">
        <v>29</v>
      </c>
      <c r="AC36" s="93">
        <v>39996</v>
      </c>
      <c r="AD36" s="22">
        <v>30</v>
      </c>
    </row>
    <row r="37" spans="2:30">
      <c r="B37" s="12">
        <f t="shared" si="0"/>
        <v>30</v>
      </c>
      <c r="C37" s="13" t="s">
        <v>37</v>
      </c>
      <c r="D37" s="93">
        <v>28014</v>
      </c>
      <c r="E37" s="22">
        <v>33</v>
      </c>
      <c r="G37" s="12">
        <f t="shared" si="1"/>
        <v>30</v>
      </c>
      <c r="H37" s="13" t="s">
        <v>27</v>
      </c>
      <c r="I37" s="93">
        <v>30896</v>
      </c>
      <c r="J37" s="22">
        <v>23</v>
      </c>
      <c r="L37" s="42">
        <f t="shared" si="2"/>
        <v>30</v>
      </c>
      <c r="M37" s="84" t="s">
        <v>50</v>
      </c>
      <c r="N37" s="132">
        <v>147995</v>
      </c>
      <c r="O37" s="129">
        <v>32</v>
      </c>
      <c r="Q37" s="12">
        <f t="shared" si="3"/>
        <v>30</v>
      </c>
      <c r="R37" s="13" t="s">
        <v>25</v>
      </c>
      <c r="S37" s="93">
        <v>3797</v>
      </c>
      <c r="T37" s="22">
        <v>34</v>
      </c>
      <c r="V37" s="12">
        <f t="shared" si="4"/>
        <v>30</v>
      </c>
      <c r="W37" s="13" t="s">
        <v>32</v>
      </c>
      <c r="X37" s="93">
        <v>36678</v>
      </c>
      <c r="Y37" s="22">
        <v>28</v>
      </c>
      <c r="AA37" s="12">
        <f t="shared" si="5"/>
        <v>30</v>
      </c>
      <c r="AB37" s="13" t="s">
        <v>15</v>
      </c>
      <c r="AC37" s="93">
        <v>38756</v>
      </c>
      <c r="AD37" s="22">
        <v>31</v>
      </c>
    </row>
    <row r="38" spans="2:30">
      <c r="B38" s="12">
        <f t="shared" si="0"/>
        <v>31</v>
      </c>
      <c r="C38" s="13" t="s">
        <v>27</v>
      </c>
      <c r="D38" s="93">
        <v>27339</v>
      </c>
      <c r="E38" s="22">
        <v>28</v>
      </c>
      <c r="G38" s="12">
        <f t="shared" si="1"/>
        <v>31</v>
      </c>
      <c r="H38" s="13" t="s">
        <v>37</v>
      </c>
      <c r="I38" s="93">
        <v>29907</v>
      </c>
      <c r="J38" s="22">
        <v>32</v>
      </c>
      <c r="L38" s="42">
        <f t="shared" si="2"/>
        <v>31</v>
      </c>
      <c r="M38" s="84" t="s">
        <v>39</v>
      </c>
      <c r="N38" s="132">
        <v>146189</v>
      </c>
      <c r="O38" s="129">
        <v>31</v>
      </c>
      <c r="Q38" s="12">
        <f t="shared" si="3"/>
        <v>31</v>
      </c>
      <c r="R38" s="13" t="s">
        <v>23</v>
      </c>
      <c r="S38" s="93">
        <v>3788</v>
      </c>
      <c r="T38" s="22">
        <v>31</v>
      </c>
      <c r="V38" s="12">
        <f t="shared" si="4"/>
        <v>31</v>
      </c>
      <c r="W38" s="13" t="s">
        <v>24</v>
      </c>
      <c r="X38" s="93">
        <v>36282</v>
      </c>
      <c r="Y38" s="22">
        <v>32</v>
      </c>
      <c r="AA38" s="12">
        <f t="shared" si="5"/>
        <v>31</v>
      </c>
      <c r="AB38" s="13" t="s">
        <v>36</v>
      </c>
      <c r="AC38" s="93">
        <v>38679</v>
      </c>
      <c r="AD38" s="22">
        <v>36</v>
      </c>
    </row>
    <row r="39" spans="2:30">
      <c r="B39" s="12">
        <f t="shared" si="0"/>
        <v>32</v>
      </c>
      <c r="C39" s="13" t="s">
        <v>45</v>
      </c>
      <c r="D39" s="93">
        <v>26878</v>
      </c>
      <c r="E39" s="22">
        <v>30</v>
      </c>
      <c r="G39" s="12">
        <f t="shared" si="1"/>
        <v>32</v>
      </c>
      <c r="H39" s="13" t="s">
        <v>31</v>
      </c>
      <c r="I39" s="93">
        <v>29858</v>
      </c>
      <c r="J39" s="22">
        <v>31</v>
      </c>
      <c r="L39" s="42">
        <f t="shared" si="2"/>
        <v>32</v>
      </c>
      <c r="M39" s="84" t="s">
        <v>29</v>
      </c>
      <c r="N39" s="132">
        <v>145089</v>
      </c>
      <c r="O39" s="129">
        <v>29</v>
      </c>
      <c r="Q39" s="12">
        <f t="shared" si="3"/>
        <v>32</v>
      </c>
      <c r="R39" s="13" t="s">
        <v>48</v>
      </c>
      <c r="S39" s="93">
        <v>3394</v>
      </c>
      <c r="T39" s="22">
        <v>30</v>
      </c>
      <c r="V39" s="12">
        <f t="shared" si="4"/>
        <v>32</v>
      </c>
      <c r="W39" s="13" t="s">
        <v>26</v>
      </c>
      <c r="X39" s="93">
        <v>35923</v>
      </c>
      <c r="Y39" s="22">
        <v>30</v>
      </c>
      <c r="AA39" s="12">
        <f t="shared" si="5"/>
        <v>32</v>
      </c>
      <c r="AB39" s="13" t="s">
        <v>25</v>
      </c>
      <c r="AC39" s="93">
        <v>37714</v>
      </c>
      <c r="AD39" s="22">
        <v>32</v>
      </c>
    </row>
    <row r="40" spans="2:30">
      <c r="B40" s="12">
        <f t="shared" si="0"/>
        <v>33</v>
      </c>
      <c r="C40" s="13" t="s">
        <v>50</v>
      </c>
      <c r="D40" s="93">
        <v>25367</v>
      </c>
      <c r="E40" s="22">
        <v>32</v>
      </c>
      <c r="G40" s="12">
        <f t="shared" si="1"/>
        <v>33</v>
      </c>
      <c r="H40" s="13" t="s">
        <v>50</v>
      </c>
      <c r="I40" s="93">
        <v>26445</v>
      </c>
      <c r="J40" s="22">
        <v>33</v>
      </c>
      <c r="L40" s="42">
        <f t="shared" si="2"/>
        <v>33</v>
      </c>
      <c r="M40" s="84" t="s">
        <v>49</v>
      </c>
      <c r="N40" s="132">
        <v>144759</v>
      </c>
      <c r="O40" s="129">
        <v>33</v>
      </c>
      <c r="Q40" s="12">
        <f t="shared" si="3"/>
        <v>33</v>
      </c>
      <c r="R40" s="13" t="s">
        <v>24</v>
      </c>
      <c r="S40" s="93">
        <v>3341</v>
      </c>
      <c r="T40" s="22">
        <v>33</v>
      </c>
      <c r="V40" s="12">
        <f t="shared" si="4"/>
        <v>33</v>
      </c>
      <c r="W40" s="13" t="s">
        <v>37</v>
      </c>
      <c r="X40" s="93">
        <v>34611</v>
      </c>
      <c r="Y40" s="22">
        <v>34</v>
      </c>
      <c r="AA40" s="12">
        <f t="shared" si="5"/>
        <v>33</v>
      </c>
      <c r="AB40" s="13" t="s">
        <v>24</v>
      </c>
      <c r="AC40" s="93">
        <v>37211</v>
      </c>
      <c r="AD40" s="22">
        <v>35</v>
      </c>
    </row>
    <row r="41" spans="2:30">
      <c r="B41" s="12">
        <f t="shared" si="0"/>
        <v>34</v>
      </c>
      <c r="C41" s="13" t="s">
        <v>36</v>
      </c>
      <c r="D41" s="93">
        <v>23407</v>
      </c>
      <c r="E41" s="22">
        <v>36</v>
      </c>
      <c r="G41" s="12">
        <f t="shared" si="1"/>
        <v>34</v>
      </c>
      <c r="H41" s="13" t="s">
        <v>25</v>
      </c>
      <c r="I41" s="93">
        <v>23531</v>
      </c>
      <c r="J41" s="22">
        <v>34</v>
      </c>
      <c r="L41" s="42">
        <f t="shared" si="2"/>
        <v>34</v>
      </c>
      <c r="M41" s="84" t="s">
        <v>15</v>
      </c>
      <c r="N41" s="132">
        <v>123597</v>
      </c>
      <c r="O41" s="129">
        <v>34</v>
      </c>
      <c r="Q41" s="12">
        <f t="shared" si="3"/>
        <v>34</v>
      </c>
      <c r="R41" s="13" t="s">
        <v>39</v>
      </c>
      <c r="S41" s="93">
        <v>3319</v>
      </c>
      <c r="T41" s="22">
        <v>21</v>
      </c>
      <c r="V41" s="12">
        <f t="shared" si="4"/>
        <v>34</v>
      </c>
      <c r="W41" s="13" t="s">
        <v>31</v>
      </c>
      <c r="X41" s="93">
        <v>31164</v>
      </c>
      <c r="Y41" s="22">
        <v>35</v>
      </c>
      <c r="AA41" s="12">
        <f t="shared" si="5"/>
        <v>34</v>
      </c>
      <c r="AB41" s="13" t="s">
        <v>31</v>
      </c>
      <c r="AC41" s="93">
        <v>36973</v>
      </c>
      <c r="AD41" s="22">
        <v>34</v>
      </c>
    </row>
    <row r="42" spans="2:30">
      <c r="B42" s="12">
        <f t="shared" si="0"/>
        <v>35</v>
      </c>
      <c r="C42" s="13" t="s">
        <v>49</v>
      </c>
      <c r="D42" s="93">
        <v>23099</v>
      </c>
      <c r="E42" s="22">
        <v>29</v>
      </c>
      <c r="G42" s="12">
        <f t="shared" si="1"/>
        <v>35</v>
      </c>
      <c r="H42" s="13" t="s">
        <v>36</v>
      </c>
      <c r="I42" s="93">
        <v>23407</v>
      </c>
      <c r="J42" s="22">
        <v>36</v>
      </c>
      <c r="L42" s="42">
        <f t="shared" si="2"/>
        <v>35</v>
      </c>
      <c r="M42" s="84" t="s">
        <v>13</v>
      </c>
      <c r="N42" s="132">
        <v>105871</v>
      </c>
      <c r="O42" s="129">
        <v>35</v>
      </c>
      <c r="Q42" s="12">
        <f t="shared" si="3"/>
        <v>35</v>
      </c>
      <c r="R42" s="13" t="s">
        <v>36</v>
      </c>
      <c r="S42" s="93">
        <v>3061</v>
      </c>
      <c r="T42" s="22">
        <v>35</v>
      </c>
      <c r="V42" s="12">
        <f t="shared" si="4"/>
        <v>35</v>
      </c>
      <c r="W42" s="13" t="s">
        <v>49</v>
      </c>
      <c r="X42" s="93">
        <v>29714</v>
      </c>
      <c r="Y42" s="22">
        <v>29</v>
      </c>
      <c r="AA42" s="12">
        <f t="shared" si="5"/>
        <v>35</v>
      </c>
      <c r="AB42" s="13" t="s">
        <v>26</v>
      </c>
      <c r="AC42" s="93">
        <v>36760</v>
      </c>
      <c r="AD42" s="22">
        <v>6</v>
      </c>
    </row>
    <row r="43" spans="2:30">
      <c r="B43" s="12">
        <f t="shared" si="0"/>
        <v>36</v>
      </c>
      <c r="C43" s="13" t="s">
        <v>26</v>
      </c>
      <c r="D43" s="93">
        <v>22839</v>
      </c>
      <c r="E43" s="22">
        <v>35</v>
      </c>
      <c r="G43" s="12">
        <f t="shared" si="1"/>
        <v>36</v>
      </c>
      <c r="H43" s="13" t="s">
        <v>49</v>
      </c>
      <c r="I43" s="93">
        <v>23362</v>
      </c>
      <c r="J43" s="22">
        <v>30</v>
      </c>
      <c r="L43" s="42">
        <f t="shared" si="2"/>
        <v>36</v>
      </c>
      <c r="M43" s="84" t="s">
        <v>12</v>
      </c>
      <c r="N43" s="132">
        <v>91090</v>
      </c>
      <c r="O43" s="129">
        <v>36</v>
      </c>
      <c r="Q43" s="12">
        <f t="shared" si="3"/>
        <v>36</v>
      </c>
      <c r="R43" s="13" t="s">
        <v>15</v>
      </c>
      <c r="S43" s="93">
        <v>2431</v>
      </c>
      <c r="T43" s="22">
        <v>36</v>
      </c>
      <c r="V43" s="12">
        <f t="shared" si="4"/>
        <v>36</v>
      </c>
      <c r="W43" s="13" t="s">
        <v>25</v>
      </c>
      <c r="X43" s="93">
        <v>27328</v>
      </c>
      <c r="Y43" s="22">
        <v>36</v>
      </c>
      <c r="AA43" s="12">
        <f t="shared" si="5"/>
        <v>36</v>
      </c>
      <c r="AB43" s="13" t="s">
        <v>21</v>
      </c>
      <c r="AC43" s="93">
        <v>35859</v>
      </c>
      <c r="AD43" s="22">
        <v>33</v>
      </c>
    </row>
    <row r="44" spans="2:30">
      <c r="B44" s="12">
        <f t="shared" si="0"/>
        <v>37</v>
      </c>
      <c r="C44" s="13" t="s">
        <v>25</v>
      </c>
      <c r="D44" s="93">
        <v>22514</v>
      </c>
      <c r="E44" s="22">
        <v>34</v>
      </c>
      <c r="G44" s="12">
        <f t="shared" si="1"/>
        <v>37</v>
      </c>
      <c r="H44" s="13" t="s">
        <v>26</v>
      </c>
      <c r="I44" s="93">
        <v>22839</v>
      </c>
      <c r="J44" s="22">
        <v>35</v>
      </c>
      <c r="L44" s="42">
        <f t="shared" si="2"/>
        <v>37</v>
      </c>
      <c r="M44" s="84" t="s">
        <v>26</v>
      </c>
      <c r="N44" s="132">
        <v>83102</v>
      </c>
      <c r="O44" s="129">
        <v>37</v>
      </c>
      <c r="Q44" s="12">
        <f t="shared" si="3"/>
        <v>37</v>
      </c>
      <c r="R44" s="13" t="s">
        <v>13</v>
      </c>
      <c r="S44" s="93">
        <v>1936</v>
      </c>
      <c r="T44" s="22">
        <v>37</v>
      </c>
      <c r="V44" s="12">
        <f t="shared" si="4"/>
        <v>37</v>
      </c>
      <c r="W44" s="13" t="s">
        <v>36</v>
      </c>
      <c r="X44" s="93">
        <v>26468</v>
      </c>
      <c r="Y44" s="22">
        <v>37</v>
      </c>
      <c r="AA44" s="12">
        <f t="shared" si="5"/>
        <v>37</v>
      </c>
      <c r="AB44" s="13" t="s">
        <v>20</v>
      </c>
      <c r="AC44" s="93">
        <v>35518</v>
      </c>
      <c r="AD44" s="22">
        <v>37</v>
      </c>
    </row>
    <row r="45" spans="2:30">
      <c r="B45" s="12">
        <f t="shared" si="0"/>
        <v>38</v>
      </c>
      <c r="C45" s="13" t="s">
        <v>15</v>
      </c>
      <c r="D45" s="93">
        <v>19801</v>
      </c>
      <c r="E45" s="22">
        <v>38</v>
      </c>
      <c r="G45" s="12">
        <f t="shared" si="1"/>
        <v>38</v>
      </c>
      <c r="H45" s="13" t="s">
        <v>15</v>
      </c>
      <c r="I45" s="93">
        <v>20656</v>
      </c>
      <c r="J45" s="22">
        <v>38</v>
      </c>
      <c r="L45" s="42">
        <f t="shared" si="2"/>
        <v>38</v>
      </c>
      <c r="M45" s="84" t="s">
        <v>23</v>
      </c>
      <c r="N45" s="132">
        <v>66763</v>
      </c>
      <c r="O45" s="129">
        <v>38</v>
      </c>
      <c r="Q45" s="12">
        <f t="shared" si="3"/>
        <v>38</v>
      </c>
      <c r="R45" s="13" t="s">
        <v>31</v>
      </c>
      <c r="S45" s="93">
        <v>1306</v>
      </c>
      <c r="T45" s="22">
        <v>38</v>
      </c>
      <c r="V45" s="12">
        <f t="shared" si="4"/>
        <v>38</v>
      </c>
      <c r="W45" s="13" t="s">
        <v>50</v>
      </c>
      <c r="X45" s="93">
        <v>26445</v>
      </c>
      <c r="Y45" s="22">
        <v>33</v>
      </c>
      <c r="AA45" s="12">
        <f t="shared" si="5"/>
        <v>38</v>
      </c>
      <c r="AB45" s="13" t="s">
        <v>13</v>
      </c>
      <c r="AC45" s="93">
        <v>34153</v>
      </c>
      <c r="AD45" s="22">
        <v>38</v>
      </c>
    </row>
    <row r="46" spans="2:30">
      <c r="B46" s="12">
        <f t="shared" si="0"/>
        <v>39</v>
      </c>
      <c r="C46" s="13" t="s">
        <v>23</v>
      </c>
      <c r="D46" s="93">
        <v>18362</v>
      </c>
      <c r="E46" s="22">
        <v>39</v>
      </c>
      <c r="G46" s="12">
        <f t="shared" si="1"/>
        <v>39</v>
      </c>
      <c r="H46" s="13" t="s">
        <v>23</v>
      </c>
      <c r="I46" s="93">
        <v>18362</v>
      </c>
      <c r="J46" s="22">
        <v>39</v>
      </c>
      <c r="L46" s="42">
        <f t="shared" si="2"/>
        <v>39</v>
      </c>
      <c r="M46" s="84" t="s">
        <v>36</v>
      </c>
      <c r="N46" s="132">
        <v>46715</v>
      </c>
      <c r="O46" s="129">
        <v>39</v>
      </c>
      <c r="Q46" s="12">
        <f t="shared" si="3"/>
        <v>39</v>
      </c>
      <c r="R46" s="13" t="s">
        <v>20</v>
      </c>
      <c r="S46" s="93">
        <v>723</v>
      </c>
      <c r="T46" s="22">
        <v>39</v>
      </c>
      <c r="V46" s="12">
        <f t="shared" si="4"/>
        <v>39</v>
      </c>
      <c r="W46" s="13" t="s">
        <v>15</v>
      </c>
      <c r="X46" s="93">
        <v>23087</v>
      </c>
      <c r="Y46" s="22">
        <v>38</v>
      </c>
      <c r="AA46" s="12">
        <f t="shared" si="5"/>
        <v>39</v>
      </c>
      <c r="AB46" s="13" t="s">
        <v>12</v>
      </c>
      <c r="AC46" s="93">
        <v>33521</v>
      </c>
      <c r="AD46" s="22">
        <v>39</v>
      </c>
    </row>
    <row r="47" spans="2:30">
      <c r="B47" s="12">
        <f t="shared" si="0"/>
        <v>40</v>
      </c>
      <c r="C47" s="13" t="s">
        <v>17</v>
      </c>
      <c r="D47" s="93">
        <v>17102</v>
      </c>
      <c r="E47" s="22">
        <v>40</v>
      </c>
      <c r="G47" s="12">
        <f t="shared" si="1"/>
        <v>40</v>
      </c>
      <c r="H47" s="13" t="s">
        <v>17</v>
      </c>
      <c r="I47" s="93">
        <v>17102</v>
      </c>
      <c r="J47" s="22">
        <v>40</v>
      </c>
      <c r="L47" s="42">
        <f t="shared" si="2"/>
        <v>40</v>
      </c>
      <c r="M47" s="84" t="s">
        <v>17</v>
      </c>
      <c r="N47" s="132">
        <v>20916</v>
      </c>
      <c r="O47" s="129">
        <v>40</v>
      </c>
      <c r="Q47" s="12">
        <f t="shared" si="3"/>
        <v>40</v>
      </c>
      <c r="R47" s="13" t="s">
        <v>17</v>
      </c>
      <c r="S47" s="93">
        <v>91</v>
      </c>
      <c r="T47" s="22">
        <v>40</v>
      </c>
      <c r="V47" s="12">
        <f t="shared" si="4"/>
        <v>40</v>
      </c>
      <c r="W47" s="13" t="s">
        <v>23</v>
      </c>
      <c r="X47" s="93">
        <v>22150</v>
      </c>
      <c r="Y47" s="22">
        <v>40</v>
      </c>
      <c r="AA47" s="12">
        <f t="shared" si="5"/>
        <v>40</v>
      </c>
      <c r="AB47" s="13" t="s">
        <v>17</v>
      </c>
      <c r="AC47" s="93">
        <v>32466</v>
      </c>
      <c r="AD47" s="22">
        <v>40</v>
      </c>
    </row>
    <row r="48" spans="2:30">
      <c r="B48" s="12">
        <f t="shared" si="0"/>
        <v>41</v>
      </c>
      <c r="C48" s="13" t="s">
        <v>11</v>
      </c>
      <c r="D48" s="93">
        <v>7456</v>
      </c>
      <c r="E48" s="22">
        <v>41</v>
      </c>
      <c r="G48" s="12">
        <f t="shared" si="1"/>
        <v>41</v>
      </c>
      <c r="H48" s="13" t="s">
        <v>11</v>
      </c>
      <c r="I48" s="93">
        <v>9442</v>
      </c>
      <c r="J48" s="22">
        <v>41</v>
      </c>
      <c r="L48" s="42">
        <f t="shared" si="2"/>
        <v>41</v>
      </c>
      <c r="M48" s="84" t="s">
        <v>11</v>
      </c>
      <c r="N48" s="132">
        <v>0</v>
      </c>
      <c r="O48" s="129">
        <v>41</v>
      </c>
      <c r="Q48" s="12">
        <f t="shared" si="3"/>
        <v>41</v>
      </c>
      <c r="R48" s="13" t="s">
        <v>50</v>
      </c>
      <c r="S48" s="93">
        <v>0</v>
      </c>
      <c r="T48" s="22">
        <v>23</v>
      </c>
      <c r="V48" s="12">
        <f t="shared" si="4"/>
        <v>41</v>
      </c>
      <c r="W48" s="13" t="s">
        <v>17</v>
      </c>
      <c r="X48" s="93">
        <v>17193</v>
      </c>
      <c r="Y48" s="22">
        <v>41</v>
      </c>
      <c r="AA48" s="12">
        <f t="shared" si="5"/>
        <v>41</v>
      </c>
      <c r="AB48" s="13" t="s">
        <v>23</v>
      </c>
      <c r="AC48" s="93">
        <v>30950</v>
      </c>
      <c r="AD48" s="22">
        <v>41</v>
      </c>
    </row>
    <row r="49" spans="2:35">
      <c r="B49" s="15"/>
      <c r="C49" s="16" t="s">
        <v>58</v>
      </c>
      <c r="D49" s="93">
        <v>31687</v>
      </c>
      <c r="E49" s="76"/>
      <c r="G49" s="15"/>
      <c r="H49" s="16" t="s">
        <v>58</v>
      </c>
      <c r="I49" s="93">
        <v>32519</v>
      </c>
      <c r="J49" s="76"/>
      <c r="L49" s="37"/>
      <c r="M49" s="18" t="s">
        <v>58</v>
      </c>
      <c r="N49" s="132">
        <v>135654</v>
      </c>
      <c r="O49" s="126"/>
      <c r="Q49" s="15"/>
      <c r="R49" s="16" t="s">
        <v>58</v>
      </c>
      <c r="S49" s="93">
        <v>6641</v>
      </c>
      <c r="T49" s="76"/>
      <c r="V49" s="15"/>
      <c r="W49" s="16" t="s">
        <v>58</v>
      </c>
      <c r="X49" s="93">
        <v>39160</v>
      </c>
      <c r="Y49" s="76"/>
      <c r="AA49" s="15"/>
      <c r="AB49" s="16" t="s">
        <v>58</v>
      </c>
      <c r="AC49" s="93">
        <v>39897</v>
      </c>
      <c r="AD49" s="76"/>
      <c r="AI49" s="77"/>
    </row>
    <row r="50" spans="2:35">
      <c r="B50" s="17"/>
      <c r="C50" s="18" t="s">
        <v>59</v>
      </c>
      <c r="D50" s="93">
        <v>35626</v>
      </c>
      <c r="E50" s="79"/>
      <c r="G50" s="17"/>
      <c r="H50" s="18" t="s">
        <v>59</v>
      </c>
      <c r="I50" s="93">
        <v>37207</v>
      </c>
      <c r="J50" s="79"/>
      <c r="L50" s="38"/>
      <c r="M50" s="18" t="s">
        <v>59</v>
      </c>
      <c r="N50" s="132">
        <v>169505</v>
      </c>
      <c r="O50" s="127"/>
      <c r="Q50" s="17"/>
      <c r="R50" s="18" t="s">
        <v>59</v>
      </c>
      <c r="S50" s="93">
        <v>8493</v>
      </c>
      <c r="T50" s="79"/>
      <c r="V50" s="17"/>
      <c r="W50" s="18" t="s">
        <v>59</v>
      </c>
      <c r="X50" s="93">
        <v>45700</v>
      </c>
      <c r="Y50" s="79"/>
      <c r="AA50" s="17"/>
      <c r="AB50" s="18" t="s">
        <v>59</v>
      </c>
      <c r="AC50" s="93">
        <v>52823</v>
      </c>
      <c r="AD50" s="79"/>
      <c r="AI50" s="77"/>
    </row>
    <row r="51" spans="2:35">
      <c r="B51" s="19"/>
      <c r="C51" s="18" t="s">
        <v>60</v>
      </c>
      <c r="D51" s="93">
        <v>31819</v>
      </c>
      <c r="E51" s="82"/>
      <c r="G51" s="19"/>
      <c r="H51" s="18" t="s">
        <v>60</v>
      </c>
      <c r="I51" s="93">
        <v>32677</v>
      </c>
      <c r="J51" s="82"/>
      <c r="L51" s="39"/>
      <c r="M51" s="18" t="s">
        <v>60</v>
      </c>
      <c r="N51" s="132">
        <v>136791</v>
      </c>
      <c r="O51" s="128"/>
      <c r="Q51" s="19"/>
      <c r="R51" s="18" t="s">
        <v>60</v>
      </c>
      <c r="S51" s="93">
        <v>6703</v>
      </c>
      <c r="T51" s="82"/>
      <c r="V51" s="19"/>
      <c r="W51" s="18" t="s">
        <v>60</v>
      </c>
      <c r="X51" s="93">
        <v>39380</v>
      </c>
      <c r="Y51" s="82"/>
      <c r="AA51" s="19"/>
      <c r="AB51" s="18" t="s">
        <v>60</v>
      </c>
      <c r="AC51" s="93">
        <v>40331</v>
      </c>
      <c r="AD51" s="82"/>
      <c r="AI51" s="77"/>
    </row>
    <row r="53" spans="2:35">
      <c r="B53" s="40" t="s">
        <v>75</v>
      </c>
      <c r="C53" s="20" t="s">
        <v>158</v>
      </c>
    </row>
    <row r="54" spans="2:35">
      <c r="B54" s="40"/>
      <c r="C54" s="20" t="s">
        <v>159</v>
      </c>
    </row>
    <row r="55" spans="2:35">
      <c r="B55" s="20"/>
      <c r="C55" s="20" t="s">
        <v>160</v>
      </c>
    </row>
    <row r="57" spans="2:35">
      <c r="B57" s="40" t="s">
        <v>110</v>
      </c>
      <c r="C57" s="20" t="s">
        <v>264</v>
      </c>
    </row>
    <row r="58" spans="2:35">
      <c r="B58" s="20"/>
      <c r="C58" s="20"/>
    </row>
  </sheetData>
  <sortState xmlns:xlrd2="http://schemas.microsoft.com/office/spreadsheetml/2017/richdata2" ref="AA8:AD48">
    <sortCondition ref="AA8"/>
  </sortState>
  <mergeCells count="7">
    <mergeCell ref="AA5:AA7"/>
    <mergeCell ref="G2:I2"/>
    <mergeCell ref="B5:B7"/>
    <mergeCell ref="G5:G7"/>
    <mergeCell ref="Q5:Q7"/>
    <mergeCell ref="V5:V7"/>
    <mergeCell ref="L5:L7"/>
  </mergeCells>
  <phoneticPr fontId="3"/>
  <hyperlinks>
    <hyperlink ref="B1" location="目次!A1" display="目次に戻る" xr:uid="{00000000-0004-0000-0900-000000000000}"/>
  </hyperlinks>
  <pageMargins left="0.59055118110236227" right="0.39370078740157483" top="0.78740157480314965" bottom="0.39370078740157483" header="0.51181102362204722" footer="0.51181102362204722"/>
  <pageSetup paperSize="9" scale="63" orientation="landscape" horizontalDpi="4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2" id="{0621E653-E48A-4C64-93BB-C4904C8D8FEE}">
            <xm:f>$C8=目次!$H$8</xm:f>
            <x14:dxf>
              <fill>
                <patternFill>
                  <bgColor rgb="FFFFFF00"/>
                </patternFill>
              </fill>
            </x14:dxf>
          </x14:cfRule>
          <xm:sqref>B8:E8</xm:sqref>
        </x14:conditionalFormatting>
        <x14:conditionalFormatting xmlns:xm="http://schemas.microsoft.com/office/excel/2006/main">
          <x14:cfRule type="expression" priority="11" id="{AE07128A-758D-46D0-8010-78BEC977DF45}">
            <xm:f>$C9=目次!$H$8</xm:f>
            <x14:dxf>
              <fill>
                <patternFill>
                  <bgColor rgb="FFFFFF00"/>
                </patternFill>
              </fill>
            </x14:dxf>
          </x14:cfRule>
          <xm:sqref>B9:E48</xm:sqref>
        </x14:conditionalFormatting>
        <x14:conditionalFormatting xmlns:xm="http://schemas.microsoft.com/office/excel/2006/main">
          <x14:cfRule type="expression" priority="10" id="{C4E6DD42-B805-491A-85B2-11FA4017CF27}">
            <xm:f>$H8=目次!$H$8</xm:f>
            <x14:dxf>
              <fill>
                <patternFill>
                  <bgColor rgb="FFFFFF00"/>
                </patternFill>
              </fill>
            </x14:dxf>
          </x14:cfRule>
          <xm:sqref>G8:J8</xm:sqref>
        </x14:conditionalFormatting>
        <x14:conditionalFormatting xmlns:xm="http://schemas.microsoft.com/office/excel/2006/main">
          <x14:cfRule type="expression" priority="9" id="{22B6A872-522E-46E6-B9D5-400E176F2889}">
            <xm:f>$H9=目次!$H$8</xm:f>
            <x14:dxf>
              <fill>
                <patternFill>
                  <bgColor rgb="FFFFFF00"/>
                </patternFill>
              </fill>
            </x14:dxf>
          </x14:cfRule>
          <xm:sqref>G9:J48</xm:sqref>
        </x14:conditionalFormatting>
        <x14:conditionalFormatting xmlns:xm="http://schemas.microsoft.com/office/excel/2006/main">
          <x14:cfRule type="expression" priority="8" id="{53D53A43-9D75-45B6-B2B6-D0A913E9C7B1}">
            <xm:f>$R8=目次!$H$8</xm:f>
            <x14:dxf>
              <fill>
                <patternFill>
                  <bgColor rgb="FFFFFF00"/>
                </patternFill>
              </fill>
            </x14:dxf>
          </x14:cfRule>
          <xm:sqref>Q8:T8</xm:sqref>
        </x14:conditionalFormatting>
        <x14:conditionalFormatting xmlns:xm="http://schemas.microsoft.com/office/excel/2006/main">
          <x14:cfRule type="expression" priority="7" id="{07AFBC07-2BB0-4036-8954-B6296532CB84}">
            <xm:f>$R9=目次!$H$8</xm:f>
            <x14:dxf>
              <fill>
                <patternFill>
                  <bgColor rgb="FFFFFF00"/>
                </patternFill>
              </fill>
            </x14:dxf>
          </x14:cfRule>
          <xm:sqref>Q9:T48</xm:sqref>
        </x14:conditionalFormatting>
        <x14:conditionalFormatting xmlns:xm="http://schemas.microsoft.com/office/excel/2006/main">
          <x14:cfRule type="expression" priority="6" id="{D4F4711D-77F1-4E79-8445-8EB05F563490}">
            <xm:f>$W8=目次!$H$8</xm:f>
            <x14:dxf>
              <fill>
                <patternFill>
                  <bgColor rgb="FFFFFF00"/>
                </patternFill>
              </fill>
            </x14:dxf>
          </x14:cfRule>
          <xm:sqref>V8:Y8</xm:sqref>
        </x14:conditionalFormatting>
        <x14:conditionalFormatting xmlns:xm="http://schemas.microsoft.com/office/excel/2006/main">
          <x14:cfRule type="expression" priority="5" id="{F1BA53FD-44BB-4ABC-9BBF-2AC2A37B2E67}">
            <xm:f>$W9=目次!$H$8</xm:f>
            <x14:dxf>
              <fill>
                <patternFill>
                  <bgColor rgb="FFFFFF00"/>
                </patternFill>
              </fill>
            </x14:dxf>
          </x14:cfRule>
          <xm:sqref>V9:Y48</xm:sqref>
        </x14:conditionalFormatting>
        <x14:conditionalFormatting xmlns:xm="http://schemas.microsoft.com/office/excel/2006/main">
          <x14:cfRule type="expression" priority="4" id="{D5C7BBFB-B99C-40C1-AD10-587F3BE3559C}">
            <xm:f>$AB8=目次!$H$8</xm:f>
            <x14:dxf>
              <fill>
                <patternFill>
                  <bgColor rgb="FFFFFF00"/>
                </patternFill>
              </fill>
            </x14:dxf>
          </x14:cfRule>
          <xm:sqref>AA8:AD8</xm:sqref>
        </x14:conditionalFormatting>
        <x14:conditionalFormatting xmlns:xm="http://schemas.microsoft.com/office/excel/2006/main">
          <x14:cfRule type="expression" priority="3" id="{B1BED20A-DFF3-4D29-B93C-C42002B315B0}">
            <xm:f>$AB9=目次!$H$8</xm:f>
            <x14:dxf>
              <fill>
                <patternFill>
                  <bgColor rgb="FFFFFF00"/>
                </patternFill>
              </fill>
            </x14:dxf>
          </x14:cfRule>
          <xm:sqref>AA9:AD48</xm:sqref>
        </x14:conditionalFormatting>
        <x14:conditionalFormatting xmlns:xm="http://schemas.microsoft.com/office/excel/2006/main">
          <x14:cfRule type="expression" priority="2" id="{3C64A5A7-AF4F-43EB-BB39-C98690A6EF70}">
            <xm:f>$R8=目次!$H$8</xm:f>
            <x14:dxf>
              <fill>
                <patternFill>
                  <bgColor rgb="FFFFFF00"/>
                </patternFill>
              </fill>
            </x14:dxf>
          </x14:cfRule>
          <xm:sqref>L8:O8</xm:sqref>
        </x14:conditionalFormatting>
        <x14:conditionalFormatting xmlns:xm="http://schemas.microsoft.com/office/excel/2006/main">
          <x14:cfRule type="expression" priority="1" id="{FB881DC0-CEC8-4898-A0AC-1418DDB707EA}">
            <xm:f>$R9=目次!$H$8</xm:f>
            <x14:dxf>
              <fill>
                <patternFill>
                  <bgColor rgb="FFFFFF00"/>
                </patternFill>
              </fill>
            </x14:dxf>
          </x14:cfRule>
          <xm:sqref>L9:O48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D56"/>
  <sheetViews>
    <sheetView showGridLines="0" view="pageBreakPreview" zoomScaleNormal="75" workbookViewId="0">
      <pane ySplit="7" topLeftCell="A8" activePane="bottomLeft" state="frozen"/>
      <selection activeCell="D49" sqref="D49"/>
      <selection pane="bottomLeft" activeCell="D49" sqref="D49"/>
    </sheetView>
  </sheetViews>
  <sheetFormatPr defaultColWidth="9" defaultRowHeight="13.2"/>
  <cols>
    <col min="1" max="1" width="3.6640625" style="71" customWidth="1"/>
    <col min="2" max="2" width="4.6640625" style="71" customWidth="1"/>
    <col min="3" max="4" width="10.6640625" style="71" customWidth="1"/>
    <col min="5" max="5" width="4.6640625" style="71" customWidth="1"/>
    <col min="6" max="6" width="9" style="71"/>
    <col min="7" max="7" width="4.6640625" style="71" customWidth="1"/>
    <col min="8" max="9" width="10.6640625" style="71" customWidth="1"/>
    <col min="10" max="10" width="4.6640625" style="71" customWidth="1"/>
    <col min="11" max="11" width="9" style="71"/>
    <col min="12" max="12" width="4.6640625" style="71" customWidth="1"/>
    <col min="13" max="14" width="10.6640625" style="71" customWidth="1"/>
    <col min="15" max="15" width="4.6640625" style="71" customWidth="1"/>
    <col min="16" max="16" width="9" style="71"/>
    <col min="17" max="17" width="4.6640625" style="71" customWidth="1"/>
    <col min="18" max="19" width="10.6640625" style="71" customWidth="1"/>
    <col min="20" max="20" width="4.6640625" style="71" customWidth="1"/>
    <col min="21" max="16384" width="9" style="71"/>
  </cols>
  <sheetData>
    <row r="1" spans="2:25">
      <c r="B1" s="104" t="s">
        <v>183</v>
      </c>
    </row>
    <row r="2" spans="2:25" ht="16.2">
      <c r="B2" s="1" t="s">
        <v>0</v>
      </c>
      <c r="G2" s="143" t="str">
        <f>歳入!G2</f>
        <v>令和４年度決算</v>
      </c>
      <c r="H2" s="143"/>
      <c r="I2" s="143"/>
      <c r="J2" s="2" t="s">
        <v>161</v>
      </c>
      <c r="S2" s="71" t="s">
        <v>87</v>
      </c>
    </row>
    <row r="4" spans="2:25" ht="14.4">
      <c r="B4" s="3" t="s">
        <v>162</v>
      </c>
      <c r="G4" s="2" t="s">
        <v>163</v>
      </c>
      <c r="L4" s="2" t="s">
        <v>164</v>
      </c>
      <c r="Q4" s="2" t="s">
        <v>165</v>
      </c>
    </row>
    <row r="5" spans="2:25">
      <c r="B5" s="140" t="s">
        <v>4</v>
      </c>
      <c r="C5" s="8"/>
      <c r="D5" s="5"/>
      <c r="E5" s="32" t="str">
        <f>歳入!E5</f>
        <v>R3</v>
      </c>
      <c r="G5" s="140" t="s">
        <v>4</v>
      </c>
      <c r="H5" s="8"/>
      <c r="I5" s="5"/>
      <c r="J5" s="23" t="str">
        <f>E5</f>
        <v>R3</v>
      </c>
      <c r="L5" s="140" t="s">
        <v>4</v>
      </c>
      <c r="M5" s="8"/>
      <c r="N5" s="5"/>
      <c r="O5" s="23" t="str">
        <f>J5</f>
        <v>R3</v>
      </c>
      <c r="Q5" s="140" t="s">
        <v>4</v>
      </c>
      <c r="R5" s="8"/>
      <c r="S5" s="5" t="s">
        <v>73</v>
      </c>
      <c r="T5" s="23" t="str">
        <f>O5</f>
        <v>R3</v>
      </c>
      <c r="Y5" s="96"/>
    </row>
    <row r="6" spans="2:25">
      <c r="B6" s="140"/>
      <c r="C6" s="9" t="s">
        <v>9</v>
      </c>
      <c r="D6" s="10" t="s">
        <v>73</v>
      </c>
      <c r="E6" s="6" t="s">
        <v>53</v>
      </c>
      <c r="G6" s="140"/>
      <c r="H6" s="9" t="s">
        <v>9</v>
      </c>
      <c r="I6" s="10" t="s">
        <v>73</v>
      </c>
      <c r="J6" s="6" t="s">
        <v>53</v>
      </c>
      <c r="L6" s="140"/>
      <c r="M6" s="9" t="s">
        <v>9</v>
      </c>
      <c r="N6" s="10" t="s">
        <v>73</v>
      </c>
      <c r="O6" s="6" t="s">
        <v>53</v>
      </c>
      <c r="Q6" s="140"/>
      <c r="R6" s="9" t="s">
        <v>9</v>
      </c>
      <c r="S6" s="10" t="s">
        <v>96</v>
      </c>
      <c r="T6" s="6" t="s">
        <v>53</v>
      </c>
    </row>
    <row r="7" spans="2:25">
      <c r="B7" s="140"/>
      <c r="C7" s="11"/>
      <c r="D7" s="7"/>
      <c r="E7" s="4" t="s">
        <v>4</v>
      </c>
      <c r="G7" s="140"/>
      <c r="H7" s="11"/>
      <c r="I7" s="7" t="s">
        <v>134</v>
      </c>
      <c r="J7" s="4" t="s">
        <v>4</v>
      </c>
      <c r="L7" s="140"/>
      <c r="M7" s="11"/>
      <c r="N7" s="7" t="s">
        <v>135</v>
      </c>
      <c r="O7" s="4" t="s">
        <v>4</v>
      </c>
      <c r="Q7" s="140"/>
      <c r="R7" s="11"/>
      <c r="S7" s="7" t="s">
        <v>119</v>
      </c>
      <c r="T7" s="4" t="s">
        <v>4</v>
      </c>
    </row>
    <row r="8" spans="2:25">
      <c r="B8" s="12">
        <f t="shared" ref="B8:B48" si="0">RANK(D8,D$8:D$48,0)</f>
        <v>1</v>
      </c>
      <c r="C8" s="13" t="s">
        <v>30</v>
      </c>
      <c r="D8" s="93">
        <v>129365</v>
      </c>
      <c r="E8" s="22">
        <v>20</v>
      </c>
      <c r="G8" s="12">
        <f t="shared" ref="G8:G48" si="1">RANK(I8,I$8:I$48,0)</f>
        <v>1</v>
      </c>
      <c r="H8" s="13" t="s">
        <v>13</v>
      </c>
      <c r="I8" s="93">
        <v>98433</v>
      </c>
      <c r="J8" s="22">
        <v>1</v>
      </c>
      <c r="L8" s="12">
        <f t="shared" ref="L8:L48" si="2">RANK(N8,N$8:N$48,0)</f>
        <v>1</v>
      </c>
      <c r="M8" s="13" t="s">
        <v>30</v>
      </c>
      <c r="N8" s="93">
        <v>128869</v>
      </c>
      <c r="O8" s="22">
        <v>6</v>
      </c>
      <c r="Q8" s="12">
        <f t="shared" ref="Q8:Q48" si="3">RANK(S8,S$8:S$48,0)</f>
        <v>1</v>
      </c>
      <c r="R8" s="13" t="s">
        <v>30</v>
      </c>
      <c r="S8" s="93">
        <v>135517</v>
      </c>
      <c r="T8" s="22">
        <v>18</v>
      </c>
    </row>
    <row r="9" spans="2:25">
      <c r="B9" s="12">
        <f t="shared" si="0"/>
        <v>2</v>
      </c>
      <c r="C9" s="13" t="s">
        <v>13</v>
      </c>
      <c r="D9" s="93">
        <v>118197</v>
      </c>
      <c r="E9" s="22">
        <v>1</v>
      </c>
      <c r="G9" s="12">
        <f t="shared" si="1"/>
        <v>2</v>
      </c>
      <c r="H9" s="13" t="s">
        <v>26</v>
      </c>
      <c r="I9" s="93">
        <v>54424</v>
      </c>
      <c r="J9" s="22">
        <v>2</v>
      </c>
      <c r="L9" s="12">
        <f t="shared" si="2"/>
        <v>2</v>
      </c>
      <c r="M9" s="13" t="s">
        <v>43</v>
      </c>
      <c r="N9" s="93">
        <v>67023</v>
      </c>
      <c r="O9" s="22">
        <v>4</v>
      </c>
      <c r="Q9" s="12">
        <f t="shared" si="3"/>
        <v>2</v>
      </c>
      <c r="R9" s="13" t="s">
        <v>13</v>
      </c>
      <c r="S9" s="93">
        <v>118197</v>
      </c>
      <c r="T9" s="22">
        <v>1</v>
      </c>
    </row>
    <row r="10" spans="2:25">
      <c r="B10" s="12">
        <f t="shared" si="0"/>
        <v>3</v>
      </c>
      <c r="C10" s="13" t="s">
        <v>26</v>
      </c>
      <c r="D10" s="93">
        <v>76838</v>
      </c>
      <c r="E10" s="22">
        <v>4</v>
      </c>
      <c r="G10" s="12">
        <f t="shared" si="1"/>
        <v>3</v>
      </c>
      <c r="H10" s="13" t="s">
        <v>11</v>
      </c>
      <c r="I10" s="93">
        <v>52886</v>
      </c>
      <c r="J10" s="22">
        <v>4</v>
      </c>
      <c r="L10" s="12">
        <f t="shared" si="2"/>
        <v>3</v>
      </c>
      <c r="M10" s="13" t="s">
        <v>23</v>
      </c>
      <c r="N10" s="93">
        <v>40720</v>
      </c>
      <c r="O10" s="22">
        <v>13</v>
      </c>
      <c r="Q10" s="12">
        <f t="shared" si="3"/>
        <v>3</v>
      </c>
      <c r="R10" s="13" t="s">
        <v>11</v>
      </c>
      <c r="S10" s="93">
        <v>79127</v>
      </c>
      <c r="T10" s="22">
        <v>2</v>
      </c>
    </row>
    <row r="11" spans="2:25">
      <c r="B11" s="12">
        <f t="shared" si="0"/>
        <v>4</v>
      </c>
      <c r="C11" s="13" t="s">
        <v>43</v>
      </c>
      <c r="D11" s="93">
        <v>75704</v>
      </c>
      <c r="E11" s="22">
        <v>6</v>
      </c>
      <c r="G11" s="12">
        <f t="shared" si="1"/>
        <v>4</v>
      </c>
      <c r="H11" s="13" t="s">
        <v>35</v>
      </c>
      <c r="I11" s="93">
        <v>45656</v>
      </c>
      <c r="J11" s="22">
        <v>6</v>
      </c>
      <c r="L11" s="12">
        <f t="shared" si="2"/>
        <v>4</v>
      </c>
      <c r="M11" s="13" t="s">
        <v>42</v>
      </c>
      <c r="N11" s="93">
        <v>36581</v>
      </c>
      <c r="O11" s="22">
        <v>2</v>
      </c>
      <c r="Q11" s="12">
        <f t="shared" si="3"/>
        <v>4</v>
      </c>
      <c r="R11" s="13" t="s">
        <v>26</v>
      </c>
      <c r="S11" s="93">
        <v>76842</v>
      </c>
      <c r="T11" s="22">
        <v>4</v>
      </c>
    </row>
    <row r="12" spans="2:25">
      <c r="B12" s="12">
        <f t="shared" si="0"/>
        <v>5</v>
      </c>
      <c r="C12" s="13" t="s">
        <v>11</v>
      </c>
      <c r="D12" s="93">
        <v>74493</v>
      </c>
      <c r="E12" s="22">
        <v>2</v>
      </c>
      <c r="G12" s="12">
        <f t="shared" si="1"/>
        <v>5</v>
      </c>
      <c r="H12" s="13" t="s">
        <v>33</v>
      </c>
      <c r="I12" s="93">
        <v>38669</v>
      </c>
      <c r="J12" s="22">
        <v>14</v>
      </c>
      <c r="L12" s="12">
        <f t="shared" si="2"/>
        <v>5</v>
      </c>
      <c r="M12" s="13" t="s">
        <v>21</v>
      </c>
      <c r="N12" s="93">
        <v>28509</v>
      </c>
      <c r="O12" s="22">
        <v>19</v>
      </c>
      <c r="Q12" s="12">
        <f t="shared" si="3"/>
        <v>5</v>
      </c>
      <c r="R12" s="13" t="s">
        <v>43</v>
      </c>
      <c r="S12" s="93">
        <v>75704</v>
      </c>
      <c r="T12" s="22">
        <v>6</v>
      </c>
    </row>
    <row r="13" spans="2:25">
      <c r="B13" s="12">
        <f t="shared" si="0"/>
        <v>6</v>
      </c>
      <c r="C13" s="13" t="s">
        <v>23</v>
      </c>
      <c r="D13" s="93">
        <v>65322</v>
      </c>
      <c r="E13" s="22">
        <v>9</v>
      </c>
      <c r="G13" s="12">
        <f t="shared" si="1"/>
        <v>6</v>
      </c>
      <c r="H13" s="13" t="s">
        <v>34</v>
      </c>
      <c r="I13" s="93">
        <v>29415</v>
      </c>
      <c r="J13" s="22">
        <v>18</v>
      </c>
      <c r="L13" s="12">
        <f t="shared" si="2"/>
        <v>6</v>
      </c>
      <c r="M13" s="13" t="s">
        <v>17</v>
      </c>
      <c r="N13" s="93">
        <v>28356</v>
      </c>
      <c r="O13" s="22">
        <v>16</v>
      </c>
      <c r="Q13" s="12">
        <f t="shared" si="3"/>
        <v>6</v>
      </c>
      <c r="R13" s="13" t="s">
        <v>23</v>
      </c>
      <c r="S13" s="93">
        <v>65323</v>
      </c>
      <c r="T13" s="22">
        <v>9</v>
      </c>
    </row>
    <row r="14" spans="2:25">
      <c r="B14" s="12">
        <f t="shared" si="0"/>
        <v>7</v>
      </c>
      <c r="C14" s="13" t="s">
        <v>35</v>
      </c>
      <c r="D14" s="93">
        <v>61930</v>
      </c>
      <c r="E14" s="22">
        <v>22</v>
      </c>
      <c r="G14" s="12">
        <f t="shared" si="1"/>
        <v>7</v>
      </c>
      <c r="H14" s="13" t="s">
        <v>31</v>
      </c>
      <c r="I14" s="93">
        <v>27965</v>
      </c>
      <c r="J14" s="22">
        <v>15</v>
      </c>
      <c r="L14" s="12">
        <f t="shared" si="2"/>
        <v>7</v>
      </c>
      <c r="M14" s="13" t="s">
        <v>19</v>
      </c>
      <c r="N14" s="93">
        <v>27669</v>
      </c>
      <c r="O14" s="22">
        <v>10</v>
      </c>
      <c r="Q14" s="12">
        <f t="shared" si="3"/>
        <v>7</v>
      </c>
      <c r="R14" s="13" t="s">
        <v>35</v>
      </c>
      <c r="S14" s="93">
        <v>62935</v>
      </c>
      <c r="T14" s="22">
        <v>22</v>
      </c>
    </row>
    <row r="15" spans="2:25">
      <c r="B15" s="12">
        <f t="shared" si="0"/>
        <v>8</v>
      </c>
      <c r="C15" s="13" t="s">
        <v>42</v>
      </c>
      <c r="D15" s="93">
        <v>50035</v>
      </c>
      <c r="E15" s="22">
        <v>3</v>
      </c>
      <c r="G15" s="12">
        <f t="shared" si="1"/>
        <v>8</v>
      </c>
      <c r="H15" s="13" t="s">
        <v>50</v>
      </c>
      <c r="I15" s="93">
        <v>27213</v>
      </c>
      <c r="J15" s="22">
        <v>23</v>
      </c>
      <c r="L15" s="12">
        <f t="shared" si="2"/>
        <v>8</v>
      </c>
      <c r="M15" s="13" t="s">
        <v>12</v>
      </c>
      <c r="N15" s="93">
        <v>27461</v>
      </c>
      <c r="O15" s="22">
        <v>8</v>
      </c>
      <c r="Q15" s="12">
        <f t="shared" si="3"/>
        <v>8</v>
      </c>
      <c r="R15" s="13" t="s">
        <v>42</v>
      </c>
      <c r="S15" s="93">
        <v>50169</v>
      </c>
      <c r="T15" s="22">
        <v>3</v>
      </c>
    </row>
    <row r="16" spans="2:25">
      <c r="B16" s="12">
        <f t="shared" si="0"/>
        <v>9</v>
      </c>
      <c r="C16" s="13" t="s">
        <v>50</v>
      </c>
      <c r="D16" s="93">
        <v>48417</v>
      </c>
      <c r="E16" s="22">
        <v>17</v>
      </c>
      <c r="G16" s="12">
        <f t="shared" si="1"/>
        <v>9</v>
      </c>
      <c r="H16" s="13" t="s">
        <v>23</v>
      </c>
      <c r="I16" s="93">
        <v>24529</v>
      </c>
      <c r="J16" s="22">
        <v>7</v>
      </c>
      <c r="L16" s="12">
        <f t="shared" si="2"/>
        <v>9</v>
      </c>
      <c r="M16" s="13" t="s">
        <v>25</v>
      </c>
      <c r="N16" s="93">
        <v>23963</v>
      </c>
      <c r="O16" s="22">
        <v>29</v>
      </c>
      <c r="Q16" s="12">
        <f t="shared" si="3"/>
        <v>9</v>
      </c>
      <c r="R16" s="13" t="s">
        <v>50</v>
      </c>
      <c r="S16" s="93">
        <v>48442</v>
      </c>
      <c r="T16" s="22">
        <v>19</v>
      </c>
    </row>
    <row r="17" spans="2:20">
      <c r="B17" s="12">
        <f t="shared" si="0"/>
        <v>10</v>
      </c>
      <c r="C17" s="13" t="s">
        <v>33</v>
      </c>
      <c r="D17" s="93">
        <v>46786</v>
      </c>
      <c r="E17" s="22">
        <v>21</v>
      </c>
      <c r="G17" s="12">
        <f t="shared" si="1"/>
        <v>10</v>
      </c>
      <c r="H17" s="13" t="s">
        <v>41</v>
      </c>
      <c r="I17" s="93">
        <v>23966</v>
      </c>
      <c r="J17" s="22">
        <v>29</v>
      </c>
      <c r="L17" s="12">
        <f t="shared" si="2"/>
        <v>10</v>
      </c>
      <c r="M17" s="13" t="s">
        <v>20</v>
      </c>
      <c r="N17" s="93">
        <v>23356</v>
      </c>
      <c r="O17" s="22">
        <v>12</v>
      </c>
      <c r="Q17" s="12">
        <f t="shared" si="3"/>
        <v>10</v>
      </c>
      <c r="R17" s="13" t="s">
        <v>19</v>
      </c>
      <c r="S17" s="93">
        <v>47318</v>
      </c>
      <c r="T17" s="22">
        <v>11</v>
      </c>
    </row>
    <row r="18" spans="2:20">
      <c r="B18" s="12">
        <f t="shared" si="0"/>
        <v>11</v>
      </c>
      <c r="C18" s="13" t="s">
        <v>17</v>
      </c>
      <c r="D18" s="93">
        <v>44784</v>
      </c>
      <c r="E18" s="22">
        <v>13</v>
      </c>
      <c r="G18" s="12">
        <f t="shared" si="1"/>
        <v>11</v>
      </c>
      <c r="H18" s="13" t="s">
        <v>15</v>
      </c>
      <c r="I18" s="93">
        <v>18979</v>
      </c>
      <c r="J18" s="22">
        <v>3</v>
      </c>
      <c r="L18" s="12">
        <f t="shared" si="2"/>
        <v>11</v>
      </c>
      <c r="M18" s="13" t="s">
        <v>11</v>
      </c>
      <c r="N18" s="93">
        <v>21607</v>
      </c>
      <c r="O18" s="22">
        <v>1</v>
      </c>
      <c r="Q18" s="12">
        <f t="shared" si="3"/>
        <v>11</v>
      </c>
      <c r="R18" s="13" t="s">
        <v>33</v>
      </c>
      <c r="S18" s="93">
        <v>46786</v>
      </c>
      <c r="T18" s="22">
        <v>21</v>
      </c>
    </row>
    <row r="19" spans="2:20">
      <c r="B19" s="12">
        <f t="shared" si="0"/>
        <v>12</v>
      </c>
      <c r="C19" s="13" t="s">
        <v>19</v>
      </c>
      <c r="D19" s="93">
        <v>42819</v>
      </c>
      <c r="E19" s="22">
        <v>19</v>
      </c>
      <c r="G19" s="12">
        <f t="shared" si="1"/>
        <v>12</v>
      </c>
      <c r="H19" s="13" t="s">
        <v>36</v>
      </c>
      <c r="I19" s="93">
        <v>18889</v>
      </c>
      <c r="J19" s="22">
        <v>5</v>
      </c>
      <c r="L19" s="12">
        <f t="shared" si="2"/>
        <v>12</v>
      </c>
      <c r="M19" s="13" t="s">
        <v>40</v>
      </c>
      <c r="N19" s="93">
        <v>21507</v>
      </c>
      <c r="O19" s="22">
        <v>15</v>
      </c>
      <c r="Q19" s="12">
        <f t="shared" si="3"/>
        <v>12</v>
      </c>
      <c r="R19" s="13" t="s">
        <v>17</v>
      </c>
      <c r="S19" s="93">
        <v>44784</v>
      </c>
      <c r="T19" s="22">
        <v>14</v>
      </c>
    </row>
    <row r="20" spans="2:20">
      <c r="B20" s="12">
        <f t="shared" si="0"/>
        <v>13</v>
      </c>
      <c r="C20" s="13" t="s">
        <v>34</v>
      </c>
      <c r="D20" s="93">
        <v>42552</v>
      </c>
      <c r="E20" s="22">
        <v>23</v>
      </c>
      <c r="G20" s="12">
        <f t="shared" si="1"/>
        <v>13</v>
      </c>
      <c r="H20" s="13" t="s">
        <v>40</v>
      </c>
      <c r="I20" s="93">
        <v>18234</v>
      </c>
      <c r="J20" s="22">
        <v>12</v>
      </c>
      <c r="L20" s="12">
        <f t="shared" si="2"/>
        <v>13</v>
      </c>
      <c r="M20" s="13" t="s">
        <v>15</v>
      </c>
      <c r="N20" s="93">
        <v>20474</v>
      </c>
      <c r="O20" s="22">
        <v>25</v>
      </c>
      <c r="Q20" s="12">
        <f t="shared" si="3"/>
        <v>13</v>
      </c>
      <c r="R20" s="13" t="s">
        <v>34</v>
      </c>
      <c r="S20" s="93">
        <v>42670</v>
      </c>
      <c r="T20" s="22">
        <v>23</v>
      </c>
    </row>
    <row r="21" spans="2:20">
      <c r="B21" s="12">
        <f t="shared" si="0"/>
        <v>14</v>
      </c>
      <c r="C21" s="13" t="s">
        <v>31</v>
      </c>
      <c r="D21" s="93">
        <v>42323</v>
      </c>
      <c r="E21" s="22">
        <v>18</v>
      </c>
      <c r="G21" s="12">
        <f t="shared" si="1"/>
        <v>14</v>
      </c>
      <c r="H21" s="13" t="s">
        <v>28</v>
      </c>
      <c r="I21" s="93">
        <v>17975</v>
      </c>
      <c r="J21" s="22">
        <v>13</v>
      </c>
      <c r="L21" s="12">
        <f t="shared" si="2"/>
        <v>14</v>
      </c>
      <c r="M21" s="13" t="s">
        <v>46</v>
      </c>
      <c r="N21" s="93">
        <v>19931</v>
      </c>
      <c r="O21" s="22">
        <v>31</v>
      </c>
      <c r="Q21" s="12">
        <f t="shared" si="3"/>
        <v>14</v>
      </c>
      <c r="R21" s="13" t="s">
        <v>31</v>
      </c>
      <c r="S21" s="93">
        <v>42403</v>
      </c>
      <c r="T21" s="22">
        <v>20</v>
      </c>
    </row>
    <row r="22" spans="2:20">
      <c r="B22" s="12">
        <f t="shared" si="0"/>
        <v>15</v>
      </c>
      <c r="C22" s="13" t="s">
        <v>40</v>
      </c>
      <c r="D22" s="93">
        <v>39741</v>
      </c>
      <c r="E22" s="22">
        <v>14</v>
      </c>
      <c r="G22" s="12">
        <f t="shared" si="1"/>
        <v>15</v>
      </c>
      <c r="H22" s="13" t="s">
        <v>17</v>
      </c>
      <c r="I22" s="93">
        <v>16428</v>
      </c>
      <c r="J22" s="22">
        <v>11</v>
      </c>
      <c r="L22" s="12">
        <f t="shared" si="2"/>
        <v>15</v>
      </c>
      <c r="M22" s="13" t="s">
        <v>13</v>
      </c>
      <c r="N22" s="93">
        <v>19699</v>
      </c>
      <c r="O22" s="22">
        <v>5</v>
      </c>
      <c r="Q22" s="12">
        <f t="shared" si="3"/>
        <v>15</v>
      </c>
      <c r="R22" s="13" t="s">
        <v>40</v>
      </c>
      <c r="S22" s="93">
        <v>40138</v>
      </c>
      <c r="T22" s="22">
        <v>16</v>
      </c>
    </row>
    <row r="23" spans="2:20">
      <c r="B23" s="12">
        <f t="shared" si="0"/>
        <v>16</v>
      </c>
      <c r="C23" s="13" t="s">
        <v>15</v>
      </c>
      <c r="D23" s="93">
        <v>39460</v>
      </c>
      <c r="E23" s="22">
        <v>8</v>
      </c>
      <c r="G23" s="12">
        <f t="shared" si="1"/>
        <v>16</v>
      </c>
      <c r="H23" s="13" t="s">
        <v>39</v>
      </c>
      <c r="I23" s="93">
        <v>15894</v>
      </c>
      <c r="J23" s="22">
        <v>20</v>
      </c>
      <c r="L23" s="12">
        <f t="shared" si="2"/>
        <v>16</v>
      </c>
      <c r="M23" s="13" t="s">
        <v>36</v>
      </c>
      <c r="N23" s="93">
        <v>19591</v>
      </c>
      <c r="O23" s="22">
        <v>26</v>
      </c>
      <c r="Q23" s="12">
        <f t="shared" si="3"/>
        <v>16</v>
      </c>
      <c r="R23" s="13" t="s">
        <v>15</v>
      </c>
      <c r="S23" s="93">
        <v>39536</v>
      </c>
      <c r="T23" s="22">
        <v>8</v>
      </c>
    </row>
    <row r="24" spans="2:20">
      <c r="B24" s="12">
        <f t="shared" si="0"/>
        <v>17</v>
      </c>
      <c r="C24" s="13" t="s">
        <v>36</v>
      </c>
      <c r="D24" s="93">
        <v>39172</v>
      </c>
      <c r="E24" s="22">
        <v>10</v>
      </c>
      <c r="G24" s="12">
        <f t="shared" si="1"/>
        <v>17</v>
      </c>
      <c r="H24" s="13" t="s">
        <v>19</v>
      </c>
      <c r="I24" s="93">
        <v>14907</v>
      </c>
      <c r="J24" s="22">
        <v>21</v>
      </c>
      <c r="L24" s="12">
        <f t="shared" si="2"/>
        <v>17</v>
      </c>
      <c r="M24" s="13" t="s">
        <v>26</v>
      </c>
      <c r="N24" s="93">
        <v>18077</v>
      </c>
      <c r="O24" s="22">
        <v>9</v>
      </c>
      <c r="Q24" s="12">
        <f t="shared" si="3"/>
        <v>17</v>
      </c>
      <c r="R24" s="13" t="s">
        <v>36</v>
      </c>
      <c r="S24" s="93">
        <v>39173</v>
      </c>
      <c r="T24" s="22">
        <v>10</v>
      </c>
    </row>
    <row r="25" spans="2:20">
      <c r="B25" s="12">
        <f t="shared" si="0"/>
        <v>18</v>
      </c>
      <c r="C25" s="13" t="s">
        <v>25</v>
      </c>
      <c r="D25" s="93">
        <v>38226</v>
      </c>
      <c r="E25" s="22">
        <v>30</v>
      </c>
      <c r="G25" s="12">
        <f t="shared" si="1"/>
        <v>18</v>
      </c>
      <c r="H25" s="13" t="s">
        <v>25</v>
      </c>
      <c r="I25" s="93">
        <v>14263</v>
      </c>
      <c r="J25" s="22">
        <v>24</v>
      </c>
      <c r="L25" s="12">
        <f t="shared" si="2"/>
        <v>18</v>
      </c>
      <c r="M25" s="13" t="s">
        <v>39</v>
      </c>
      <c r="N25" s="93">
        <v>17677</v>
      </c>
      <c r="O25" s="22">
        <v>27</v>
      </c>
      <c r="Q25" s="12">
        <f t="shared" si="3"/>
        <v>18</v>
      </c>
      <c r="R25" s="13" t="s">
        <v>25</v>
      </c>
      <c r="S25" s="93">
        <v>38240</v>
      </c>
      <c r="T25" s="22">
        <v>30</v>
      </c>
    </row>
    <row r="26" spans="2:20">
      <c r="B26" s="12">
        <f t="shared" si="0"/>
        <v>19</v>
      </c>
      <c r="C26" s="13" t="s">
        <v>28</v>
      </c>
      <c r="D26" s="93">
        <v>37766</v>
      </c>
      <c r="E26" s="22">
        <v>7</v>
      </c>
      <c r="G26" s="12">
        <f t="shared" si="1"/>
        <v>19</v>
      </c>
      <c r="H26" s="13" t="s">
        <v>42</v>
      </c>
      <c r="I26" s="93">
        <v>12526</v>
      </c>
      <c r="J26" s="22">
        <v>16</v>
      </c>
      <c r="L26" s="12">
        <f t="shared" si="2"/>
        <v>19</v>
      </c>
      <c r="M26" s="13" t="s">
        <v>22</v>
      </c>
      <c r="N26" s="93">
        <v>17495</v>
      </c>
      <c r="O26" s="22">
        <v>20</v>
      </c>
      <c r="Q26" s="12">
        <f t="shared" si="3"/>
        <v>19</v>
      </c>
      <c r="R26" s="13" t="s">
        <v>28</v>
      </c>
      <c r="S26" s="93">
        <v>38204</v>
      </c>
      <c r="T26" s="22">
        <v>7</v>
      </c>
    </row>
    <row r="27" spans="2:20">
      <c r="B27" s="12">
        <f t="shared" si="0"/>
        <v>20</v>
      </c>
      <c r="C27" s="13" t="s">
        <v>12</v>
      </c>
      <c r="D27" s="93">
        <v>36996</v>
      </c>
      <c r="E27" s="22">
        <v>12</v>
      </c>
      <c r="G27" s="12">
        <f t="shared" si="1"/>
        <v>20</v>
      </c>
      <c r="H27" s="13" t="s">
        <v>51</v>
      </c>
      <c r="I27" s="93">
        <v>12034</v>
      </c>
      <c r="J27" s="22">
        <v>19</v>
      </c>
      <c r="L27" s="12">
        <f t="shared" si="2"/>
        <v>20</v>
      </c>
      <c r="M27" s="13" t="s">
        <v>47</v>
      </c>
      <c r="N27" s="93">
        <v>17306</v>
      </c>
      <c r="O27" s="22">
        <v>7</v>
      </c>
      <c r="Q27" s="12">
        <f t="shared" si="3"/>
        <v>20</v>
      </c>
      <c r="R27" s="13" t="s">
        <v>12</v>
      </c>
      <c r="S27" s="93">
        <v>37309</v>
      </c>
      <c r="T27" s="22">
        <v>13</v>
      </c>
    </row>
    <row r="28" spans="2:20">
      <c r="B28" s="12">
        <f t="shared" si="0"/>
        <v>21</v>
      </c>
      <c r="C28" s="13" t="s">
        <v>21</v>
      </c>
      <c r="D28" s="93">
        <v>35180</v>
      </c>
      <c r="E28" s="22">
        <v>15</v>
      </c>
      <c r="G28" s="12">
        <f t="shared" si="1"/>
        <v>21</v>
      </c>
      <c r="H28" s="13" t="s">
        <v>16</v>
      </c>
      <c r="I28" s="93">
        <v>10335</v>
      </c>
      <c r="J28" s="22">
        <v>32</v>
      </c>
      <c r="L28" s="12">
        <f t="shared" si="2"/>
        <v>21</v>
      </c>
      <c r="M28" s="13" t="s">
        <v>32</v>
      </c>
      <c r="N28" s="93">
        <v>15143</v>
      </c>
      <c r="O28" s="22">
        <v>3</v>
      </c>
      <c r="Q28" s="12">
        <f t="shared" si="3"/>
        <v>21</v>
      </c>
      <c r="R28" s="13" t="s">
        <v>41</v>
      </c>
      <c r="S28" s="93">
        <v>35353</v>
      </c>
      <c r="T28" s="22">
        <v>29</v>
      </c>
    </row>
    <row r="29" spans="2:20">
      <c r="B29" s="12">
        <f t="shared" si="0"/>
        <v>22</v>
      </c>
      <c r="C29" s="13" t="s">
        <v>41</v>
      </c>
      <c r="D29" s="93">
        <v>33879</v>
      </c>
      <c r="E29" s="22">
        <v>29</v>
      </c>
      <c r="G29" s="12">
        <f t="shared" si="1"/>
        <v>22</v>
      </c>
      <c r="H29" s="13" t="s">
        <v>24</v>
      </c>
      <c r="I29" s="93">
        <v>9590</v>
      </c>
      <c r="J29" s="22">
        <v>33</v>
      </c>
      <c r="L29" s="12">
        <f t="shared" si="2"/>
        <v>22</v>
      </c>
      <c r="M29" s="13" t="s">
        <v>35</v>
      </c>
      <c r="N29" s="93">
        <v>14957</v>
      </c>
      <c r="O29" s="22">
        <v>34</v>
      </c>
      <c r="Q29" s="12">
        <f t="shared" si="3"/>
        <v>22</v>
      </c>
      <c r="R29" s="13" t="s">
        <v>21</v>
      </c>
      <c r="S29" s="93">
        <v>35182</v>
      </c>
      <c r="T29" s="22">
        <v>17</v>
      </c>
    </row>
    <row r="30" spans="2:20">
      <c r="B30" s="12">
        <f t="shared" si="0"/>
        <v>23</v>
      </c>
      <c r="C30" s="13" t="s">
        <v>39</v>
      </c>
      <c r="D30" s="93">
        <v>33571</v>
      </c>
      <c r="E30" s="22">
        <v>28</v>
      </c>
      <c r="G30" s="12">
        <f t="shared" si="1"/>
        <v>23</v>
      </c>
      <c r="H30" s="13" t="s">
        <v>12</v>
      </c>
      <c r="I30" s="93">
        <v>9352</v>
      </c>
      <c r="J30" s="22">
        <v>22</v>
      </c>
      <c r="L30" s="12">
        <f t="shared" si="2"/>
        <v>23</v>
      </c>
      <c r="M30" s="13" t="s">
        <v>18</v>
      </c>
      <c r="N30" s="93">
        <v>14618</v>
      </c>
      <c r="O30" s="22">
        <v>35</v>
      </c>
      <c r="Q30" s="12">
        <f t="shared" si="3"/>
        <v>23</v>
      </c>
      <c r="R30" s="13" t="s">
        <v>39</v>
      </c>
      <c r="S30" s="93">
        <v>34219</v>
      </c>
      <c r="T30" s="22">
        <v>28</v>
      </c>
    </row>
    <row r="31" spans="2:20">
      <c r="B31" s="12">
        <f t="shared" si="0"/>
        <v>24</v>
      </c>
      <c r="C31" s="13" t="s">
        <v>20</v>
      </c>
      <c r="D31" s="93">
        <v>32652</v>
      </c>
      <c r="E31" s="22">
        <v>11</v>
      </c>
      <c r="G31" s="12">
        <f t="shared" si="1"/>
        <v>24</v>
      </c>
      <c r="H31" s="13" t="s">
        <v>20</v>
      </c>
      <c r="I31" s="93">
        <v>9279</v>
      </c>
      <c r="J31" s="22">
        <v>10</v>
      </c>
      <c r="L31" s="12">
        <f t="shared" si="2"/>
        <v>24</v>
      </c>
      <c r="M31" s="13" t="s">
        <v>49</v>
      </c>
      <c r="N31" s="93">
        <v>13867</v>
      </c>
      <c r="O31" s="22">
        <v>24</v>
      </c>
      <c r="Q31" s="12">
        <f t="shared" si="3"/>
        <v>24</v>
      </c>
      <c r="R31" s="13" t="s">
        <v>20</v>
      </c>
      <c r="S31" s="93">
        <v>32655</v>
      </c>
      <c r="T31" s="22">
        <v>12</v>
      </c>
    </row>
    <row r="32" spans="2:20">
      <c r="B32" s="12">
        <f t="shared" si="0"/>
        <v>25</v>
      </c>
      <c r="C32" s="13" t="s">
        <v>46</v>
      </c>
      <c r="D32" s="93">
        <v>27265</v>
      </c>
      <c r="E32" s="22">
        <v>32</v>
      </c>
      <c r="G32" s="12">
        <f t="shared" si="1"/>
        <v>25</v>
      </c>
      <c r="H32" s="13" t="s">
        <v>22</v>
      </c>
      <c r="I32" s="93">
        <v>9267</v>
      </c>
      <c r="J32" s="22">
        <v>25</v>
      </c>
      <c r="L32" s="12">
        <f t="shared" si="2"/>
        <v>25</v>
      </c>
      <c r="M32" s="13" t="s">
        <v>14</v>
      </c>
      <c r="N32" s="93">
        <v>13597</v>
      </c>
      <c r="O32" s="22">
        <v>21</v>
      </c>
      <c r="Q32" s="12">
        <f t="shared" si="3"/>
        <v>25</v>
      </c>
      <c r="R32" s="13" t="s">
        <v>46</v>
      </c>
      <c r="S32" s="93">
        <v>27904</v>
      </c>
      <c r="T32" s="22">
        <v>32</v>
      </c>
    </row>
    <row r="33" spans="2:20">
      <c r="B33" s="12">
        <f t="shared" si="0"/>
        <v>26</v>
      </c>
      <c r="C33" s="13" t="s">
        <v>22</v>
      </c>
      <c r="D33" s="93">
        <v>26890</v>
      </c>
      <c r="E33" s="22">
        <v>27</v>
      </c>
      <c r="G33" s="12">
        <f t="shared" si="1"/>
        <v>26</v>
      </c>
      <c r="H33" s="13" t="s">
        <v>43</v>
      </c>
      <c r="I33" s="93">
        <v>8681</v>
      </c>
      <c r="J33" s="22">
        <v>27</v>
      </c>
      <c r="L33" s="12">
        <f t="shared" si="2"/>
        <v>26</v>
      </c>
      <c r="M33" s="13" t="s">
        <v>34</v>
      </c>
      <c r="N33" s="93">
        <v>13136</v>
      </c>
      <c r="O33" s="22">
        <v>17</v>
      </c>
      <c r="Q33" s="12">
        <f t="shared" si="3"/>
        <v>26</v>
      </c>
      <c r="R33" s="13" t="s">
        <v>22</v>
      </c>
      <c r="S33" s="93">
        <v>27240</v>
      </c>
      <c r="T33" s="22">
        <v>27</v>
      </c>
    </row>
    <row r="34" spans="2:20">
      <c r="B34" s="12">
        <f t="shared" si="0"/>
        <v>27</v>
      </c>
      <c r="C34" s="13" t="s">
        <v>51</v>
      </c>
      <c r="D34" s="93">
        <v>24370</v>
      </c>
      <c r="E34" s="22">
        <v>33</v>
      </c>
      <c r="G34" s="12">
        <f t="shared" si="1"/>
        <v>27</v>
      </c>
      <c r="H34" s="13" t="s">
        <v>21</v>
      </c>
      <c r="I34" s="93">
        <v>6653</v>
      </c>
      <c r="J34" s="22">
        <v>8</v>
      </c>
      <c r="L34" s="12">
        <f t="shared" si="2"/>
        <v>27</v>
      </c>
      <c r="M34" s="13" t="s">
        <v>51</v>
      </c>
      <c r="N34" s="93">
        <v>12336</v>
      </c>
      <c r="O34" s="22">
        <v>36</v>
      </c>
      <c r="Q34" s="12">
        <f t="shared" si="3"/>
        <v>27</v>
      </c>
      <c r="R34" s="13" t="s">
        <v>51</v>
      </c>
      <c r="S34" s="93">
        <v>25339</v>
      </c>
      <c r="T34" s="22">
        <v>33</v>
      </c>
    </row>
    <row r="35" spans="2:20">
      <c r="B35" s="12">
        <f t="shared" si="0"/>
        <v>28</v>
      </c>
      <c r="C35" s="13" t="s">
        <v>47</v>
      </c>
      <c r="D35" s="93">
        <v>22994</v>
      </c>
      <c r="E35" s="22">
        <v>16</v>
      </c>
      <c r="G35" s="12">
        <f t="shared" si="1"/>
        <v>28</v>
      </c>
      <c r="H35" s="13" t="s">
        <v>46</v>
      </c>
      <c r="I35" s="93">
        <v>6643</v>
      </c>
      <c r="J35" s="22">
        <v>28</v>
      </c>
      <c r="L35" s="12">
        <f t="shared" si="2"/>
        <v>28</v>
      </c>
      <c r="M35" s="13" t="s">
        <v>28</v>
      </c>
      <c r="N35" s="93">
        <v>11727</v>
      </c>
      <c r="O35" s="22">
        <v>14</v>
      </c>
      <c r="Q35" s="12">
        <f t="shared" si="3"/>
        <v>28</v>
      </c>
      <c r="R35" s="13" t="s">
        <v>47</v>
      </c>
      <c r="S35" s="93">
        <v>24274</v>
      </c>
      <c r="T35" s="22">
        <v>15</v>
      </c>
    </row>
    <row r="36" spans="2:20">
      <c r="B36" s="12">
        <f t="shared" si="0"/>
        <v>29</v>
      </c>
      <c r="C36" s="13" t="s">
        <v>16</v>
      </c>
      <c r="D36" s="93">
        <v>21754</v>
      </c>
      <c r="E36" s="22">
        <v>37</v>
      </c>
      <c r="G36" s="12">
        <f t="shared" si="1"/>
        <v>29</v>
      </c>
      <c r="H36" s="13" t="s">
        <v>45</v>
      </c>
      <c r="I36" s="93">
        <v>6379</v>
      </c>
      <c r="J36" s="22">
        <v>34</v>
      </c>
      <c r="L36" s="12">
        <f t="shared" si="2"/>
        <v>29</v>
      </c>
      <c r="M36" s="13" t="s">
        <v>31</v>
      </c>
      <c r="N36" s="93">
        <v>11549</v>
      </c>
      <c r="O36" s="22">
        <v>22</v>
      </c>
      <c r="Q36" s="12">
        <f t="shared" si="3"/>
        <v>29</v>
      </c>
      <c r="R36" s="13" t="s">
        <v>16</v>
      </c>
      <c r="S36" s="93">
        <v>21865</v>
      </c>
      <c r="T36" s="22">
        <v>37</v>
      </c>
    </row>
    <row r="37" spans="2:20">
      <c r="B37" s="12">
        <f t="shared" si="0"/>
        <v>30</v>
      </c>
      <c r="C37" s="13" t="s">
        <v>32</v>
      </c>
      <c r="D37" s="93">
        <v>21133</v>
      </c>
      <c r="E37" s="22">
        <v>5</v>
      </c>
      <c r="G37" s="12">
        <f t="shared" si="1"/>
        <v>30</v>
      </c>
      <c r="H37" s="13" t="s">
        <v>32</v>
      </c>
      <c r="I37" s="93">
        <v>5990</v>
      </c>
      <c r="J37" s="22">
        <v>35</v>
      </c>
      <c r="L37" s="12">
        <f t="shared" si="2"/>
        <v>30</v>
      </c>
      <c r="M37" s="13" t="s">
        <v>38</v>
      </c>
      <c r="N37" s="93">
        <v>11291</v>
      </c>
      <c r="O37" s="22">
        <v>11</v>
      </c>
      <c r="Q37" s="12">
        <f t="shared" si="3"/>
        <v>30</v>
      </c>
      <c r="R37" s="13" t="s">
        <v>32</v>
      </c>
      <c r="S37" s="93">
        <v>21146</v>
      </c>
      <c r="T37" s="22">
        <v>5</v>
      </c>
    </row>
    <row r="38" spans="2:20">
      <c r="B38" s="12">
        <f t="shared" si="0"/>
        <v>31</v>
      </c>
      <c r="C38" s="13" t="s">
        <v>18</v>
      </c>
      <c r="D38" s="93">
        <v>20306</v>
      </c>
      <c r="E38" s="22">
        <v>35</v>
      </c>
      <c r="G38" s="12">
        <f t="shared" si="1"/>
        <v>31</v>
      </c>
      <c r="H38" s="13" t="s">
        <v>44</v>
      </c>
      <c r="I38" s="93">
        <v>5939</v>
      </c>
      <c r="J38" s="22">
        <v>41</v>
      </c>
      <c r="L38" s="12">
        <f t="shared" si="2"/>
        <v>31</v>
      </c>
      <c r="M38" s="13" t="s">
        <v>16</v>
      </c>
      <c r="N38" s="93">
        <v>10849</v>
      </c>
      <c r="O38" s="22">
        <v>37</v>
      </c>
      <c r="Q38" s="12">
        <f t="shared" si="3"/>
        <v>31</v>
      </c>
      <c r="R38" s="13" t="s">
        <v>18</v>
      </c>
      <c r="S38" s="93">
        <v>20316</v>
      </c>
      <c r="T38" s="22">
        <v>35</v>
      </c>
    </row>
    <row r="39" spans="2:20">
      <c r="B39" s="12">
        <f t="shared" si="0"/>
        <v>32</v>
      </c>
      <c r="C39" s="13" t="s">
        <v>14</v>
      </c>
      <c r="D39" s="93">
        <v>20075</v>
      </c>
      <c r="E39" s="22">
        <v>25</v>
      </c>
      <c r="G39" s="12">
        <f t="shared" si="1"/>
        <v>32</v>
      </c>
      <c r="H39" s="13" t="s">
        <v>47</v>
      </c>
      <c r="I39" s="93">
        <v>5688</v>
      </c>
      <c r="J39" s="22">
        <v>36</v>
      </c>
      <c r="L39" s="12">
        <f t="shared" si="2"/>
        <v>32</v>
      </c>
      <c r="M39" s="13" t="s">
        <v>50</v>
      </c>
      <c r="N39" s="93">
        <v>10433</v>
      </c>
      <c r="O39" s="22">
        <v>28</v>
      </c>
      <c r="Q39" s="12">
        <f t="shared" si="3"/>
        <v>32</v>
      </c>
      <c r="R39" s="13" t="s">
        <v>14</v>
      </c>
      <c r="S39" s="93">
        <v>20075</v>
      </c>
      <c r="T39" s="22">
        <v>25</v>
      </c>
    </row>
    <row r="40" spans="2:20">
      <c r="B40" s="12">
        <f t="shared" si="0"/>
        <v>33</v>
      </c>
      <c r="C40" s="13" t="s">
        <v>49</v>
      </c>
      <c r="D40" s="93">
        <v>19969</v>
      </c>
      <c r="E40" s="22">
        <v>31</v>
      </c>
      <c r="G40" s="12">
        <f t="shared" si="1"/>
        <v>33</v>
      </c>
      <c r="H40" s="13" t="s">
        <v>48</v>
      </c>
      <c r="I40" s="93">
        <v>5503</v>
      </c>
      <c r="J40" s="22">
        <v>38</v>
      </c>
      <c r="L40" s="12">
        <f t="shared" si="2"/>
        <v>33</v>
      </c>
      <c r="M40" s="13" t="s">
        <v>41</v>
      </c>
      <c r="N40" s="93">
        <v>9195</v>
      </c>
      <c r="O40" s="22">
        <v>23</v>
      </c>
      <c r="Q40" s="12">
        <f t="shared" si="3"/>
        <v>33</v>
      </c>
      <c r="R40" s="13" t="s">
        <v>49</v>
      </c>
      <c r="S40" s="93">
        <v>19979</v>
      </c>
      <c r="T40" s="22">
        <v>31</v>
      </c>
    </row>
    <row r="41" spans="2:20">
      <c r="B41" s="12">
        <f t="shared" si="0"/>
        <v>34</v>
      </c>
      <c r="C41" s="13" t="s">
        <v>24</v>
      </c>
      <c r="D41" s="93">
        <v>18872</v>
      </c>
      <c r="E41" s="22">
        <v>38</v>
      </c>
      <c r="G41" s="12">
        <f t="shared" si="1"/>
        <v>34</v>
      </c>
      <c r="H41" s="13" t="s">
        <v>29</v>
      </c>
      <c r="I41" s="93">
        <v>5427</v>
      </c>
      <c r="J41" s="22">
        <v>9</v>
      </c>
      <c r="L41" s="12">
        <f t="shared" si="2"/>
        <v>34</v>
      </c>
      <c r="M41" s="13" t="s">
        <v>29</v>
      </c>
      <c r="N41" s="93">
        <v>8550</v>
      </c>
      <c r="O41" s="22">
        <v>30</v>
      </c>
      <c r="Q41" s="12">
        <f t="shared" si="3"/>
        <v>34</v>
      </c>
      <c r="R41" s="13" t="s">
        <v>24</v>
      </c>
      <c r="S41" s="93">
        <v>18882</v>
      </c>
      <c r="T41" s="22">
        <v>38</v>
      </c>
    </row>
    <row r="42" spans="2:20">
      <c r="B42" s="12">
        <f t="shared" si="0"/>
        <v>35</v>
      </c>
      <c r="C42" s="13" t="s">
        <v>45</v>
      </c>
      <c r="D42" s="93">
        <v>15171</v>
      </c>
      <c r="E42" s="22">
        <v>34</v>
      </c>
      <c r="G42" s="12">
        <f t="shared" si="1"/>
        <v>35</v>
      </c>
      <c r="H42" s="13" t="s">
        <v>18</v>
      </c>
      <c r="I42" s="93">
        <v>5031</v>
      </c>
      <c r="J42" s="22">
        <v>26</v>
      </c>
      <c r="L42" s="12">
        <f t="shared" si="2"/>
        <v>35</v>
      </c>
      <c r="M42" s="13" t="s">
        <v>45</v>
      </c>
      <c r="N42" s="93">
        <v>8179</v>
      </c>
      <c r="O42" s="22">
        <v>32</v>
      </c>
      <c r="Q42" s="12">
        <f t="shared" si="3"/>
        <v>35</v>
      </c>
      <c r="R42" s="13" t="s">
        <v>45</v>
      </c>
      <c r="S42" s="93">
        <v>15335</v>
      </c>
      <c r="T42" s="22">
        <v>34</v>
      </c>
    </row>
    <row r="43" spans="2:20">
      <c r="B43" s="12">
        <f t="shared" si="0"/>
        <v>36</v>
      </c>
      <c r="C43" s="13" t="s">
        <v>29</v>
      </c>
      <c r="D43" s="93">
        <v>13977</v>
      </c>
      <c r="E43" s="22">
        <v>24</v>
      </c>
      <c r="G43" s="12">
        <f t="shared" si="1"/>
        <v>36</v>
      </c>
      <c r="H43" s="13" t="s">
        <v>14</v>
      </c>
      <c r="I43" s="93">
        <v>4816</v>
      </c>
      <c r="J43" s="22">
        <v>17</v>
      </c>
      <c r="L43" s="12">
        <f t="shared" si="2"/>
        <v>36</v>
      </c>
      <c r="M43" s="13" t="s">
        <v>33</v>
      </c>
      <c r="N43" s="93">
        <v>7999</v>
      </c>
      <c r="O43" s="22">
        <v>18</v>
      </c>
      <c r="Q43" s="12">
        <f t="shared" si="3"/>
        <v>36</v>
      </c>
      <c r="R43" s="13" t="s">
        <v>29</v>
      </c>
      <c r="S43" s="93">
        <v>13977</v>
      </c>
      <c r="T43" s="22">
        <v>24</v>
      </c>
    </row>
    <row r="44" spans="2:20">
      <c r="B44" s="12">
        <f t="shared" si="0"/>
        <v>37</v>
      </c>
      <c r="C44" s="13" t="s">
        <v>38</v>
      </c>
      <c r="D44" s="93">
        <v>13813</v>
      </c>
      <c r="E44" s="22">
        <v>26</v>
      </c>
      <c r="G44" s="12">
        <f t="shared" si="1"/>
        <v>37</v>
      </c>
      <c r="H44" s="13" t="s">
        <v>49</v>
      </c>
      <c r="I44" s="93">
        <v>4225</v>
      </c>
      <c r="J44" s="22">
        <v>37</v>
      </c>
      <c r="L44" s="12">
        <f t="shared" si="2"/>
        <v>37</v>
      </c>
      <c r="M44" s="13" t="s">
        <v>24</v>
      </c>
      <c r="N44" s="93">
        <v>7843</v>
      </c>
      <c r="O44" s="22">
        <v>38</v>
      </c>
      <c r="Q44" s="12">
        <f t="shared" si="3"/>
        <v>37</v>
      </c>
      <c r="R44" s="13" t="s">
        <v>38</v>
      </c>
      <c r="S44" s="93">
        <v>13909</v>
      </c>
      <c r="T44" s="22">
        <v>26</v>
      </c>
    </row>
    <row r="45" spans="2:20">
      <c r="B45" s="12">
        <f t="shared" si="0"/>
        <v>38</v>
      </c>
      <c r="C45" s="13" t="s">
        <v>48</v>
      </c>
      <c r="D45" s="93">
        <v>11918</v>
      </c>
      <c r="E45" s="22">
        <v>39</v>
      </c>
      <c r="G45" s="12">
        <f t="shared" si="1"/>
        <v>38</v>
      </c>
      <c r="H45" s="13" t="s">
        <v>37</v>
      </c>
      <c r="I45" s="93">
        <v>1982</v>
      </c>
      <c r="J45" s="22">
        <v>39</v>
      </c>
      <c r="L45" s="12">
        <f t="shared" si="2"/>
        <v>38</v>
      </c>
      <c r="M45" s="13" t="s">
        <v>27</v>
      </c>
      <c r="N45" s="93">
        <v>6481</v>
      </c>
      <c r="O45" s="22">
        <v>33</v>
      </c>
      <c r="Q45" s="12">
        <f t="shared" si="3"/>
        <v>38</v>
      </c>
      <c r="R45" s="13" t="s">
        <v>48</v>
      </c>
      <c r="S45" s="93">
        <v>13788</v>
      </c>
      <c r="T45" s="22">
        <v>39</v>
      </c>
    </row>
    <row r="46" spans="2:20">
      <c r="B46" s="12">
        <f t="shared" si="0"/>
        <v>39</v>
      </c>
      <c r="C46" s="13" t="s">
        <v>44</v>
      </c>
      <c r="D46" s="93">
        <v>11697</v>
      </c>
      <c r="E46" s="22">
        <v>40</v>
      </c>
      <c r="G46" s="12">
        <f t="shared" si="1"/>
        <v>39</v>
      </c>
      <c r="H46" s="13" t="s">
        <v>38</v>
      </c>
      <c r="I46" s="93">
        <v>1873</v>
      </c>
      <c r="J46" s="22">
        <v>30</v>
      </c>
      <c r="L46" s="12">
        <f t="shared" si="2"/>
        <v>39</v>
      </c>
      <c r="M46" s="13" t="s">
        <v>48</v>
      </c>
      <c r="N46" s="93">
        <v>6416</v>
      </c>
      <c r="O46" s="22">
        <v>39</v>
      </c>
      <c r="Q46" s="12">
        <f t="shared" si="3"/>
        <v>39</v>
      </c>
      <c r="R46" s="13" t="s">
        <v>44</v>
      </c>
      <c r="S46" s="93">
        <v>12127</v>
      </c>
      <c r="T46" s="22">
        <v>40</v>
      </c>
    </row>
    <row r="47" spans="2:20">
      <c r="B47" s="12">
        <f t="shared" si="0"/>
        <v>40</v>
      </c>
      <c r="C47" s="13" t="s">
        <v>27</v>
      </c>
      <c r="D47" s="93">
        <v>7144</v>
      </c>
      <c r="E47" s="22">
        <v>36</v>
      </c>
      <c r="G47" s="12">
        <f t="shared" si="1"/>
        <v>40</v>
      </c>
      <c r="H47" s="13" t="s">
        <v>27</v>
      </c>
      <c r="I47" s="93">
        <v>663</v>
      </c>
      <c r="J47" s="22">
        <v>31</v>
      </c>
      <c r="L47" s="12">
        <f t="shared" si="2"/>
        <v>40</v>
      </c>
      <c r="M47" s="13" t="s">
        <v>44</v>
      </c>
      <c r="N47" s="93">
        <v>5329</v>
      </c>
      <c r="O47" s="22">
        <v>40</v>
      </c>
      <c r="Q47" s="12">
        <f t="shared" si="3"/>
        <v>40</v>
      </c>
      <c r="R47" s="13" t="s">
        <v>27</v>
      </c>
      <c r="S47" s="93">
        <v>8942</v>
      </c>
      <c r="T47" s="22">
        <v>36</v>
      </c>
    </row>
    <row r="48" spans="2:20">
      <c r="B48" s="12">
        <f t="shared" si="0"/>
        <v>41</v>
      </c>
      <c r="C48" s="13" t="s">
        <v>37</v>
      </c>
      <c r="D48" s="93">
        <v>3874</v>
      </c>
      <c r="E48" s="22">
        <v>41</v>
      </c>
      <c r="G48" s="12">
        <f t="shared" si="1"/>
        <v>41</v>
      </c>
      <c r="H48" s="13" t="s">
        <v>30</v>
      </c>
      <c r="I48" s="93">
        <v>496</v>
      </c>
      <c r="J48" s="22">
        <v>40</v>
      </c>
      <c r="L48" s="12">
        <f t="shared" si="2"/>
        <v>41</v>
      </c>
      <c r="M48" s="13" t="s">
        <v>37</v>
      </c>
      <c r="N48" s="93">
        <v>1891</v>
      </c>
      <c r="O48" s="22">
        <v>41</v>
      </c>
      <c r="Q48" s="12">
        <f t="shared" si="3"/>
        <v>41</v>
      </c>
      <c r="R48" s="13" t="s">
        <v>37</v>
      </c>
      <c r="S48" s="93">
        <v>5208</v>
      </c>
      <c r="T48" s="22">
        <v>41</v>
      </c>
    </row>
    <row r="49" spans="2:30">
      <c r="B49" s="15"/>
      <c r="C49" s="16" t="s">
        <v>58</v>
      </c>
      <c r="D49" s="93">
        <v>38315</v>
      </c>
      <c r="E49" s="76"/>
      <c r="G49" s="15"/>
      <c r="H49" s="16" t="s">
        <v>58</v>
      </c>
      <c r="I49" s="93">
        <v>18265</v>
      </c>
      <c r="J49" s="76"/>
      <c r="L49" s="15"/>
      <c r="M49" s="16" t="s">
        <v>58</v>
      </c>
      <c r="N49" s="93">
        <v>18867</v>
      </c>
      <c r="O49" s="76"/>
      <c r="Q49" s="15"/>
      <c r="R49" s="16" t="s">
        <v>58</v>
      </c>
      <c r="S49" s="93">
        <v>38707</v>
      </c>
      <c r="T49" s="76"/>
      <c r="Y49" s="77"/>
      <c r="AD49" s="77"/>
    </row>
    <row r="50" spans="2:30">
      <c r="B50" s="17"/>
      <c r="C50" s="18" t="s">
        <v>59</v>
      </c>
      <c r="D50" s="93">
        <v>40172</v>
      </c>
      <c r="E50" s="79"/>
      <c r="G50" s="17"/>
      <c r="H50" s="18" t="s">
        <v>59</v>
      </c>
      <c r="I50" s="93">
        <v>16170</v>
      </c>
      <c r="J50" s="79"/>
      <c r="L50" s="17"/>
      <c r="M50" s="18" t="s">
        <v>59</v>
      </c>
      <c r="N50" s="93">
        <v>23754</v>
      </c>
      <c r="O50" s="79"/>
      <c r="Q50" s="17"/>
      <c r="R50" s="18" t="s">
        <v>59</v>
      </c>
      <c r="S50" s="93">
        <v>40606</v>
      </c>
      <c r="T50" s="79"/>
      <c r="Y50" s="77"/>
      <c r="AD50" s="77"/>
    </row>
    <row r="51" spans="2:30">
      <c r="B51" s="19"/>
      <c r="C51" s="18" t="s">
        <v>60</v>
      </c>
      <c r="D51" s="93">
        <v>38378</v>
      </c>
      <c r="E51" s="82"/>
      <c r="G51" s="19"/>
      <c r="H51" s="18" t="s">
        <v>60</v>
      </c>
      <c r="I51" s="93">
        <v>18194</v>
      </c>
      <c r="J51" s="82"/>
      <c r="L51" s="19"/>
      <c r="M51" s="18" t="s">
        <v>60</v>
      </c>
      <c r="N51" s="93">
        <v>19031</v>
      </c>
      <c r="O51" s="82"/>
      <c r="Q51" s="19"/>
      <c r="R51" s="18" t="s">
        <v>60</v>
      </c>
      <c r="S51" s="93">
        <v>38771</v>
      </c>
      <c r="T51" s="82"/>
      <c r="Y51" s="77"/>
      <c r="AD51" s="77"/>
    </row>
    <row r="53" spans="2:30">
      <c r="B53" s="40" t="s">
        <v>75</v>
      </c>
      <c r="C53" s="20" t="s">
        <v>166</v>
      </c>
    </row>
    <row r="55" spans="2:30">
      <c r="B55" s="40" t="s">
        <v>110</v>
      </c>
      <c r="C55" s="20" t="s">
        <v>264</v>
      </c>
    </row>
    <row r="56" spans="2:30">
      <c r="B56" s="20"/>
      <c r="C56" s="20"/>
    </row>
  </sheetData>
  <sortState xmlns:xlrd2="http://schemas.microsoft.com/office/spreadsheetml/2017/richdata2" ref="Q8:T48">
    <sortCondition ref="Q8"/>
  </sortState>
  <mergeCells count="5">
    <mergeCell ref="G2:I2"/>
    <mergeCell ref="B5:B7"/>
    <mergeCell ref="G5:G7"/>
    <mergeCell ref="L5:L7"/>
    <mergeCell ref="Q5:Q7"/>
  </mergeCells>
  <phoneticPr fontId="3"/>
  <hyperlinks>
    <hyperlink ref="B1" location="目次!A1" display="目次に戻る" xr:uid="{00000000-0004-0000-0A00-000000000000}"/>
  </hyperlinks>
  <pageMargins left="0.59055118110236227" right="0.39370078740157483" top="0.78740157480314965" bottom="0.39370078740157483" header="0.51181102362204722" footer="0.51181102362204722"/>
  <pageSetup paperSize="9" scale="71"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8" id="{834F2DF3-9918-4F53-BF54-DA7DC8CCA4DE}">
            <xm:f>$C8=目次!$H$8</xm:f>
            <x14:dxf>
              <fill>
                <patternFill>
                  <bgColor rgb="FFFFFF00"/>
                </patternFill>
              </fill>
            </x14:dxf>
          </x14:cfRule>
          <xm:sqref>B8:E8</xm:sqref>
        </x14:conditionalFormatting>
        <x14:conditionalFormatting xmlns:xm="http://schemas.microsoft.com/office/excel/2006/main">
          <x14:cfRule type="expression" priority="7" id="{7ABB949C-AFF5-4E69-9D59-731D3EF8D57C}">
            <xm:f>$C9=目次!$H$8</xm:f>
            <x14:dxf>
              <fill>
                <patternFill>
                  <bgColor rgb="FFFFFF00"/>
                </patternFill>
              </fill>
            </x14:dxf>
          </x14:cfRule>
          <xm:sqref>B9:E48</xm:sqref>
        </x14:conditionalFormatting>
        <x14:conditionalFormatting xmlns:xm="http://schemas.microsoft.com/office/excel/2006/main">
          <x14:cfRule type="expression" priority="6" id="{CA710C03-5A81-4F72-87C8-DFF7B103A1BE}">
            <xm:f>$H8=目次!$H$8</xm:f>
            <x14:dxf>
              <fill>
                <patternFill>
                  <bgColor rgb="FFFFFF00"/>
                </patternFill>
              </fill>
            </x14:dxf>
          </x14:cfRule>
          <xm:sqref>G8:J8</xm:sqref>
        </x14:conditionalFormatting>
        <x14:conditionalFormatting xmlns:xm="http://schemas.microsoft.com/office/excel/2006/main">
          <x14:cfRule type="expression" priority="5" id="{D06E5D88-8559-4DAD-9B94-9C7C957BE46F}">
            <xm:f>$H9=目次!$H$8</xm:f>
            <x14:dxf>
              <fill>
                <patternFill>
                  <bgColor rgb="FFFFFF00"/>
                </patternFill>
              </fill>
            </x14:dxf>
          </x14:cfRule>
          <xm:sqref>G9:J48</xm:sqref>
        </x14:conditionalFormatting>
        <x14:conditionalFormatting xmlns:xm="http://schemas.microsoft.com/office/excel/2006/main">
          <x14:cfRule type="expression" priority="4" id="{AD7A9BC6-367D-4EEB-8778-19F671FA3B3D}">
            <xm:f>$M8=目次!$H$8</xm:f>
            <x14:dxf>
              <fill>
                <patternFill>
                  <bgColor rgb="FFFFFF00"/>
                </patternFill>
              </fill>
            </x14:dxf>
          </x14:cfRule>
          <xm:sqref>L8:O8</xm:sqref>
        </x14:conditionalFormatting>
        <x14:conditionalFormatting xmlns:xm="http://schemas.microsoft.com/office/excel/2006/main">
          <x14:cfRule type="expression" priority="3" id="{C9A67955-42AA-4BA2-965E-8FF3D2D0C73E}">
            <xm:f>$M9=目次!$H$8</xm:f>
            <x14:dxf>
              <fill>
                <patternFill>
                  <bgColor rgb="FFFFFF00"/>
                </patternFill>
              </fill>
            </x14:dxf>
          </x14:cfRule>
          <xm:sqref>L9:O48</xm:sqref>
        </x14:conditionalFormatting>
        <x14:conditionalFormatting xmlns:xm="http://schemas.microsoft.com/office/excel/2006/main">
          <x14:cfRule type="expression" priority="2" id="{0D2CC587-52AE-4131-AA49-8212B7577BE5}">
            <xm:f>$R8=目次!$H$8</xm:f>
            <x14:dxf>
              <fill>
                <patternFill>
                  <bgColor rgb="FFFFFF00"/>
                </patternFill>
              </fill>
            </x14:dxf>
          </x14:cfRule>
          <xm:sqref>Q8:T8</xm:sqref>
        </x14:conditionalFormatting>
        <x14:conditionalFormatting xmlns:xm="http://schemas.microsoft.com/office/excel/2006/main">
          <x14:cfRule type="expression" priority="1" id="{7B1B79D3-6B78-4BFD-B5C3-FB42862CAA8D}">
            <xm:f>$R9=目次!$H$8</xm:f>
            <x14:dxf>
              <fill>
                <patternFill>
                  <bgColor rgb="FFFFFF00"/>
                </patternFill>
              </fill>
            </x14:dxf>
          </x14:cfRule>
          <xm:sqref>Q9:T48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AD54"/>
  <sheetViews>
    <sheetView showGridLines="0" view="pageBreakPreview" zoomScaleNormal="75" workbookViewId="0">
      <pane ySplit="7" topLeftCell="A8" activePane="bottomLeft" state="frozen"/>
      <selection activeCell="D49" sqref="D49"/>
      <selection pane="bottomLeft" activeCell="D49" sqref="D49"/>
    </sheetView>
  </sheetViews>
  <sheetFormatPr defaultColWidth="9" defaultRowHeight="13.2"/>
  <cols>
    <col min="1" max="1" width="3.6640625" style="71" customWidth="1"/>
    <col min="2" max="2" width="4.6640625" style="71" customWidth="1"/>
    <col min="3" max="4" width="10.6640625" style="71" customWidth="1"/>
    <col min="5" max="5" width="4.6640625" style="71" customWidth="1"/>
    <col min="6" max="6" width="6.6640625" style="71" customWidth="1"/>
    <col min="7" max="7" width="4.6640625" style="71" customWidth="1"/>
    <col min="8" max="9" width="10.6640625" style="71" customWidth="1"/>
    <col min="10" max="10" width="4.6640625" style="71" customWidth="1"/>
    <col min="11" max="11" width="6.6640625" style="71" customWidth="1"/>
    <col min="12" max="12" width="4.6640625" style="71" customWidth="1"/>
    <col min="13" max="14" width="10.6640625" style="71" customWidth="1"/>
    <col min="15" max="15" width="4.6640625" style="71" customWidth="1"/>
    <col min="16" max="16" width="6.6640625" style="71" customWidth="1"/>
    <col min="17" max="17" width="4.6640625" style="71" customWidth="1"/>
    <col min="18" max="19" width="10.6640625" style="71" customWidth="1"/>
    <col min="20" max="20" width="4.6640625" style="71" customWidth="1"/>
    <col min="21" max="21" width="6.6640625" style="71" customWidth="1"/>
    <col min="22" max="22" width="4.6640625" style="71" customWidth="1"/>
    <col min="23" max="24" width="10.6640625" style="71" customWidth="1"/>
    <col min="25" max="25" width="4.6640625" style="71" customWidth="1"/>
    <col min="26" max="26" width="6.6640625" style="71" customWidth="1"/>
    <col min="27" max="27" width="4.6640625" style="71" customWidth="1"/>
    <col min="28" max="29" width="10.6640625" style="71" customWidth="1"/>
    <col min="30" max="30" width="4.6640625" style="71" customWidth="1"/>
    <col min="31" max="16384" width="9" style="71"/>
  </cols>
  <sheetData>
    <row r="1" spans="2:25">
      <c r="B1" s="104" t="s">
        <v>183</v>
      </c>
    </row>
    <row r="2" spans="2:25" ht="16.2">
      <c r="B2" s="1" t="s">
        <v>0</v>
      </c>
      <c r="G2" s="143" t="str">
        <f>歳入!G2</f>
        <v>令和４年度決算</v>
      </c>
      <c r="H2" s="143"/>
      <c r="I2" s="143"/>
      <c r="J2" s="2" t="s">
        <v>167</v>
      </c>
      <c r="X2" s="71" t="s">
        <v>87</v>
      </c>
    </row>
    <row r="4" spans="2:25" ht="14.4">
      <c r="B4" s="3" t="s">
        <v>79</v>
      </c>
      <c r="G4" s="31" t="s">
        <v>216</v>
      </c>
      <c r="L4" s="31" t="s">
        <v>230</v>
      </c>
      <c r="M4" s="74"/>
      <c r="N4" s="74"/>
      <c r="O4" s="74"/>
      <c r="P4" s="74"/>
      <c r="Q4" s="31" t="s">
        <v>232</v>
      </c>
      <c r="R4" s="74"/>
      <c r="S4" s="74"/>
      <c r="T4" s="74"/>
      <c r="V4" s="2" t="s">
        <v>80</v>
      </c>
    </row>
    <row r="5" spans="2:25" ht="13.5" customHeight="1">
      <c r="B5" s="140" t="s">
        <v>4</v>
      </c>
      <c r="C5" s="8"/>
      <c r="D5" s="5"/>
      <c r="E5" s="32" t="str">
        <f>歳入!E5</f>
        <v>R3</v>
      </c>
      <c r="G5" s="140" t="s">
        <v>4</v>
      </c>
      <c r="H5" s="8"/>
      <c r="I5" s="5"/>
      <c r="J5" s="32" t="str">
        <f>歳入!J5</f>
        <v>R3</v>
      </c>
      <c r="L5" s="142" t="s">
        <v>4</v>
      </c>
      <c r="M5" s="24"/>
      <c r="N5" s="25"/>
      <c r="O5" s="120" t="str">
        <f>E5</f>
        <v>R3</v>
      </c>
      <c r="P5" s="74"/>
      <c r="Q5" s="142" t="s">
        <v>4</v>
      </c>
      <c r="R5" s="24"/>
      <c r="S5" s="130"/>
      <c r="T5" s="120" t="str">
        <f>E5</f>
        <v>R3</v>
      </c>
      <c r="V5" s="150" t="s">
        <v>4</v>
      </c>
      <c r="W5" s="24"/>
      <c r="X5" s="25"/>
      <c r="Y5" s="32" t="str">
        <f>歳入!O5</f>
        <v>R3</v>
      </c>
    </row>
    <row r="6" spans="2:25" ht="36.6">
      <c r="B6" s="140"/>
      <c r="C6" s="9" t="s">
        <v>9</v>
      </c>
      <c r="D6" s="67" t="s">
        <v>79</v>
      </c>
      <c r="E6" s="6" t="s">
        <v>53</v>
      </c>
      <c r="G6" s="140"/>
      <c r="H6" s="9" t="s">
        <v>9</v>
      </c>
      <c r="I6" s="61" t="s">
        <v>218</v>
      </c>
      <c r="J6" s="6" t="s">
        <v>53</v>
      </c>
      <c r="L6" s="142"/>
      <c r="M6" s="26" t="s">
        <v>9</v>
      </c>
      <c r="N6" s="131" t="s">
        <v>236</v>
      </c>
      <c r="O6" s="27" t="s">
        <v>53</v>
      </c>
      <c r="P6" s="74"/>
      <c r="Q6" s="142"/>
      <c r="R6" s="26" t="s">
        <v>9</v>
      </c>
      <c r="S6" s="131" t="s">
        <v>237</v>
      </c>
      <c r="T6" s="27" t="s">
        <v>53</v>
      </c>
      <c r="V6" s="151"/>
      <c r="W6" s="26" t="s">
        <v>9</v>
      </c>
      <c r="X6" s="63" t="s">
        <v>83</v>
      </c>
      <c r="Y6" s="27" t="s">
        <v>53</v>
      </c>
    </row>
    <row r="7" spans="2:25">
      <c r="B7" s="140"/>
      <c r="C7" s="11"/>
      <c r="D7" s="7"/>
      <c r="E7" s="4" t="s">
        <v>4</v>
      </c>
      <c r="G7" s="140"/>
      <c r="H7" s="11"/>
      <c r="I7" s="7"/>
      <c r="J7" s="4" t="s">
        <v>4</v>
      </c>
      <c r="L7" s="142"/>
      <c r="M7" s="28"/>
      <c r="N7" s="35"/>
      <c r="O7" s="30" t="s">
        <v>4</v>
      </c>
      <c r="P7" s="74"/>
      <c r="Q7" s="142"/>
      <c r="R7" s="28"/>
      <c r="S7" s="35"/>
      <c r="T7" s="30" t="s">
        <v>4</v>
      </c>
      <c r="V7" s="152"/>
      <c r="W7" s="28"/>
      <c r="X7" s="29"/>
      <c r="Y7" s="30" t="s">
        <v>4</v>
      </c>
    </row>
    <row r="8" spans="2:25">
      <c r="B8" s="12">
        <f t="shared" ref="B8:B48" si="0">RANK(D8,D$8:D$48,0)</f>
        <v>1</v>
      </c>
      <c r="C8" s="84" t="s">
        <v>43</v>
      </c>
      <c r="D8" s="93">
        <v>750307</v>
      </c>
      <c r="E8" s="22">
        <v>1</v>
      </c>
      <c r="G8" s="12">
        <f t="shared" ref="G8:G48" si="1">RANK(I8,I$8:I$48,0)</f>
        <v>1</v>
      </c>
      <c r="H8" s="13" t="s">
        <v>11</v>
      </c>
      <c r="I8" s="93">
        <v>561407</v>
      </c>
      <c r="J8" s="22">
        <v>1</v>
      </c>
      <c r="L8" s="36">
        <f t="shared" ref="L8:L48" si="2">IF(ISERROR(RANK(N8,N$8:N$48,0)),"-",RANK(N8,N$8:N$48,0))</f>
        <v>1</v>
      </c>
      <c r="M8" s="84" t="s">
        <v>30</v>
      </c>
      <c r="N8" s="132">
        <v>51572</v>
      </c>
      <c r="O8" s="86">
        <v>1</v>
      </c>
      <c r="P8" s="74"/>
      <c r="Q8" s="36">
        <f t="shared" ref="Q8:Q48" si="3">IF(ISERROR(RANK(S8,S$8:S$48,0)),"-",RANK(S8,S$8:S$48,0))</f>
        <v>1</v>
      </c>
      <c r="R8" s="84" t="s">
        <v>11</v>
      </c>
      <c r="S8" s="132">
        <v>624956</v>
      </c>
      <c r="T8" s="86">
        <v>1</v>
      </c>
      <c r="V8" s="36">
        <f t="shared" ref="V8:V48" si="4">IF(ISERROR(RANK(X8,X$8:X$48,0)),"-",RANK(X8,X$8:X$48,0))</f>
        <v>1</v>
      </c>
      <c r="W8" s="84" t="s">
        <v>20</v>
      </c>
      <c r="X8" s="100">
        <v>68482</v>
      </c>
      <c r="Y8" s="86">
        <v>1</v>
      </c>
    </row>
    <row r="9" spans="2:25">
      <c r="B9" s="12">
        <f t="shared" si="0"/>
        <v>2</v>
      </c>
      <c r="C9" s="84" t="s">
        <v>30</v>
      </c>
      <c r="D9" s="93">
        <v>719559</v>
      </c>
      <c r="E9" s="22">
        <v>2</v>
      </c>
      <c r="G9" s="12">
        <f t="shared" si="1"/>
        <v>2</v>
      </c>
      <c r="H9" s="13" t="s">
        <v>30</v>
      </c>
      <c r="I9" s="93">
        <v>225349</v>
      </c>
      <c r="J9" s="22">
        <v>2</v>
      </c>
      <c r="L9" s="36">
        <f t="shared" si="2"/>
        <v>2</v>
      </c>
      <c r="M9" s="84" t="s">
        <v>13</v>
      </c>
      <c r="N9" s="132">
        <v>43889</v>
      </c>
      <c r="O9" s="86">
        <v>2</v>
      </c>
      <c r="P9" s="74"/>
      <c r="Q9" s="36">
        <f t="shared" si="3"/>
        <v>2</v>
      </c>
      <c r="R9" s="84" t="s">
        <v>30</v>
      </c>
      <c r="S9" s="132">
        <v>207221</v>
      </c>
      <c r="T9" s="86">
        <v>2</v>
      </c>
      <c r="V9" s="36">
        <f t="shared" si="4"/>
        <v>2</v>
      </c>
      <c r="W9" s="84" t="s">
        <v>15</v>
      </c>
      <c r="X9" s="100">
        <v>38321</v>
      </c>
      <c r="Y9" s="86">
        <v>2</v>
      </c>
    </row>
    <row r="10" spans="2:25">
      <c r="B10" s="12">
        <f t="shared" si="0"/>
        <v>3</v>
      </c>
      <c r="C10" s="84" t="s">
        <v>28</v>
      </c>
      <c r="D10" s="93">
        <v>598324</v>
      </c>
      <c r="E10" s="22">
        <v>4</v>
      </c>
      <c r="G10" s="12">
        <f t="shared" si="1"/>
        <v>3</v>
      </c>
      <c r="H10" s="13" t="s">
        <v>43</v>
      </c>
      <c r="I10" s="93">
        <v>183122</v>
      </c>
      <c r="J10" s="22">
        <v>3</v>
      </c>
      <c r="L10" s="36">
        <f t="shared" si="2"/>
        <v>3</v>
      </c>
      <c r="M10" s="84" t="s">
        <v>18</v>
      </c>
      <c r="N10" s="132">
        <v>32777</v>
      </c>
      <c r="O10" s="86">
        <v>5</v>
      </c>
      <c r="P10" s="74"/>
      <c r="Q10" s="36">
        <f t="shared" si="3"/>
        <v>3</v>
      </c>
      <c r="R10" s="84" t="s">
        <v>15</v>
      </c>
      <c r="S10" s="132">
        <v>153632</v>
      </c>
      <c r="T10" s="86">
        <v>4</v>
      </c>
      <c r="V10" s="36">
        <f t="shared" si="4"/>
        <v>3</v>
      </c>
      <c r="W10" s="84" t="s">
        <v>44</v>
      </c>
      <c r="X10" s="100">
        <v>16612</v>
      </c>
      <c r="Y10" s="86">
        <v>5</v>
      </c>
    </row>
    <row r="11" spans="2:25">
      <c r="B11" s="12">
        <f t="shared" si="0"/>
        <v>4</v>
      </c>
      <c r="C11" s="84" t="s">
        <v>19</v>
      </c>
      <c r="D11" s="93">
        <v>594847</v>
      </c>
      <c r="E11" s="22">
        <v>3</v>
      </c>
      <c r="G11" s="12">
        <f t="shared" si="1"/>
        <v>4</v>
      </c>
      <c r="H11" s="13" t="s">
        <v>32</v>
      </c>
      <c r="I11" s="93">
        <v>114791</v>
      </c>
      <c r="J11" s="22">
        <v>4</v>
      </c>
      <c r="L11" s="36">
        <f t="shared" si="2"/>
        <v>4</v>
      </c>
      <c r="M11" s="84" t="s">
        <v>21</v>
      </c>
      <c r="N11" s="132">
        <v>30838</v>
      </c>
      <c r="O11" s="86">
        <v>3</v>
      </c>
      <c r="P11" s="74"/>
      <c r="Q11" s="36">
        <f t="shared" si="3"/>
        <v>4</v>
      </c>
      <c r="R11" s="84" t="s">
        <v>19</v>
      </c>
      <c r="S11" s="132">
        <v>143813</v>
      </c>
      <c r="T11" s="86">
        <v>3</v>
      </c>
      <c r="V11" s="36">
        <f t="shared" si="4"/>
        <v>4</v>
      </c>
      <c r="W11" s="84" t="s">
        <v>13</v>
      </c>
      <c r="X11" s="100">
        <v>15971</v>
      </c>
      <c r="Y11" s="86">
        <v>3</v>
      </c>
    </row>
    <row r="12" spans="2:25">
      <c r="B12" s="12">
        <f t="shared" si="0"/>
        <v>5</v>
      </c>
      <c r="C12" s="84" t="s">
        <v>34</v>
      </c>
      <c r="D12" s="93">
        <v>512816</v>
      </c>
      <c r="E12" s="22">
        <v>5</v>
      </c>
      <c r="G12" s="12">
        <f t="shared" si="1"/>
        <v>5</v>
      </c>
      <c r="H12" s="13" t="s">
        <v>38</v>
      </c>
      <c r="I12" s="93">
        <v>86293</v>
      </c>
      <c r="J12" s="22">
        <v>6</v>
      </c>
      <c r="L12" s="36">
        <f t="shared" si="2"/>
        <v>5</v>
      </c>
      <c r="M12" s="84" t="s">
        <v>48</v>
      </c>
      <c r="N12" s="132">
        <v>27280</v>
      </c>
      <c r="O12" s="86">
        <v>4</v>
      </c>
      <c r="P12" s="74"/>
      <c r="Q12" s="36">
        <f t="shared" si="3"/>
        <v>5</v>
      </c>
      <c r="R12" s="84" t="s">
        <v>39</v>
      </c>
      <c r="S12" s="132">
        <v>127832</v>
      </c>
      <c r="T12" s="86">
        <v>5</v>
      </c>
      <c r="V12" s="36">
        <f t="shared" si="4"/>
        <v>5</v>
      </c>
      <c r="W12" s="84" t="s">
        <v>19</v>
      </c>
      <c r="X12" s="100">
        <v>12126</v>
      </c>
      <c r="Y12" s="86">
        <v>4</v>
      </c>
    </row>
    <row r="13" spans="2:25">
      <c r="B13" s="12">
        <f t="shared" si="0"/>
        <v>6</v>
      </c>
      <c r="C13" s="84" t="s">
        <v>35</v>
      </c>
      <c r="D13" s="93">
        <v>441555</v>
      </c>
      <c r="E13" s="22">
        <v>8</v>
      </c>
      <c r="G13" s="12">
        <f t="shared" si="1"/>
        <v>6</v>
      </c>
      <c r="H13" s="13" t="s">
        <v>26</v>
      </c>
      <c r="I13" s="93">
        <v>85558</v>
      </c>
      <c r="J13" s="22">
        <v>5</v>
      </c>
      <c r="L13" s="36">
        <f t="shared" si="2"/>
        <v>6</v>
      </c>
      <c r="M13" s="84" t="s">
        <v>26</v>
      </c>
      <c r="N13" s="132">
        <v>18935</v>
      </c>
      <c r="O13" s="86">
        <v>6</v>
      </c>
      <c r="P13" s="74"/>
      <c r="Q13" s="36">
        <f t="shared" si="3"/>
        <v>6</v>
      </c>
      <c r="R13" s="84" t="s">
        <v>32</v>
      </c>
      <c r="S13" s="132">
        <v>113511</v>
      </c>
      <c r="T13" s="86">
        <v>8</v>
      </c>
      <c r="V13" s="36">
        <f t="shared" si="4"/>
        <v>6</v>
      </c>
      <c r="W13" s="84" t="s">
        <v>31</v>
      </c>
      <c r="X13" s="100">
        <v>11606</v>
      </c>
      <c r="Y13" s="86">
        <v>6</v>
      </c>
    </row>
    <row r="14" spans="2:25">
      <c r="B14" s="12">
        <f t="shared" si="0"/>
        <v>7</v>
      </c>
      <c r="C14" s="84" t="s">
        <v>33</v>
      </c>
      <c r="D14" s="93">
        <v>433070</v>
      </c>
      <c r="E14" s="22">
        <v>7</v>
      </c>
      <c r="G14" s="12">
        <f t="shared" si="1"/>
        <v>7</v>
      </c>
      <c r="H14" s="13" t="s">
        <v>14</v>
      </c>
      <c r="I14" s="93">
        <v>82678</v>
      </c>
      <c r="J14" s="22">
        <v>7</v>
      </c>
      <c r="L14" s="36">
        <f t="shared" si="2"/>
        <v>7</v>
      </c>
      <c r="M14" s="84" t="s">
        <v>15</v>
      </c>
      <c r="N14" s="132">
        <v>18465</v>
      </c>
      <c r="O14" s="86">
        <v>7</v>
      </c>
      <c r="P14" s="74"/>
      <c r="Q14" s="36">
        <f t="shared" si="3"/>
        <v>7</v>
      </c>
      <c r="R14" s="84" t="s">
        <v>38</v>
      </c>
      <c r="S14" s="132">
        <v>94141</v>
      </c>
      <c r="T14" s="86">
        <v>7</v>
      </c>
      <c r="V14" s="36">
        <f t="shared" si="4"/>
        <v>7</v>
      </c>
      <c r="W14" s="84" t="s">
        <v>38</v>
      </c>
      <c r="X14" s="100">
        <v>8411</v>
      </c>
      <c r="Y14" s="86">
        <v>8</v>
      </c>
    </row>
    <row r="15" spans="2:25">
      <c r="B15" s="12">
        <f t="shared" si="0"/>
        <v>8</v>
      </c>
      <c r="C15" s="84" t="s">
        <v>48</v>
      </c>
      <c r="D15" s="93">
        <v>424733</v>
      </c>
      <c r="E15" s="22">
        <v>6</v>
      </c>
      <c r="G15" s="12">
        <f t="shared" si="1"/>
        <v>8</v>
      </c>
      <c r="H15" s="13" t="s">
        <v>33</v>
      </c>
      <c r="I15" s="93">
        <v>76132</v>
      </c>
      <c r="J15" s="22">
        <v>21</v>
      </c>
      <c r="L15" s="36">
        <f t="shared" si="2"/>
        <v>8</v>
      </c>
      <c r="M15" s="84" t="s">
        <v>38</v>
      </c>
      <c r="N15" s="132">
        <v>18346</v>
      </c>
      <c r="O15" s="86">
        <v>8</v>
      </c>
      <c r="P15" s="74"/>
      <c r="Q15" s="36">
        <f t="shared" si="3"/>
        <v>8</v>
      </c>
      <c r="R15" s="84" t="s">
        <v>45</v>
      </c>
      <c r="S15" s="132">
        <v>81500</v>
      </c>
      <c r="T15" s="86">
        <v>9</v>
      </c>
      <c r="V15" s="36">
        <f t="shared" si="4"/>
        <v>8</v>
      </c>
      <c r="W15" s="84" t="s">
        <v>40</v>
      </c>
      <c r="X15" s="100">
        <v>4394</v>
      </c>
      <c r="Y15" s="86">
        <v>7</v>
      </c>
    </row>
    <row r="16" spans="2:25">
      <c r="B16" s="12">
        <f t="shared" si="0"/>
        <v>9</v>
      </c>
      <c r="C16" s="84" t="s">
        <v>41</v>
      </c>
      <c r="D16" s="93">
        <v>391877</v>
      </c>
      <c r="E16" s="22">
        <v>10</v>
      </c>
      <c r="G16" s="12">
        <f t="shared" si="1"/>
        <v>9</v>
      </c>
      <c r="H16" s="13" t="s">
        <v>21</v>
      </c>
      <c r="I16" s="93">
        <v>71474</v>
      </c>
      <c r="J16" s="22">
        <v>10</v>
      </c>
      <c r="L16" s="36">
        <f t="shared" si="2"/>
        <v>9</v>
      </c>
      <c r="M16" s="84" t="s">
        <v>31</v>
      </c>
      <c r="N16" s="132">
        <v>14882</v>
      </c>
      <c r="O16" s="86">
        <v>9</v>
      </c>
      <c r="P16" s="74"/>
      <c r="Q16" s="36">
        <f t="shared" si="3"/>
        <v>9</v>
      </c>
      <c r="R16" s="84" t="s">
        <v>13</v>
      </c>
      <c r="S16" s="132">
        <v>78738</v>
      </c>
      <c r="T16" s="86">
        <v>6</v>
      </c>
      <c r="V16" s="36">
        <f t="shared" si="4"/>
        <v>9</v>
      </c>
      <c r="W16" s="84" t="s">
        <v>47</v>
      </c>
      <c r="X16" s="100">
        <v>3838</v>
      </c>
      <c r="Y16" s="86">
        <v>9</v>
      </c>
    </row>
    <row r="17" spans="2:25">
      <c r="B17" s="12">
        <f t="shared" si="0"/>
        <v>10</v>
      </c>
      <c r="C17" s="84" t="s">
        <v>42</v>
      </c>
      <c r="D17" s="93">
        <v>388892</v>
      </c>
      <c r="E17" s="22">
        <v>13</v>
      </c>
      <c r="G17" s="12">
        <f t="shared" si="1"/>
        <v>10</v>
      </c>
      <c r="H17" s="13" t="s">
        <v>40</v>
      </c>
      <c r="I17" s="93">
        <v>65963</v>
      </c>
      <c r="J17" s="22">
        <v>9</v>
      </c>
      <c r="L17" s="36">
        <f t="shared" si="2"/>
        <v>10</v>
      </c>
      <c r="M17" s="84" t="s">
        <v>20</v>
      </c>
      <c r="N17" s="132">
        <v>12732</v>
      </c>
      <c r="O17" s="86">
        <v>10</v>
      </c>
      <c r="P17" s="74"/>
      <c r="Q17" s="36">
        <f t="shared" si="3"/>
        <v>10</v>
      </c>
      <c r="R17" s="84" t="s">
        <v>21</v>
      </c>
      <c r="S17" s="132">
        <v>77052</v>
      </c>
      <c r="T17" s="86">
        <v>10</v>
      </c>
      <c r="V17" s="36">
        <f t="shared" si="4"/>
        <v>10</v>
      </c>
      <c r="W17" s="84" t="s">
        <v>23</v>
      </c>
      <c r="X17" s="100">
        <v>3590</v>
      </c>
      <c r="Y17" s="86">
        <v>11</v>
      </c>
    </row>
    <row r="18" spans="2:25">
      <c r="B18" s="12">
        <f t="shared" si="0"/>
        <v>11</v>
      </c>
      <c r="C18" s="84" t="s">
        <v>21</v>
      </c>
      <c r="D18" s="93">
        <v>385325</v>
      </c>
      <c r="E18" s="22">
        <v>12</v>
      </c>
      <c r="G18" s="12">
        <f t="shared" si="1"/>
        <v>11</v>
      </c>
      <c r="H18" s="13" t="s">
        <v>50</v>
      </c>
      <c r="I18" s="93">
        <v>62321</v>
      </c>
      <c r="J18" s="22">
        <v>8</v>
      </c>
      <c r="L18" s="36">
        <f t="shared" si="2"/>
        <v>11</v>
      </c>
      <c r="M18" s="84" t="s">
        <v>46</v>
      </c>
      <c r="N18" s="132">
        <v>11469</v>
      </c>
      <c r="O18" s="86">
        <v>11</v>
      </c>
      <c r="P18" s="74"/>
      <c r="Q18" s="36">
        <f t="shared" si="3"/>
        <v>11</v>
      </c>
      <c r="R18" s="84" t="s">
        <v>49</v>
      </c>
      <c r="S18" s="132">
        <v>70803</v>
      </c>
      <c r="T18" s="86">
        <v>12</v>
      </c>
      <c r="V18" s="36">
        <f t="shared" si="4"/>
        <v>11</v>
      </c>
      <c r="W18" s="84" t="s">
        <v>36</v>
      </c>
      <c r="X18" s="100">
        <v>2419</v>
      </c>
      <c r="Y18" s="86">
        <v>10</v>
      </c>
    </row>
    <row r="19" spans="2:25">
      <c r="B19" s="12">
        <f t="shared" si="0"/>
        <v>12</v>
      </c>
      <c r="C19" s="84" t="s">
        <v>38</v>
      </c>
      <c r="D19" s="93">
        <v>380183</v>
      </c>
      <c r="E19" s="22">
        <v>11</v>
      </c>
      <c r="G19" s="12">
        <f t="shared" si="1"/>
        <v>12</v>
      </c>
      <c r="H19" s="13" t="s">
        <v>20</v>
      </c>
      <c r="I19" s="93">
        <v>56079</v>
      </c>
      <c r="J19" s="22">
        <v>12</v>
      </c>
      <c r="L19" s="36">
        <f t="shared" si="2"/>
        <v>12</v>
      </c>
      <c r="M19" s="84" t="s">
        <v>37</v>
      </c>
      <c r="N19" s="132">
        <v>10803</v>
      </c>
      <c r="O19" s="86">
        <v>12</v>
      </c>
      <c r="P19" s="74"/>
      <c r="Q19" s="36">
        <f t="shared" si="3"/>
        <v>12</v>
      </c>
      <c r="R19" s="84" t="s">
        <v>18</v>
      </c>
      <c r="S19" s="132">
        <v>69541</v>
      </c>
      <c r="T19" s="86">
        <v>11</v>
      </c>
      <c r="V19" s="36">
        <f t="shared" si="4"/>
        <v>12</v>
      </c>
      <c r="W19" s="84" t="s">
        <v>26</v>
      </c>
      <c r="X19" s="100">
        <v>0</v>
      </c>
      <c r="Y19" s="86">
        <v>12</v>
      </c>
    </row>
    <row r="20" spans="2:25">
      <c r="B20" s="12">
        <f t="shared" si="0"/>
        <v>13</v>
      </c>
      <c r="C20" s="84" t="s">
        <v>13</v>
      </c>
      <c r="D20" s="93">
        <v>374259</v>
      </c>
      <c r="E20" s="22">
        <v>9</v>
      </c>
      <c r="G20" s="12">
        <f t="shared" si="1"/>
        <v>13</v>
      </c>
      <c r="H20" s="13" t="s">
        <v>24</v>
      </c>
      <c r="I20" s="93">
        <v>55610</v>
      </c>
      <c r="J20" s="22">
        <v>13</v>
      </c>
      <c r="L20" s="36">
        <f t="shared" si="2"/>
        <v>13</v>
      </c>
      <c r="M20" s="84" t="s">
        <v>32</v>
      </c>
      <c r="N20" s="132">
        <v>10487</v>
      </c>
      <c r="O20" s="86">
        <v>30</v>
      </c>
      <c r="P20" s="74"/>
      <c r="Q20" s="36">
        <f t="shared" si="3"/>
        <v>13</v>
      </c>
      <c r="R20" s="84" t="s">
        <v>50</v>
      </c>
      <c r="S20" s="132">
        <v>69266</v>
      </c>
      <c r="T20" s="86">
        <v>17</v>
      </c>
      <c r="V20" s="36" t="str">
        <f t="shared" si="4"/>
        <v>-</v>
      </c>
      <c r="W20" s="84" t="s">
        <v>16</v>
      </c>
      <c r="X20" s="100" t="s">
        <v>85</v>
      </c>
      <c r="Y20" s="86" t="s">
        <v>85</v>
      </c>
    </row>
    <row r="21" spans="2:25">
      <c r="B21" s="12">
        <f t="shared" si="0"/>
        <v>14</v>
      </c>
      <c r="C21" s="84" t="s">
        <v>40</v>
      </c>
      <c r="D21" s="93">
        <v>358174</v>
      </c>
      <c r="E21" s="22">
        <v>14</v>
      </c>
      <c r="G21" s="12">
        <f t="shared" si="1"/>
        <v>14</v>
      </c>
      <c r="H21" s="13" t="s">
        <v>28</v>
      </c>
      <c r="I21" s="93">
        <v>51037</v>
      </c>
      <c r="J21" s="22">
        <v>20</v>
      </c>
      <c r="L21" s="36">
        <f t="shared" si="2"/>
        <v>14</v>
      </c>
      <c r="M21" s="84" t="s">
        <v>16</v>
      </c>
      <c r="N21" s="132">
        <v>10129</v>
      </c>
      <c r="O21" s="86">
        <v>25</v>
      </c>
      <c r="P21" s="74"/>
      <c r="Q21" s="36">
        <f t="shared" si="3"/>
        <v>14</v>
      </c>
      <c r="R21" s="84" t="s">
        <v>26</v>
      </c>
      <c r="S21" s="132">
        <v>61207</v>
      </c>
      <c r="T21" s="86">
        <v>14</v>
      </c>
      <c r="V21" s="36" t="str">
        <f t="shared" si="4"/>
        <v>-</v>
      </c>
      <c r="W21" s="84" t="s">
        <v>25</v>
      </c>
      <c r="X21" s="100" t="s">
        <v>85</v>
      </c>
      <c r="Y21" s="86" t="s">
        <v>85</v>
      </c>
    </row>
    <row r="22" spans="2:25">
      <c r="B22" s="12">
        <f t="shared" si="0"/>
        <v>15</v>
      </c>
      <c r="C22" s="84" t="s">
        <v>20</v>
      </c>
      <c r="D22" s="93">
        <v>355600</v>
      </c>
      <c r="E22" s="22">
        <v>15</v>
      </c>
      <c r="G22" s="12">
        <f t="shared" si="1"/>
        <v>15</v>
      </c>
      <c r="H22" s="13" t="s">
        <v>29</v>
      </c>
      <c r="I22" s="93">
        <v>50785</v>
      </c>
      <c r="J22" s="22">
        <v>15</v>
      </c>
      <c r="L22" s="36">
        <f t="shared" si="2"/>
        <v>15</v>
      </c>
      <c r="M22" s="84" t="s">
        <v>50</v>
      </c>
      <c r="N22" s="132">
        <v>9744</v>
      </c>
      <c r="O22" s="86">
        <v>16</v>
      </c>
      <c r="P22" s="74"/>
      <c r="Q22" s="36">
        <f t="shared" si="3"/>
        <v>15</v>
      </c>
      <c r="R22" s="84" t="s">
        <v>40</v>
      </c>
      <c r="S22" s="132">
        <v>57571</v>
      </c>
      <c r="T22" s="86">
        <v>16</v>
      </c>
      <c r="V22" s="36" t="str">
        <f t="shared" si="4"/>
        <v>-</v>
      </c>
      <c r="W22" s="84" t="s">
        <v>29</v>
      </c>
      <c r="X22" s="100" t="s">
        <v>85</v>
      </c>
      <c r="Y22" s="86" t="s">
        <v>85</v>
      </c>
    </row>
    <row r="23" spans="2:25">
      <c r="B23" s="12">
        <f t="shared" si="0"/>
        <v>16</v>
      </c>
      <c r="C23" s="84" t="s">
        <v>22</v>
      </c>
      <c r="D23" s="93">
        <v>351803</v>
      </c>
      <c r="E23" s="22">
        <v>17</v>
      </c>
      <c r="G23" s="12">
        <f t="shared" si="1"/>
        <v>16</v>
      </c>
      <c r="H23" s="13" t="s">
        <v>42</v>
      </c>
      <c r="I23" s="93">
        <v>48633</v>
      </c>
      <c r="J23" s="22">
        <v>16</v>
      </c>
      <c r="L23" s="36">
        <f t="shared" si="2"/>
        <v>16</v>
      </c>
      <c r="M23" s="84" t="s">
        <v>25</v>
      </c>
      <c r="N23" s="132">
        <v>9102</v>
      </c>
      <c r="O23" s="86">
        <v>14</v>
      </c>
      <c r="P23" s="74"/>
      <c r="Q23" s="36">
        <f t="shared" si="3"/>
        <v>16</v>
      </c>
      <c r="R23" s="84" t="s">
        <v>36</v>
      </c>
      <c r="S23" s="132">
        <v>57194</v>
      </c>
      <c r="T23" s="86">
        <v>23</v>
      </c>
      <c r="V23" s="36" t="str">
        <f t="shared" si="4"/>
        <v>-</v>
      </c>
      <c r="W23" s="84" t="s">
        <v>17</v>
      </c>
      <c r="X23" s="100" t="s">
        <v>85</v>
      </c>
      <c r="Y23" s="86" t="s">
        <v>85</v>
      </c>
    </row>
    <row r="24" spans="2:25">
      <c r="B24" s="12">
        <f t="shared" si="0"/>
        <v>17</v>
      </c>
      <c r="C24" s="84" t="s">
        <v>46</v>
      </c>
      <c r="D24" s="93">
        <v>345786</v>
      </c>
      <c r="E24" s="22">
        <v>16</v>
      </c>
      <c r="G24" s="12">
        <f t="shared" si="1"/>
        <v>17</v>
      </c>
      <c r="H24" s="13" t="s">
        <v>36</v>
      </c>
      <c r="I24" s="93">
        <v>45858</v>
      </c>
      <c r="J24" s="22">
        <v>14</v>
      </c>
      <c r="L24" s="36">
        <f t="shared" si="2"/>
        <v>17</v>
      </c>
      <c r="M24" s="84" t="s">
        <v>12</v>
      </c>
      <c r="N24" s="132">
        <v>8691</v>
      </c>
      <c r="O24" s="86">
        <v>15</v>
      </c>
      <c r="P24" s="74"/>
      <c r="Q24" s="36">
        <f t="shared" si="3"/>
        <v>17</v>
      </c>
      <c r="R24" s="84" t="s">
        <v>41</v>
      </c>
      <c r="S24" s="132">
        <v>56962</v>
      </c>
      <c r="T24" s="86">
        <v>22</v>
      </c>
      <c r="V24" s="36" t="str">
        <f t="shared" si="4"/>
        <v>-</v>
      </c>
      <c r="W24" s="84" t="s">
        <v>42</v>
      </c>
      <c r="X24" s="100" t="s">
        <v>85</v>
      </c>
      <c r="Y24" s="86" t="s">
        <v>85</v>
      </c>
    </row>
    <row r="25" spans="2:25">
      <c r="B25" s="12">
        <f t="shared" si="0"/>
        <v>18</v>
      </c>
      <c r="C25" s="84" t="s">
        <v>47</v>
      </c>
      <c r="D25" s="93">
        <v>329709</v>
      </c>
      <c r="E25" s="22">
        <v>18</v>
      </c>
      <c r="G25" s="12">
        <f t="shared" si="1"/>
        <v>18</v>
      </c>
      <c r="H25" s="13" t="s">
        <v>51</v>
      </c>
      <c r="I25" s="93">
        <v>45534</v>
      </c>
      <c r="J25" s="22">
        <v>17</v>
      </c>
      <c r="L25" s="36">
        <f t="shared" si="2"/>
        <v>18</v>
      </c>
      <c r="M25" s="84" t="s">
        <v>47</v>
      </c>
      <c r="N25" s="132">
        <v>7800</v>
      </c>
      <c r="O25" s="86">
        <v>17</v>
      </c>
      <c r="P25" s="74"/>
      <c r="Q25" s="36">
        <f t="shared" si="3"/>
        <v>18</v>
      </c>
      <c r="R25" s="84" t="s">
        <v>17</v>
      </c>
      <c r="S25" s="132">
        <v>55825</v>
      </c>
      <c r="T25" s="86">
        <v>13</v>
      </c>
      <c r="V25" s="36" t="str">
        <f t="shared" si="4"/>
        <v>-</v>
      </c>
      <c r="W25" s="84" t="s">
        <v>41</v>
      </c>
      <c r="X25" s="100" t="s">
        <v>85</v>
      </c>
      <c r="Y25" s="86" t="s">
        <v>85</v>
      </c>
    </row>
    <row r="26" spans="2:25">
      <c r="B26" s="12">
        <f t="shared" si="0"/>
        <v>19</v>
      </c>
      <c r="C26" s="84" t="s">
        <v>32</v>
      </c>
      <c r="D26" s="93">
        <v>324914</v>
      </c>
      <c r="E26" s="22">
        <v>20</v>
      </c>
      <c r="G26" s="12">
        <f t="shared" si="1"/>
        <v>19</v>
      </c>
      <c r="H26" s="13" t="s">
        <v>45</v>
      </c>
      <c r="I26" s="93">
        <v>45186</v>
      </c>
      <c r="J26" s="22">
        <v>18</v>
      </c>
      <c r="L26" s="36">
        <f t="shared" si="2"/>
        <v>19</v>
      </c>
      <c r="M26" s="84" t="s">
        <v>36</v>
      </c>
      <c r="N26" s="132">
        <v>7263</v>
      </c>
      <c r="O26" s="86">
        <v>19</v>
      </c>
      <c r="P26" s="74"/>
      <c r="Q26" s="36">
        <f t="shared" si="3"/>
        <v>19</v>
      </c>
      <c r="R26" s="84" t="s">
        <v>48</v>
      </c>
      <c r="S26" s="132">
        <v>55799</v>
      </c>
      <c r="T26" s="86">
        <v>20</v>
      </c>
      <c r="V26" s="36" t="str">
        <f t="shared" si="4"/>
        <v>-</v>
      </c>
      <c r="W26" s="84" t="s">
        <v>22</v>
      </c>
      <c r="X26" s="100" t="s">
        <v>85</v>
      </c>
      <c r="Y26" s="86" t="s">
        <v>85</v>
      </c>
    </row>
    <row r="27" spans="2:25">
      <c r="B27" s="12">
        <f t="shared" si="0"/>
        <v>20</v>
      </c>
      <c r="C27" s="84" t="s">
        <v>29</v>
      </c>
      <c r="D27" s="93">
        <v>320200</v>
      </c>
      <c r="E27" s="22">
        <v>19</v>
      </c>
      <c r="G27" s="12">
        <f t="shared" si="1"/>
        <v>20</v>
      </c>
      <c r="H27" s="13" t="s">
        <v>49</v>
      </c>
      <c r="I27" s="93">
        <v>43153</v>
      </c>
      <c r="J27" s="22">
        <v>22</v>
      </c>
      <c r="L27" s="36">
        <f t="shared" si="2"/>
        <v>20</v>
      </c>
      <c r="M27" s="84" t="s">
        <v>35</v>
      </c>
      <c r="N27" s="132">
        <v>6375</v>
      </c>
      <c r="O27" s="86">
        <v>20</v>
      </c>
      <c r="P27" s="74"/>
      <c r="Q27" s="36">
        <f t="shared" si="3"/>
        <v>20</v>
      </c>
      <c r="R27" s="84" t="s">
        <v>43</v>
      </c>
      <c r="S27" s="132">
        <v>54899</v>
      </c>
      <c r="T27" s="86">
        <v>19</v>
      </c>
      <c r="V27" s="36" t="str">
        <f t="shared" si="4"/>
        <v>-</v>
      </c>
      <c r="W27" s="84" t="s">
        <v>49</v>
      </c>
      <c r="X27" s="100" t="s">
        <v>85</v>
      </c>
      <c r="Y27" s="86" t="s">
        <v>85</v>
      </c>
    </row>
    <row r="28" spans="2:25">
      <c r="B28" s="12">
        <f t="shared" si="0"/>
        <v>21</v>
      </c>
      <c r="C28" s="84" t="s">
        <v>44</v>
      </c>
      <c r="D28" s="93">
        <v>317638</v>
      </c>
      <c r="E28" s="22">
        <v>21</v>
      </c>
      <c r="G28" s="12">
        <f t="shared" si="1"/>
        <v>20</v>
      </c>
      <c r="H28" s="13" t="s">
        <v>47</v>
      </c>
      <c r="I28" s="93">
        <v>43153</v>
      </c>
      <c r="J28" s="22">
        <v>27</v>
      </c>
      <c r="L28" s="36">
        <f t="shared" si="2"/>
        <v>21</v>
      </c>
      <c r="M28" s="84" t="s">
        <v>41</v>
      </c>
      <c r="N28" s="132">
        <v>5790</v>
      </c>
      <c r="O28" s="86">
        <v>18</v>
      </c>
      <c r="P28" s="74"/>
      <c r="Q28" s="36">
        <f t="shared" si="3"/>
        <v>21</v>
      </c>
      <c r="R28" s="84" t="s">
        <v>23</v>
      </c>
      <c r="S28" s="132">
        <v>54431</v>
      </c>
      <c r="T28" s="86">
        <v>15</v>
      </c>
      <c r="V28" s="36" t="str">
        <f t="shared" si="4"/>
        <v>-</v>
      </c>
      <c r="W28" s="84" t="s">
        <v>50</v>
      </c>
      <c r="X28" s="100" t="s">
        <v>85</v>
      </c>
      <c r="Y28" s="86" t="s">
        <v>85</v>
      </c>
    </row>
    <row r="29" spans="2:25">
      <c r="B29" s="12">
        <f t="shared" si="0"/>
        <v>22</v>
      </c>
      <c r="C29" s="84" t="s">
        <v>51</v>
      </c>
      <c r="D29" s="93">
        <v>313046</v>
      </c>
      <c r="E29" s="22">
        <v>22</v>
      </c>
      <c r="G29" s="12">
        <f t="shared" si="1"/>
        <v>22</v>
      </c>
      <c r="H29" s="13" t="s">
        <v>46</v>
      </c>
      <c r="I29" s="93">
        <v>42511</v>
      </c>
      <c r="J29" s="22">
        <v>24</v>
      </c>
      <c r="L29" s="36">
        <f t="shared" si="2"/>
        <v>22</v>
      </c>
      <c r="M29" s="84" t="s">
        <v>51</v>
      </c>
      <c r="N29" s="132">
        <v>5428</v>
      </c>
      <c r="O29" s="86">
        <v>21</v>
      </c>
      <c r="P29" s="74"/>
      <c r="Q29" s="36">
        <f t="shared" si="3"/>
        <v>22</v>
      </c>
      <c r="R29" s="84" t="s">
        <v>35</v>
      </c>
      <c r="S29" s="132">
        <v>52584</v>
      </c>
      <c r="T29" s="86">
        <v>24</v>
      </c>
      <c r="V29" s="36" t="str">
        <f t="shared" si="4"/>
        <v>-</v>
      </c>
      <c r="W29" s="84" t="s">
        <v>18</v>
      </c>
      <c r="X29" s="100" t="s">
        <v>85</v>
      </c>
      <c r="Y29" s="86" t="s">
        <v>85</v>
      </c>
    </row>
    <row r="30" spans="2:25">
      <c r="B30" s="12">
        <f t="shared" si="0"/>
        <v>23</v>
      </c>
      <c r="C30" s="84" t="s">
        <v>14</v>
      </c>
      <c r="D30" s="93">
        <v>297261</v>
      </c>
      <c r="E30" s="22">
        <v>23</v>
      </c>
      <c r="G30" s="12">
        <f t="shared" si="1"/>
        <v>23</v>
      </c>
      <c r="H30" s="13" t="s">
        <v>39</v>
      </c>
      <c r="I30" s="93">
        <v>42314</v>
      </c>
      <c r="J30" s="22">
        <v>19</v>
      </c>
      <c r="L30" s="36">
        <f t="shared" si="2"/>
        <v>23</v>
      </c>
      <c r="M30" s="84" t="s">
        <v>27</v>
      </c>
      <c r="N30" s="132">
        <v>4192</v>
      </c>
      <c r="O30" s="86">
        <v>22</v>
      </c>
      <c r="P30" s="74"/>
      <c r="Q30" s="36">
        <f t="shared" si="3"/>
        <v>23</v>
      </c>
      <c r="R30" s="84" t="s">
        <v>42</v>
      </c>
      <c r="S30" s="132">
        <v>50985</v>
      </c>
      <c r="T30" s="86">
        <v>18</v>
      </c>
      <c r="V30" s="36" t="str">
        <f t="shared" si="4"/>
        <v>-</v>
      </c>
      <c r="W30" s="84" t="s">
        <v>39</v>
      </c>
      <c r="X30" s="100" t="s">
        <v>85</v>
      </c>
      <c r="Y30" s="86" t="s">
        <v>85</v>
      </c>
    </row>
    <row r="31" spans="2:25">
      <c r="B31" s="12">
        <f t="shared" si="0"/>
        <v>24</v>
      </c>
      <c r="C31" s="84" t="s">
        <v>27</v>
      </c>
      <c r="D31" s="93">
        <v>285561</v>
      </c>
      <c r="E31" s="22">
        <v>25</v>
      </c>
      <c r="G31" s="12">
        <f t="shared" si="1"/>
        <v>24</v>
      </c>
      <c r="H31" s="13" t="s">
        <v>31</v>
      </c>
      <c r="I31" s="93">
        <v>39115</v>
      </c>
      <c r="J31" s="22">
        <v>26</v>
      </c>
      <c r="L31" s="36">
        <f t="shared" si="2"/>
        <v>24</v>
      </c>
      <c r="M31" s="84" t="s">
        <v>44</v>
      </c>
      <c r="N31" s="132">
        <v>4129</v>
      </c>
      <c r="O31" s="86">
        <v>23</v>
      </c>
      <c r="P31" s="74"/>
      <c r="Q31" s="36">
        <f t="shared" si="3"/>
        <v>24</v>
      </c>
      <c r="R31" s="84" t="s">
        <v>12</v>
      </c>
      <c r="S31" s="132">
        <v>50347</v>
      </c>
      <c r="T31" s="86">
        <v>21</v>
      </c>
      <c r="V31" s="36" t="str">
        <f t="shared" si="4"/>
        <v>-</v>
      </c>
      <c r="W31" s="84" t="s">
        <v>12</v>
      </c>
      <c r="X31" s="100" t="s">
        <v>85</v>
      </c>
      <c r="Y31" s="86" t="s">
        <v>85</v>
      </c>
    </row>
    <row r="32" spans="2:25">
      <c r="B32" s="12">
        <f t="shared" si="0"/>
        <v>25</v>
      </c>
      <c r="C32" s="84" t="s">
        <v>31</v>
      </c>
      <c r="D32" s="93">
        <v>284902</v>
      </c>
      <c r="E32" s="22">
        <v>27</v>
      </c>
      <c r="G32" s="12">
        <f t="shared" si="1"/>
        <v>25</v>
      </c>
      <c r="H32" s="13" t="s">
        <v>44</v>
      </c>
      <c r="I32" s="93">
        <v>37986</v>
      </c>
      <c r="J32" s="22">
        <v>38</v>
      </c>
      <c r="L32" s="36">
        <f t="shared" si="2"/>
        <v>25</v>
      </c>
      <c r="M32" s="84" t="s">
        <v>14</v>
      </c>
      <c r="N32" s="132">
        <v>4117</v>
      </c>
      <c r="O32" s="86">
        <v>24</v>
      </c>
      <c r="P32" s="74"/>
      <c r="Q32" s="36">
        <f t="shared" si="3"/>
        <v>25</v>
      </c>
      <c r="R32" s="84" t="s">
        <v>27</v>
      </c>
      <c r="S32" s="132">
        <v>50298</v>
      </c>
      <c r="T32" s="86">
        <v>27</v>
      </c>
      <c r="V32" s="36" t="str">
        <f t="shared" si="4"/>
        <v>-</v>
      </c>
      <c r="W32" s="84" t="s">
        <v>51</v>
      </c>
      <c r="X32" s="100" t="s">
        <v>85</v>
      </c>
      <c r="Y32" s="86" t="s">
        <v>85</v>
      </c>
    </row>
    <row r="33" spans="2:25">
      <c r="B33" s="12">
        <f t="shared" si="0"/>
        <v>26</v>
      </c>
      <c r="C33" s="84" t="s">
        <v>16</v>
      </c>
      <c r="D33" s="93">
        <v>282125</v>
      </c>
      <c r="E33" s="22">
        <v>24</v>
      </c>
      <c r="G33" s="12">
        <f t="shared" si="1"/>
        <v>26</v>
      </c>
      <c r="H33" s="13" t="s">
        <v>17</v>
      </c>
      <c r="I33" s="93">
        <v>37511</v>
      </c>
      <c r="J33" s="22">
        <v>25</v>
      </c>
      <c r="L33" s="36">
        <f t="shared" si="2"/>
        <v>26</v>
      </c>
      <c r="M33" s="84" t="s">
        <v>34</v>
      </c>
      <c r="N33" s="132">
        <v>2601</v>
      </c>
      <c r="O33" s="86">
        <v>26</v>
      </c>
      <c r="P33" s="74"/>
      <c r="Q33" s="36">
        <f t="shared" si="3"/>
        <v>26</v>
      </c>
      <c r="R33" s="84" t="s">
        <v>16</v>
      </c>
      <c r="S33" s="132">
        <v>41368</v>
      </c>
      <c r="T33" s="86">
        <v>26</v>
      </c>
      <c r="V33" s="36" t="str">
        <f t="shared" si="4"/>
        <v>-</v>
      </c>
      <c r="W33" s="84" t="s">
        <v>35</v>
      </c>
      <c r="X33" s="100" t="s">
        <v>85</v>
      </c>
      <c r="Y33" s="86" t="s">
        <v>85</v>
      </c>
    </row>
    <row r="34" spans="2:25">
      <c r="B34" s="12">
        <f t="shared" si="0"/>
        <v>27</v>
      </c>
      <c r="C34" s="84" t="s">
        <v>39</v>
      </c>
      <c r="D34" s="93">
        <v>279261</v>
      </c>
      <c r="E34" s="22">
        <v>29</v>
      </c>
      <c r="G34" s="12">
        <f t="shared" si="1"/>
        <v>27</v>
      </c>
      <c r="H34" s="13" t="s">
        <v>13</v>
      </c>
      <c r="I34" s="93">
        <v>36491</v>
      </c>
      <c r="J34" s="22">
        <v>23</v>
      </c>
      <c r="L34" s="36">
        <f t="shared" si="2"/>
        <v>27</v>
      </c>
      <c r="M34" s="84" t="s">
        <v>24</v>
      </c>
      <c r="N34" s="132">
        <v>2534</v>
      </c>
      <c r="O34" s="86">
        <v>27</v>
      </c>
      <c r="P34" s="74"/>
      <c r="Q34" s="36">
        <f t="shared" si="3"/>
        <v>27</v>
      </c>
      <c r="R34" s="84" t="s">
        <v>14</v>
      </c>
      <c r="S34" s="132">
        <v>40364</v>
      </c>
      <c r="T34" s="86">
        <v>25</v>
      </c>
      <c r="V34" s="36" t="str">
        <f t="shared" si="4"/>
        <v>-</v>
      </c>
      <c r="W34" s="84" t="s">
        <v>28</v>
      </c>
      <c r="X34" s="100" t="s">
        <v>85</v>
      </c>
      <c r="Y34" s="86" t="s">
        <v>85</v>
      </c>
    </row>
    <row r="35" spans="2:25">
      <c r="B35" s="12">
        <f t="shared" si="0"/>
        <v>28</v>
      </c>
      <c r="C35" s="84" t="s">
        <v>37</v>
      </c>
      <c r="D35" s="93">
        <v>274496</v>
      </c>
      <c r="E35" s="22">
        <v>26</v>
      </c>
      <c r="G35" s="12">
        <f t="shared" si="1"/>
        <v>28</v>
      </c>
      <c r="H35" s="13" t="s">
        <v>41</v>
      </c>
      <c r="I35" s="93">
        <v>36251</v>
      </c>
      <c r="J35" s="22">
        <v>29</v>
      </c>
      <c r="L35" s="36">
        <f t="shared" si="2"/>
        <v>28</v>
      </c>
      <c r="M35" s="84" t="s">
        <v>42</v>
      </c>
      <c r="N35" s="132">
        <v>2270</v>
      </c>
      <c r="O35" s="86">
        <v>28</v>
      </c>
      <c r="P35" s="74"/>
      <c r="Q35" s="36">
        <f t="shared" si="3"/>
        <v>28</v>
      </c>
      <c r="R35" s="84" t="s">
        <v>31</v>
      </c>
      <c r="S35" s="132">
        <v>39220</v>
      </c>
      <c r="T35" s="86">
        <v>28</v>
      </c>
      <c r="V35" s="36" t="str">
        <f t="shared" si="4"/>
        <v>-</v>
      </c>
      <c r="W35" s="84" t="s">
        <v>37</v>
      </c>
      <c r="X35" s="100" t="s">
        <v>85</v>
      </c>
      <c r="Y35" s="86" t="s">
        <v>85</v>
      </c>
    </row>
    <row r="36" spans="2:25">
      <c r="B36" s="12">
        <f t="shared" si="0"/>
        <v>29</v>
      </c>
      <c r="C36" s="84" t="s">
        <v>18</v>
      </c>
      <c r="D36" s="93">
        <v>273712</v>
      </c>
      <c r="E36" s="22">
        <v>28</v>
      </c>
      <c r="G36" s="12">
        <f t="shared" si="1"/>
        <v>29</v>
      </c>
      <c r="H36" s="13" t="s">
        <v>34</v>
      </c>
      <c r="I36" s="93">
        <v>35139</v>
      </c>
      <c r="J36" s="22">
        <v>11</v>
      </c>
      <c r="L36" s="36">
        <f t="shared" si="2"/>
        <v>29</v>
      </c>
      <c r="M36" s="84" t="s">
        <v>19</v>
      </c>
      <c r="N36" s="132">
        <v>1616</v>
      </c>
      <c r="O36" s="86">
        <v>13</v>
      </c>
      <c r="P36" s="74"/>
      <c r="Q36" s="36">
        <f t="shared" si="3"/>
        <v>29</v>
      </c>
      <c r="R36" s="84" t="s">
        <v>34</v>
      </c>
      <c r="S36" s="132">
        <v>34715</v>
      </c>
      <c r="T36" s="86">
        <v>29</v>
      </c>
      <c r="V36" s="36" t="str">
        <f t="shared" si="4"/>
        <v>-</v>
      </c>
      <c r="W36" s="84" t="s">
        <v>46</v>
      </c>
      <c r="X36" s="100" t="s">
        <v>85</v>
      </c>
      <c r="Y36" s="86" t="s">
        <v>85</v>
      </c>
    </row>
    <row r="37" spans="2:25">
      <c r="B37" s="12">
        <f t="shared" si="0"/>
        <v>30</v>
      </c>
      <c r="C37" s="84" t="s">
        <v>49</v>
      </c>
      <c r="D37" s="93">
        <v>267969</v>
      </c>
      <c r="E37" s="22">
        <v>31</v>
      </c>
      <c r="G37" s="12">
        <f t="shared" si="1"/>
        <v>30</v>
      </c>
      <c r="H37" s="13" t="s">
        <v>25</v>
      </c>
      <c r="I37" s="93">
        <v>31570</v>
      </c>
      <c r="J37" s="22">
        <v>28</v>
      </c>
      <c r="L37" s="36">
        <f t="shared" si="2"/>
        <v>30</v>
      </c>
      <c r="M37" s="84" t="s">
        <v>45</v>
      </c>
      <c r="N37" s="132">
        <v>937</v>
      </c>
      <c r="O37" s="86">
        <v>29</v>
      </c>
      <c r="P37" s="74"/>
      <c r="Q37" s="36">
        <f t="shared" si="3"/>
        <v>30</v>
      </c>
      <c r="R37" s="84" t="s">
        <v>47</v>
      </c>
      <c r="S37" s="132">
        <v>33317</v>
      </c>
      <c r="T37" s="86">
        <v>37</v>
      </c>
      <c r="V37" s="36" t="str">
        <f t="shared" si="4"/>
        <v>-</v>
      </c>
      <c r="W37" s="84" t="s">
        <v>48</v>
      </c>
      <c r="X37" s="100" t="s">
        <v>85</v>
      </c>
      <c r="Y37" s="86" t="s">
        <v>85</v>
      </c>
    </row>
    <row r="38" spans="2:25">
      <c r="B38" s="12">
        <f t="shared" si="0"/>
        <v>31</v>
      </c>
      <c r="C38" s="84" t="s">
        <v>24</v>
      </c>
      <c r="D38" s="93">
        <v>263137</v>
      </c>
      <c r="E38" s="22">
        <v>30</v>
      </c>
      <c r="G38" s="12">
        <f t="shared" si="1"/>
        <v>31</v>
      </c>
      <c r="H38" s="13" t="s">
        <v>15</v>
      </c>
      <c r="I38" s="93">
        <v>30577</v>
      </c>
      <c r="J38" s="22">
        <v>35</v>
      </c>
      <c r="L38" s="36">
        <f t="shared" si="2"/>
        <v>31</v>
      </c>
      <c r="M38" s="84" t="s">
        <v>39</v>
      </c>
      <c r="N38" s="132">
        <v>229</v>
      </c>
      <c r="O38" s="86">
        <v>31</v>
      </c>
      <c r="P38" s="74"/>
      <c r="Q38" s="36">
        <f t="shared" si="3"/>
        <v>31</v>
      </c>
      <c r="R38" s="84" t="s">
        <v>20</v>
      </c>
      <c r="S38" s="132">
        <v>30712</v>
      </c>
      <c r="T38" s="86">
        <v>31</v>
      </c>
      <c r="V38" s="36" t="str">
        <f t="shared" si="4"/>
        <v>-</v>
      </c>
      <c r="W38" s="84" t="s">
        <v>45</v>
      </c>
      <c r="X38" s="100" t="s">
        <v>85</v>
      </c>
      <c r="Y38" s="86" t="s">
        <v>85</v>
      </c>
    </row>
    <row r="39" spans="2:25">
      <c r="B39" s="12">
        <f t="shared" si="0"/>
        <v>32</v>
      </c>
      <c r="C39" s="84" t="s">
        <v>50</v>
      </c>
      <c r="D39" s="93">
        <v>258573</v>
      </c>
      <c r="E39" s="22">
        <v>32</v>
      </c>
      <c r="G39" s="12">
        <f t="shared" si="1"/>
        <v>32</v>
      </c>
      <c r="H39" s="13" t="s">
        <v>22</v>
      </c>
      <c r="I39" s="93">
        <v>29863</v>
      </c>
      <c r="J39" s="22">
        <v>30</v>
      </c>
      <c r="L39" s="36" t="str">
        <f t="shared" si="2"/>
        <v>-</v>
      </c>
      <c r="M39" s="84" t="s">
        <v>29</v>
      </c>
      <c r="N39" s="132" t="s">
        <v>85</v>
      </c>
      <c r="O39" s="86" t="s">
        <v>85</v>
      </c>
      <c r="P39" s="74"/>
      <c r="Q39" s="36">
        <f t="shared" si="3"/>
        <v>32</v>
      </c>
      <c r="R39" s="84" t="s">
        <v>28</v>
      </c>
      <c r="S39" s="132">
        <v>29698</v>
      </c>
      <c r="T39" s="86">
        <v>30</v>
      </c>
      <c r="V39" s="36" t="str">
        <f t="shared" si="4"/>
        <v>-</v>
      </c>
      <c r="W39" s="84" t="s">
        <v>24</v>
      </c>
      <c r="X39" s="100" t="s">
        <v>85</v>
      </c>
      <c r="Y39" s="86" t="s">
        <v>85</v>
      </c>
    </row>
    <row r="40" spans="2:25">
      <c r="B40" s="12">
        <f t="shared" si="0"/>
        <v>33</v>
      </c>
      <c r="C40" s="84" t="s">
        <v>45</v>
      </c>
      <c r="D40" s="93">
        <v>245272</v>
      </c>
      <c r="E40" s="22">
        <v>33</v>
      </c>
      <c r="G40" s="12">
        <f t="shared" si="1"/>
        <v>33</v>
      </c>
      <c r="H40" s="13" t="s">
        <v>37</v>
      </c>
      <c r="I40" s="93">
        <v>28340</v>
      </c>
      <c r="J40" s="22">
        <v>34</v>
      </c>
      <c r="L40" s="36" t="str">
        <f t="shared" si="2"/>
        <v>-</v>
      </c>
      <c r="M40" s="84" t="s">
        <v>17</v>
      </c>
      <c r="N40" s="132" t="s">
        <v>85</v>
      </c>
      <c r="O40" s="86" t="s">
        <v>85</v>
      </c>
      <c r="P40" s="74"/>
      <c r="Q40" s="36">
        <f t="shared" si="3"/>
        <v>33</v>
      </c>
      <c r="R40" s="84" t="s">
        <v>25</v>
      </c>
      <c r="S40" s="132">
        <v>29255</v>
      </c>
      <c r="T40" s="86">
        <v>33</v>
      </c>
      <c r="V40" s="36" t="str">
        <f t="shared" si="4"/>
        <v>-</v>
      </c>
      <c r="W40" s="84" t="s">
        <v>27</v>
      </c>
      <c r="X40" s="100" t="s">
        <v>85</v>
      </c>
      <c r="Y40" s="86" t="s">
        <v>85</v>
      </c>
    </row>
    <row r="41" spans="2:25">
      <c r="B41" s="12">
        <f t="shared" si="0"/>
        <v>34</v>
      </c>
      <c r="C41" s="84" t="s">
        <v>26</v>
      </c>
      <c r="D41" s="93">
        <v>236186</v>
      </c>
      <c r="E41" s="22">
        <v>35</v>
      </c>
      <c r="G41" s="12">
        <f t="shared" si="1"/>
        <v>34</v>
      </c>
      <c r="H41" s="13" t="s">
        <v>23</v>
      </c>
      <c r="I41" s="93">
        <v>27878</v>
      </c>
      <c r="J41" s="22">
        <v>31</v>
      </c>
      <c r="L41" s="36" t="str">
        <f t="shared" si="2"/>
        <v>-</v>
      </c>
      <c r="M41" s="84" t="s">
        <v>40</v>
      </c>
      <c r="N41" s="132" t="s">
        <v>85</v>
      </c>
      <c r="O41" s="86" t="s">
        <v>85</v>
      </c>
      <c r="P41" s="74"/>
      <c r="Q41" s="36">
        <f t="shared" si="3"/>
        <v>34</v>
      </c>
      <c r="R41" s="84" t="s">
        <v>46</v>
      </c>
      <c r="S41" s="132">
        <v>26681</v>
      </c>
      <c r="T41" s="86">
        <v>36</v>
      </c>
      <c r="V41" s="36" t="str">
        <f t="shared" si="4"/>
        <v>-</v>
      </c>
      <c r="W41" s="84" t="s">
        <v>21</v>
      </c>
      <c r="X41" s="100" t="s">
        <v>85</v>
      </c>
      <c r="Y41" s="86" t="s">
        <v>85</v>
      </c>
    </row>
    <row r="42" spans="2:25">
      <c r="B42" s="12">
        <f t="shared" si="0"/>
        <v>35</v>
      </c>
      <c r="C42" s="84" t="s">
        <v>12</v>
      </c>
      <c r="D42" s="93">
        <v>222804</v>
      </c>
      <c r="E42" s="22">
        <v>34</v>
      </c>
      <c r="G42" s="12">
        <f t="shared" si="1"/>
        <v>35</v>
      </c>
      <c r="H42" s="13" t="s">
        <v>16</v>
      </c>
      <c r="I42" s="93">
        <v>27034</v>
      </c>
      <c r="J42" s="22">
        <v>32</v>
      </c>
      <c r="L42" s="36" t="str">
        <f t="shared" si="2"/>
        <v>-</v>
      </c>
      <c r="M42" s="84" t="s">
        <v>23</v>
      </c>
      <c r="N42" s="132" t="s">
        <v>85</v>
      </c>
      <c r="O42" s="86" t="s">
        <v>85</v>
      </c>
      <c r="P42" s="74"/>
      <c r="Q42" s="36">
        <f t="shared" si="3"/>
        <v>35</v>
      </c>
      <c r="R42" s="84" t="s">
        <v>33</v>
      </c>
      <c r="S42" s="132">
        <v>25868</v>
      </c>
      <c r="T42" s="86">
        <v>32</v>
      </c>
      <c r="V42" s="36" t="str">
        <f t="shared" si="4"/>
        <v>-</v>
      </c>
      <c r="W42" s="84" t="s">
        <v>14</v>
      </c>
      <c r="X42" s="100" t="s">
        <v>85</v>
      </c>
      <c r="Y42" s="86" t="s">
        <v>85</v>
      </c>
    </row>
    <row r="43" spans="2:25">
      <c r="B43" s="12">
        <f t="shared" si="0"/>
        <v>36</v>
      </c>
      <c r="C43" s="84" t="s">
        <v>15</v>
      </c>
      <c r="D43" s="93">
        <v>222703</v>
      </c>
      <c r="E43" s="22">
        <v>36</v>
      </c>
      <c r="G43" s="12">
        <f t="shared" si="1"/>
        <v>36</v>
      </c>
      <c r="H43" s="13" t="s">
        <v>27</v>
      </c>
      <c r="I43" s="93">
        <v>26814</v>
      </c>
      <c r="J43" s="22">
        <v>40</v>
      </c>
      <c r="L43" s="36" t="str">
        <f t="shared" si="2"/>
        <v>-</v>
      </c>
      <c r="M43" s="84" t="s">
        <v>22</v>
      </c>
      <c r="N43" s="132" t="s">
        <v>85</v>
      </c>
      <c r="O43" s="86" t="s">
        <v>85</v>
      </c>
      <c r="P43" s="74"/>
      <c r="Q43" s="36">
        <f t="shared" si="3"/>
        <v>36</v>
      </c>
      <c r="R43" s="84" t="s">
        <v>51</v>
      </c>
      <c r="S43" s="132">
        <v>24665</v>
      </c>
      <c r="T43" s="86">
        <v>35</v>
      </c>
      <c r="V43" s="36" t="str">
        <f t="shared" si="4"/>
        <v>-</v>
      </c>
      <c r="W43" s="84" t="s">
        <v>43</v>
      </c>
      <c r="X43" s="100" t="s">
        <v>85</v>
      </c>
      <c r="Y43" s="86" t="s">
        <v>85</v>
      </c>
    </row>
    <row r="44" spans="2:25">
      <c r="B44" s="12">
        <f t="shared" si="0"/>
        <v>37</v>
      </c>
      <c r="C44" s="84" t="s">
        <v>25</v>
      </c>
      <c r="D44" s="93">
        <v>220732</v>
      </c>
      <c r="E44" s="22">
        <v>37</v>
      </c>
      <c r="G44" s="12">
        <f t="shared" si="1"/>
        <v>37</v>
      </c>
      <c r="H44" s="13" t="s">
        <v>48</v>
      </c>
      <c r="I44" s="93">
        <v>25782</v>
      </c>
      <c r="J44" s="22">
        <v>37</v>
      </c>
      <c r="L44" s="36" t="str">
        <f t="shared" si="2"/>
        <v>-</v>
      </c>
      <c r="M44" s="84" t="s">
        <v>49</v>
      </c>
      <c r="N44" s="132" t="s">
        <v>85</v>
      </c>
      <c r="O44" s="86" t="s">
        <v>85</v>
      </c>
      <c r="P44" s="74"/>
      <c r="Q44" s="36">
        <f t="shared" si="3"/>
        <v>37</v>
      </c>
      <c r="R44" s="84" t="s">
        <v>29</v>
      </c>
      <c r="S44" s="132">
        <v>23757</v>
      </c>
      <c r="T44" s="86">
        <v>34</v>
      </c>
      <c r="V44" s="36" t="str">
        <f t="shared" si="4"/>
        <v>-</v>
      </c>
      <c r="W44" s="84" t="s">
        <v>33</v>
      </c>
      <c r="X44" s="100" t="s">
        <v>85</v>
      </c>
      <c r="Y44" s="86" t="s">
        <v>85</v>
      </c>
    </row>
    <row r="45" spans="2:25">
      <c r="B45" s="12">
        <f t="shared" si="0"/>
        <v>38</v>
      </c>
      <c r="C45" s="84" t="s">
        <v>23</v>
      </c>
      <c r="D45" s="93">
        <v>174238</v>
      </c>
      <c r="E45" s="22">
        <v>38</v>
      </c>
      <c r="G45" s="12">
        <f t="shared" si="1"/>
        <v>38</v>
      </c>
      <c r="H45" s="13" t="s">
        <v>18</v>
      </c>
      <c r="I45" s="93">
        <v>25076</v>
      </c>
      <c r="J45" s="22">
        <v>33</v>
      </c>
      <c r="L45" s="36" t="str">
        <f t="shared" si="2"/>
        <v>-</v>
      </c>
      <c r="M45" s="84" t="s">
        <v>28</v>
      </c>
      <c r="N45" s="132" t="s">
        <v>85</v>
      </c>
      <c r="O45" s="86" t="s">
        <v>85</v>
      </c>
      <c r="P45" s="74"/>
      <c r="Q45" s="36">
        <f t="shared" si="3"/>
        <v>38</v>
      </c>
      <c r="R45" s="84" t="s">
        <v>22</v>
      </c>
      <c r="S45" s="132">
        <v>18949</v>
      </c>
      <c r="T45" s="86">
        <v>38</v>
      </c>
      <c r="V45" s="36" t="str">
        <f t="shared" si="4"/>
        <v>-</v>
      </c>
      <c r="W45" s="84" t="s">
        <v>11</v>
      </c>
      <c r="X45" s="100" t="s">
        <v>85</v>
      </c>
      <c r="Y45" s="86" t="s">
        <v>85</v>
      </c>
    </row>
    <row r="46" spans="2:25">
      <c r="B46" s="12">
        <f t="shared" si="0"/>
        <v>39</v>
      </c>
      <c r="C46" s="84" t="s">
        <v>17</v>
      </c>
      <c r="D46" s="93">
        <v>149681</v>
      </c>
      <c r="E46" s="22">
        <v>39</v>
      </c>
      <c r="G46" s="12">
        <f t="shared" si="1"/>
        <v>39</v>
      </c>
      <c r="H46" s="13" t="s">
        <v>12</v>
      </c>
      <c r="I46" s="93">
        <v>24914</v>
      </c>
      <c r="J46" s="22">
        <v>36</v>
      </c>
      <c r="L46" s="36" t="str">
        <f t="shared" si="2"/>
        <v>-</v>
      </c>
      <c r="M46" s="84" t="s">
        <v>43</v>
      </c>
      <c r="N46" s="132" t="s">
        <v>85</v>
      </c>
      <c r="O46" s="86" t="s">
        <v>85</v>
      </c>
      <c r="P46" s="74"/>
      <c r="Q46" s="36">
        <f t="shared" si="3"/>
        <v>39</v>
      </c>
      <c r="R46" s="84" t="s">
        <v>24</v>
      </c>
      <c r="S46" s="132">
        <v>14496</v>
      </c>
      <c r="T46" s="86">
        <v>40</v>
      </c>
      <c r="V46" s="36" t="str">
        <f t="shared" si="4"/>
        <v>-</v>
      </c>
      <c r="W46" s="84" t="s">
        <v>34</v>
      </c>
      <c r="X46" s="100" t="s">
        <v>85</v>
      </c>
      <c r="Y46" s="86" t="s">
        <v>85</v>
      </c>
    </row>
    <row r="47" spans="2:25">
      <c r="B47" s="12">
        <f t="shared" si="0"/>
        <v>40</v>
      </c>
      <c r="C47" s="84" t="s">
        <v>36</v>
      </c>
      <c r="D47" s="93">
        <v>119688</v>
      </c>
      <c r="E47" s="22">
        <v>40</v>
      </c>
      <c r="G47" s="12">
        <f t="shared" si="1"/>
        <v>40</v>
      </c>
      <c r="H47" s="13" t="s">
        <v>35</v>
      </c>
      <c r="I47" s="93">
        <v>23613</v>
      </c>
      <c r="J47" s="22">
        <v>39</v>
      </c>
      <c r="L47" s="36" t="str">
        <f t="shared" si="2"/>
        <v>-</v>
      </c>
      <c r="M47" s="84" t="s">
        <v>33</v>
      </c>
      <c r="N47" s="132" t="s">
        <v>85</v>
      </c>
      <c r="O47" s="86" t="s">
        <v>85</v>
      </c>
      <c r="P47" s="74"/>
      <c r="Q47" s="36">
        <f t="shared" si="3"/>
        <v>40</v>
      </c>
      <c r="R47" s="84" t="s">
        <v>44</v>
      </c>
      <c r="S47" s="132">
        <v>12614</v>
      </c>
      <c r="T47" s="86">
        <v>39</v>
      </c>
      <c r="V47" s="36" t="str">
        <f t="shared" si="4"/>
        <v>-</v>
      </c>
      <c r="W47" s="84" t="s">
        <v>32</v>
      </c>
      <c r="X47" s="100" t="s">
        <v>85</v>
      </c>
      <c r="Y47" s="86" t="s">
        <v>85</v>
      </c>
    </row>
    <row r="48" spans="2:25">
      <c r="B48" s="12">
        <f t="shared" si="0"/>
        <v>41</v>
      </c>
      <c r="C48" s="84" t="s">
        <v>11</v>
      </c>
      <c r="D48" s="93">
        <v>20214</v>
      </c>
      <c r="E48" s="22">
        <v>41</v>
      </c>
      <c r="G48" s="12">
        <f t="shared" si="1"/>
        <v>41</v>
      </c>
      <c r="H48" s="13" t="s">
        <v>19</v>
      </c>
      <c r="I48" s="93">
        <v>19565</v>
      </c>
      <c r="J48" s="22">
        <v>41</v>
      </c>
      <c r="L48" s="36" t="str">
        <f t="shared" si="2"/>
        <v>-</v>
      </c>
      <c r="M48" s="84" t="s">
        <v>11</v>
      </c>
      <c r="N48" s="132" t="s">
        <v>85</v>
      </c>
      <c r="O48" s="86" t="s">
        <v>85</v>
      </c>
      <c r="P48" s="74"/>
      <c r="Q48" s="36">
        <f t="shared" si="3"/>
        <v>41</v>
      </c>
      <c r="R48" s="84" t="s">
        <v>37</v>
      </c>
      <c r="S48" s="132">
        <v>9140</v>
      </c>
      <c r="T48" s="86">
        <v>41</v>
      </c>
      <c r="V48" s="36" t="str">
        <f t="shared" si="4"/>
        <v>-</v>
      </c>
      <c r="W48" s="84" t="s">
        <v>30</v>
      </c>
      <c r="X48" s="100" t="s">
        <v>85</v>
      </c>
      <c r="Y48" s="86" t="s">
        <v>85</v>
      </c>
    </row>
    <row r="49" spans="2:30">
      <c r="B49" s="15"/>
      <c r="C49" s="16" t="s">
        <v>58</v>
      </c>
      <c r="D49" s="93">
        <v>282124</v>
      </c>
      <c r="E49" s="76"/>
      <c r="G49" s="15"/>
      <c r="H49" s="16" t="s">
        <v>58</v>
      </c>
      <c r="I49" s="93">
        <v>39098</v>
      </c>
      <c r="J49" s="76"/>
      <c r="L49" s="37"/>
      <c r="M49" s="18" t="s">
        <v>58</v>
      </c>
      <c r="N49" s="132">
        <v>8259</v>
      </c>
      <c r="O49" s="87"/>
      <c r="P49" s="74"/>
      <c r="Q49" s="37"/>
      <c r="R49" s="18" t="s">
        <v>58</v>
      </c>
      <c r="S49" s="132">
        <v>48027</v>
      </c>
      <c r="T49" s="87"/>
      <c r="V49" s="37"/>
      <c r="W49" s="18" t="s">
        <v>58</v>
      </c>
      <c r="X49" s="100">
        <v>10483</v>
      </c>
      <c r="Y49" s="87"/>
      <c r="AD49" s="77"/>
    </row>
    <row r="50" spans="2:30">
      <c r="B50" s="17"/>
      <c r="C50" s="18" t="s">
        <v>59</v>
      </c>
      <c r="D50" s="93">
        <v>357429</v>
      </c>
      <c r="E50" s="79"/>
      <c r="G50" s="17"/>
      <c r="H50" s="18" t="s">
        <v>59</v>
      </c>
      <c r="I50" s="93">
        <v>98423</v>
      </c>
      <c r="J50" s="79"/>
      <c r="L50" s="38"/>
      <c r="M50" s="18" t="s">
        <v>59</v>
      </c>
      <c r="N50" s="132">
        <v>14539</v>
      </c>
      <c r="O50" s="88"/>
      <c r="P50" s="74"/>
      <c r="Q50" s="38"/>
      <c r="R50" s="18" t="s">
        <v>59</v>
      </c>
      <c r="S50" s="132">
        <v>116711</v>
      </c>
      <c r="T50" s="88"/>
      <c r="V50" s="38"/>
      <c r="W50" s="18" t="s">
        <v>59</v>
      </c>
      <c r="X50" s="100">
        <v>12895</v>
      </c>
      <c r="Y50" s="88"/>
      <c r="AD50" s="77"/>
    </row>
    <row r="51" spans="2:30">
      <c r="B51" s="19"/>
      <c r="C51" s="18" t="s">
        <v>60</v>
      </c>
      <c r="D51" s="93">
        <v>284651</v>
      </c>
      <c r="E51" s="82"/>
      <c r="G51" s="19"/>
      <c r="H51" s="18" t="s">
        <v>60</v>
      </c>
      <c r="I51" s="93">
        <v>41089</v>
      </c>
      <c r="J51" s="82"/>
      <c r="L51" s="39"/>
      <c r="M51" s="18" t="s">
        <v>60</v>
      </c>
      <c r="N51" s="132">
        <v>8470</v>
      </c>
      <c r="O51" s="89"/>
      <c r="P51" s="74"/>
      <c r="Q51" s="39"/>
      <c r="R51" s="18" t="s">
        <v>60</v>
      </c>
      <c r="S51" s="132">
        <v>50333</v>
      </c>
      <c r="T51" s="89"/>
      <c r="V51" s="39"/>
      <c r="W51" s="18" t="s">
        <v>60</v>
      </c>
      <c r="X51" s="100">
        <v>10563</v>
      </c>
      <c r="Y51" s="89"/>
      <c r="AD51" s="77"/>
    </row>
    <row r="53" spans="2:30">
      <c r="B53" s="40" t="s">
        <v>110</v>
      </c>
      <c r="C53" s="20" t="s">
        <v>264</v>
      </c>
      <c r="L53" s="90"/>
      <c r="M53" s="91"/>
      <c r="N53" s="92"/>
      <c r="O53" s="41"/>
      <c r="Q53" s="90"/>
      <c r="R53" s="91"/>
      <c r="S53" s="92"/>
      <c r="T53" s="41"/>
    </row>
    <row r="54" spans="2:30">
      <c r="B54" s="20"/>
      <c r="C54" s="20"/>
    </row>
  </sheetData>
  <sortState xmlns:xlrd2="http://schemas.microsoft.com/office/spreadsheetml/2017/richdata2" ref="V8:Y48">
    <sortCondition ref="V8"/>
  </sortState>
  <mergeCells count="6">
    <mergeCell ref="G2:I2"/>
    <mergeCell ref="B5:B7"/>
    <mergeCell ref="G5:G7"/>
    <mergeCell ref="V5:V7"/>
    <mergeCell ref="L5:L7"/>
    <mergeCell ref="Q5:Q7"/>
  </mergeCells>
  <phoneticPr fontId="3"/>
  <hyperlinks>
    <hyperlink ref="B1" location="目次!A1" display="目次に戻る" xr:uid="{00000000-0004-0000-0B00-000000000000}"/>
  </hyperlinks>
  <pageMargins left="0.59055118110236227" right="0.39370078740157483" top="0.78740157480314965" bottom="0.39370078740157483" header="0.51181102362204722" footer="0.51181102362204722"/>
  <pageSetup paperSize="9" scale="71"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4" id="{2BFEE8D9-557C-4ABE-BBE0-39B11696F782}">
            <xm:f>$C8=目次!$H$8</xm:f>
            <x14:dxf>
              <fill>
                <patternFill>
                  <bgColor rgb="FFFFFF00"/>
                </patternFill>
              </fill>
            </x14:dxf>
          </x14:cfRule>
          <xm:sqref>B8:E8</xm:sqref>
        </x14:conditionalFormatting>
        <x14:conditionalFormatting xmlns:xm="http://schemas.microsoft.com/office/excel/2006/main">
          <x14:cfRule type="expression" priority="13" id="{04FEA35F-1E83-4FCF-91E7-B62EF0256F95}">
            <xm:f>$C9=目次!$H$8</xm:f>
            <x14:dxf>
              <fill>
                <patternFill>
                  <bgColor rgb="FFFFFF00"/>
                </patternFill>
              </fill>
            </x14:dxf>
          </x14:cfRule>
          <xm:sqref>B9:E48</xm:sqref>
        </x14:conditionalFormatting>
        <x14:conditionalFormatting xmlns:xm="http://schemas.microsoft.com/office/excel/2006/main">
          <x14:cfRule type="expression" priority="12" id="{D7ADB28A-D9C6-4A83-AB60-0592570464A6}">
            <xm:f>$H8=目次!$H$8</xm:f>
            <x14:dxf>
              <fill>
                <patternFill>
                  <bgColor rgb="FFFFFF00"/>
                </patternFill>
              </fill>
            </x14:dxf>
          </x14:cfRule>
          <xm:sqref>G8:J8</xm:sqref>
        </x14:conditionalFormatting>
        <x14:conditionalFormatting xmlns:xm="http://schemas.microsoft.com/office/excel/2006/main">
          <x14:cfRule type="expression" priority="11" id="{44F99E76-C986-4588-B48E-30E2F09443BC}">
            <xm:f>$H9=目次!$H$8</xm:f>
            <x14:dxf>
              <fill>
                <patternFill>
                  <bgColor rgb="FFFFFF00"/>
                </patternFill>
              </fill>
            </x14:dxf>
          </x14:cfRule>
          <xm:sqref>G9:J48</xm:sqref>
        </x14:conditionalFormatting>
        <x14:conditionalFormatting xmlns:xm="http://schemas.microsoft.com/office/excel/2006/main">
          <x14:cfRule type="expression" priority="10" id="{773D4D35-E1F7-4970-BFF0-7E3BEDDB3029}">
            <xm:f>$W8=目次!$H$8</xm:f>
            <x14:dxf>
              <fill>
                <patternFill>
                  <bgColor rgb="FFFFFF00"/>
                </patternFill>
              </fill>
            </x14:dxf>
          </x14:cfRule>
          <xm:sqref>V8:Y8</xm:sqref>
        </x14:conditionalFormatting>
        <x14:conditionalFormatting xmlns:xm="http://schemas.microsoft.com/office/excel/2006/main">
          <x14:cfRule type="expression" priority="9" id="{9657B90E-7930-4530-988D-7D023C5DCBC4}">
            <xm:f>$W9=目次!$H$8</xm:f>
            <x14:dxf>
              <fill>
                <patternFill>
                  <bgColor rgb="FFFFFF00"/>
                </patternFill>
              </fill>
            </x14:dxf>
          </x14:cfRule>
          <xm:sqref>V9:Y48</xm:sqref>
        </x14:conditionalFormatting>
        <x14:conditionalFormatting xmlns:xm="http://schemas.microsoft.com/office/excel/2006/main">
          <x14:cfRule type="expression" priority="8" id="{9A072548-E964-40A5-9304-426607EFEEF6}">
            <xm:f>標財!$AB8=目次!$H$8</xm:f>
            <x14:dxf>
              <fill>
                <patternFill>
                  <bgColor rgb="FFFFFF00"/>
                </patternFill>
              </fill>
            </x14:dxf>
          </x14:cfRule>
          <xm:sqref>Q8:R48 L8:M48 O8:O48 T8:T48</xm:sqref>
        </x14:conditionalFormatting>
        <x14:conditionalFormatting xmlns:xm="http://schemas.microsoft.com/office/excel/2006/main">
          <x14:cfRule type="expression" priority="4" id="{A62C3927-4D64-42BA-A9EF-9B0339FE6CC5}">
            <xm:f>$H8=目次!$H$8</xm:f>
            <x14:dxf>
              <fill>
                <patternFill>
                  <bgColor rgb="FFFFFF00"/>
                </patternFill>
              </fill>
            </x14:dxf>
          </x14:cfRule>
          <xm:sqref>N8</xm:sqref>
        </x14:conditionalFormatting>
        <x14:conditionalFormatting xmlns:xm="http://schemas.microsoft.com/office/excel/2006/main">
          <x14:cfRule type="expression" priority="3" id="{D0F11261-2D70-44C5-A76E-25E0D101D9A0}">
            <xm:f>$H9=目次!$H$8</xm:f>
            <x14:dxf>
              <fill>
                <patternFill>
                  <bgColor rgb="FFFFFF00"/>
                </patternFill>
              </fill>
            </x14:dxf>
          </x14:cfRule>
          <xm:sqref>N9:N48</xm:sqref>
        </x14:conditionalFormatting>
        <x14:conditionalFormatting xmlns:xm="http://schemas.microsoft.com/office/excel/2006/main">
          <x14:cfRule type="expression" priority="2" id="{289FC59E-BE5B-4509-A4E7-20651996C3CF}">
            <xm:f>$H8=目次!$H$8</xm:f>
            <x14:dxf>
              <fill>
                <patternFill>
                  <bgColor rgb="FFFFFF00"/>
                </patternFill>
              </fill>
            </x14:dxf>
          </x14:cfRule>
          <xm:sqref>S8</xm:sqref>
        </x14:conditionalFormatting>
        <x14:conditionalFormatting xmlns:xm="http://schemas.microsoft.com/office/excel/2006/main">
          <x14:cfRule type="expression" priority="1" id="{F92CE9D3-89C2-44F6-A5E8-0E2DF309939B}">
            <xm:f>$H9=目次!$H$8</xm:f>
            <x14:dxf>
              <fill>
                <patternFill>
                  <bgColor rgb="FFFFFF00"/>
                </patternFill>
              </fill>
            </x14:dxf>
          </x14:cfRule>
          <xm:sqref>S9:S48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AD59"/>
  <sheetViews>
    <sheetView showGridLines="0" view="pageBreakPreview" zoomScaleNormal="100" zoomScaleSheetLayoutView="100" workbookViewId="0">
      <pane ySplit="7" topLeftCell="A8" activePane="bottomLeft" state="frozen"/>
      <selection activeCell="D49" sqref="D49"/>
      <selection pane="bottomLeft" activeCell="D49" sqref="D49"/>
    </sheetView>
  </sheetViews>
  <sheetFormatPr defaultColWidth="9" defaultRowHeight="13.2"/>
  <cols>
    <col min="1" max="1" width="3.6640625" style="71" customWidth="1"/>
    <col min="2" max="2" width="4.6640625" style="71" customWidth="1"/>
    <col min="3" max="3" width="10.6640625" style="71" customWidth="1"/>
    <col min="4" max="4" width="12.44140625" style="71" customWidth="1"/>
    <col min="5" max="5" width="4.6640625" style="71" customWidth="1"/>
    <col min="6" max="6" width="9" style="71"/>
    <col min="7" max="7" width="4.6640625" style="71" customWidth="1"/>
    <col min="8" max="9" width="10.6640625" style="71" customWidth="1"/>
    <col min="10" max="10" width="4.6640625" style="71" customWidth="1"/>
    <col min="11" max="11" width="9" style="71"/>
    <col min="12" max="12" width="4.6640625" style="71" customWidth="1"/>
    <col min="13" max="14" width="10.6640625" style="71" customWidth="1"/>
    <col min="15" max="15" width="4.6640625" style="71" customWidth="1"/>
    <col min="16" max="16" width="9" style="71"/>
    <col min="17" max="17" width="4.6640625" style="71" customWidth="1"/>
    <col min="18" max="19" width="10.6640625" style="71" customWidth="1"/>
    <col min="20" max="20" width="4.6640625" style="71" customWidth="1"/>
    <col min="21" max="16384" width="9" style="71"/>
  </cols>
  <sheetData>
    <row r="1" spans="2:25">
      <c r="B1" s="104" t="s">
        <v>183</v>
      </c>
    </row>
    <row r="2" spans="2:25" ht="16.2">
      <c r="B2" s="1" t="s">
        <v>0</v>
      </c>
      <c r="G2" s="143" t="str">
        <f>歳入!G2</f>
        <v>令和４年度決算</v>
      </c>
      <c r="H2" s="143"/>
      <c r="I2" s="143"/>
      <c r="J2" s="2" t="s">
        <v>168</v>
      </c>
      <c r="S2" s="71" t="s">
        <v>87</v>
      </c>
    </row>
    <row r="3" spans="2:25" ht="14.4">
      <c r="G3" s="2" t="s">
        <v>169</v>
      </c>
      <c r="L3" s="2" t="s">
        <v>170</v>
      </c>
      <c r="Q3" s="2" t="s">
        <v>84</v>
      </c>
    </row>
    <row r="4" spans="2:25" ht="14.4">
      <c r="B4" s="3" t="s">
        <v>84</v>
      </c>
      <c r="G4" s="2" t="s">
        <v>171</v>
      </c>
      <c r="L4" s="2" t="s">
        <v>172</v>
      </c>
      <c r="Q4" s="44" t="s">
        <v>173</v>
      </c>
    </row>
    <row r="5" spans="2:25" ht="13.5" customHeight="1">
      <c r="B5" s="140" t="s">
        <v>4</v>
      </c>
      <c r="C5" s="8"/>
      <c r="D5" s="144" t="s">
        <v>84</v>
      </c>
      <c r="E5" s="32" t="str">
        <f>歳入!E5</f>
        <v>R3</v>
      </c>
      <c r="G5" s="140" t="s">
        <v>4</v>
      </c>
      <c r="H5" s="8"/>
      <c r="I5" s="144" t="s">
        <v>174</v>
      </c>
      <c r="J5" s="23" t="str">
        <f>E5</f>
        <v>R3</v>
      </c>
      <c r="L5" s="140" t="s">
        <v>4</v>
      </c>
      <c r="M5" s="8"/>
      <c r="N5" s="144" t="s">
        <v>175</v>
      </c>
      <c r="O5" s="23" t="str">
        <f>J5</f>
        <v>R3</v>
      </c>
      <c r="Q5" s="140" t="s">
        <v>4</v>
      </c>
      <c r="R5" s="8"/>
      <c r="S5" s="5" t="s">
        <v>176</v>
      </c>
      <c r="T5" s="23" t="str">
        <f>O5</f>
        <v>R3</v>
      </c>
      <c r="Y5" s="96"/>
    </row>
    <row r="6" spans="2:25" ht="13.5" customHeight="1">
      <c r="B6" s="140"/>
      <c r="C6" s="9" t="s">
        <v>9</v>
      </c>
      <c r="D6" s="153"/>
      <c r="E6" s="6" t="s">
        <v>53</v>
      </c>
      <c r="G6" s="140"/>
      <c r="H6" s="9" t="s">
        <v>9</v>
      </c>
      <c r="I6" s="145"/>
      <c r="J6" s="6" t="s">
        <v>53</v>
      </c>
      <c r="L6" s="140"/>
      <c r="M6" s="9" t="s">
        <v>9</v>
      </c>
      <c r="N6" s="145"/>
      <c r="O6" s="6" t="s">
        <v>53</v>
      </c>
      <c r="Q6" s="140"/>
      <c r="R6" s="9" t="s">
        <v>9</v>
      </c>
      <c r="S6" s="10" t="s">
        <v>177</v>
      </c>
      <c r="T6" s="6" t="s">
        <v>53</v>
      </c>
    </row>
    <row r="7" spans="2:25" ht="13.5" customHeight="1">
      <c r="B7" s="140"/>
      <c r="C7" s="11"/>
      <c r="D7" s="154"/>
      <c r="E7" s="4" t="s">
        <v>4</v>
      </c>
      <c r="G7" s="140"/>
      <c r="H7" s="11"/>
      <c r="I7" s="146"/>
      <c r="J7" s="4" t="s">
        <v>4</v>
      </c>
      <c r="L7" s="140"/>
      <c r="M7" s="11"/>
      <c r="N7" s="146"/>
      <c r="O7" s="4" t="s">
        <v>4</v>
      </c>
      <c r="Q7" s="140"/>
      <c r="R7" s="11"/>
      <c r="S7" s="4" t="s">
        <v>178</v>
      </c>
      <c r="T7" s="4" t="s">
        <v>4</v>
      </c>
    </row>
    <row r="8" spans="2:25">
      <c r="B8" s="42">
        <f t="shared" ref="B8:B48" si="0">RANK(D8,D$8:D$48,0)</f>
        <v>1</v>
      </c>
      <c r="C8" s="13" t="s">
        <v>11</v>
      </c>
      <c r="D8" s="93">
        <v>474228</v>
      </c>
      <c r="E8" s="22">
        <v>1</v>
      </c>
      <c r="G8" s="12">
        <f t="shared" ref="G8:G48" si="1">RANK(I8,I$8:I$48,0)</f>
        <v>1</v>
      </c>
      <c r="H8" s="13" t="s">
        <v>30</v>
      </c>
      <c r="I8" s="93">
        <v>434457</v>
      </c>
      <c r="J8" s="22">
        <v>1</v>
      </c>
      <c r="L8" s="12">
        <f t="shared" ref="L8:L48" si="2">RANK(N8,N$8:N$48,0)</f>
        <v>1</v>
      </c>
      <c r="M8" s="13" t="s">
        <v>11</v>
      </c>
      <c r="N8" s="93">
        <v>363140</v>
      </c>
      <c r="O8" s="22">
        <v>1</v>
      </c>
      <c r="Q8" s="12">
        <f t="shared" ref="Q8:Q48" si="3">RANK(S8,S$8:S$48,0)</f>
        <v>1</v>
      </c>
      <c r="R8" s="13" t="s">
        <v>11</v>
      </c>
      <c r="S8" s="93">
        <v>181089</v>
      </c>
      <c r="T8" s="22">
        <v>1</v>
      </c>
    </row>
    <row r="9" spans="2:25">
      <c r="B9" s="42">
        <f t="shared" si="0"/>
        <v>2</v>
      </c>
      <c r="C9" s="13" t="s">
        <v>30</v>
      </c>
      <c r="D9" s="93">
        <v>459969</v>
      </c>
      <c r="E9" s="22">
        <v>2</v>
      </c>
      <c r="G9" s="12">
        <f t="shared" si="1"/>
        <v>2</v>
      </c>
      <c r="H9" s="13" t="s">
        <v>43</v>
      </c>
      <c r="I9" s="93">
        <v>362812</v>
      </c>
      <c r="J9" s="22">
        <v>2</v>
      </c>
      <c r="L9" s="12">
        <f t="shared" si="2"/>
        <v>2</v>
      </c>
      <c r="M9" s="13" t="s">
        <v>26</v>
      </c>
      <c r="N9" s="93">
        <v>167663</v>
      </c>
      <c r="O9" s="22">
        <v>2</v>
      </c>
      <c r="Q9" s="12">
        <f t="shared" si="3"/>
        <v>2</v>
      </c>
      <c r="R9" s="13" t="s">
        <v>26</v>
      </c>
      <c r="S9" s="93">
        <v>47356</v>
      </c>
      <c r="T9" s="22">
        <v>2</v>
      </c>
    </row>
    <row r="10" spans="2:25">
      <c r="B10" s="42">
        <f t="shared" si="0"/>
        <v>3</v>
      </c>
      <c r="C10" s="13" t="s">
        <v>43</v>
      </c>
      <c r="D10" s="93">
        <v>393123</v>
      </c>
      <c r="E10" s="22">
        <v>3</v>
      </c>
      <c r="G10" s="12">
        <f t="shared" si="1"/>
        <v>3</v>
      </c>
      <c r="H10" s="13" t="s">
        <v>11</v>
      </c>
      <c r="I10" s="93">
        <v>293139</v>
      </c>
      <c r="J10" s="22">
        <v>3</v>
      </c>
      <c r="L10" s="12">
        <f t="shared" si="2"/>
        <v>3</v>
      </c>
      <c r="M10" s="13" t="s">
        <v>19</v>
      </c>
      <c r="N10" s="93">
        <v>163586</v>
      </c>
      <c r="O10" s="22">
        <v>3</v>
      </c>
      <c r="Q10" s="12">
        <f t="shared" si="3"/>
        <v>3</v>
      </c>
      <c r="R10" s="13" t="s">
        <v>19</v>
      </c>
      <c r="S10" s="93">
        <v>46302</v>
      </c>
      <c r="T10" s="22">
        <v>3</v>
      </c>
    </row>
    <row r="11" spans="2:25">
      <c r="B11" s="42">
        <f t="shared" si="0"/>
        <v>4</v>
      </c>
      <c r="C11" s="13" t="s">
        <v>34</v>
      </c>
      <c r="D11" s="93">
        <v>305019</v>
      </c>
      <c r="E11" s="22">
        <v>4</v>
      </c>
      <c r="G11" s="12">
        <f t="shared" si="1"/>
        <v>4</v>
      </c>
      <c r="H11" s="13" t="s">
        <v>34</v>
      </c>
      <c r="I11" s="93">
        <v>272707</v>
      </c>
      <c r="J11" s="22">
        <v>4</v>
      </c>
      <c r="L11" s="12">
        <f t="shared" si="2"/>
        <v>4</v>
      </c>
      <c r="M11" s="13" t="s">
        <v>17</v>
      </c>
      <c r="N11" s="93">
        <v>150847</v>
      </c>
      <c r="O11" s="22">
        <v>4</v>
      </c>
      <c r="Q11" s="12">
        <f t="shared" si="3"/>
        <v>4</v>
      </c>
      <c r="R11" s="13" t="s">
        <v>17</v>
      </c>
      <c r="S11" s="93">
        <v>44697</v>
      </c>
      <c r="T11" s="22">
        <v>4</v>
      </c>
    </row>
    <row r="12" spans="2:25">
      <c r="B12" s="42">
        <f t="shared" si="0"/>
        <v>5</v>
      </c>
      <c r="C12" s="13" t="s">
        <v>38</v>
      </c>
      <c r="D12" s="93">
        <v>286902</v>
      </c>
      <c r="E12" s="22">
        <v>5</v>
      </c>
      <c r="G12" s="12">
        <f t="shared" si="1"/>
        <v>5</v>
      </c>
      <c r="H12" s="13" t="s">
        <v>38</v>
      </c>
      <c r="I12" s="93">
        <v>259899</v>
      </c>
      <c r="J12" s="22">
        <v>5</v>
      </c>
      <c r="L12" s="12">
        <f t="shared" si="2"/>
        <v>5</v>
      </c>
      <c r="M12" s="13" t="s">
        <v>28</v>
      </c>
      <c r="N12" s="93">
        <v>150653</v>
      </c>
      <c r="O12" s="22">
        <v>5</v>
      </c>
      <c r="Q12" s="12">
        <f t="shared" si="3"/>
        <v>5</v>
      </c>
      <c r="R12" s="13" t="s">
        <v>28</v>
      </c>
      <c r="S12" s="93">
        <v>43085</v>
      </c>
      <c r="T12" s="22">
        <v>5</v>
      </c>
    </row>
    <row r="13" spans="2:25">
      <c r="B13" s="42">
        <f t="shared" si="0"/>
        <v>6</v>
      </c>
      <c r="C13" s="13" t="s">
        <v>32</v>
      </c>
      <c r="D13" s="93">
        <v>275224</v>
      </c>
      <c r="E13" s="22">
        <v>7</v>
      </c>
      <c r="G13" s="12">
        <f t="shared" si="1"/>
        <v>6</v>
      </c>
      <c r="H13" s="13" t="s">
        <v>32</v>
      </c>
      <c r="I13" s="93">
        <v>248092</v>
      </c>
      <c r="J13" s="22">
        <v>7</v>
      </c>
      <c r="L13" s="12">
        <f t="shared" si="2"/>
        <v>6</v>
      </c>
      <c r="M13" s="13" t="s">
        <v>23</v>
      </c>
      <c r="N13" s="93">
        <v>147932</v>
      </c>
      <c r="O13" s="22">
        <v>6</v>
      </c>
      <c r="Q13" s="12">
        <f t="shared" si="3"/>
        <v>6</v>
      </c>
      <c r="R13" s="13" t="s">
        <v>23</v>
      </c>
      <c r="S13" s="93">
        <v>42309</v>
      </c>
      <c r="T13" s="22">
        <v>7</v>
      </c>
    </row>
    <row r="14" spans="2:25">
      <c r="B14" s="42">
        <f t="shared" si="0"/>
        <v>7</v>
      </c>
      <c r="C14" s="13" t="s">
        <v>33</v>
      </c>
      <c r="D14" s="93">
        <v>271322</v>
      </c>
      <c r="E14" s="22">
        <v>6</v>
      </c>
      <c r="G14" s="12">
        <f t="shared" si="1"/>
        <v>7</v>
      </c>
      <c r="H14" s="13" t="s">
        <v>14</v>
      </c>
      <c r="I14" s="93">
        <v>240790</v>
      </c>
      <c r="J14" s="22">
        <v>6</v>
      </c>
      <c r="L14" s="12">
        <f t="shared" si="2"/>
        <v>7</v>
      </c>
      <c r="M14" s="13" t="s">
        <v>25</v>
      </c>
      <c r="N14" s="93">
        <v>145736</v>
      </c>
      <c r="O14" s="22">
        <v>8</v>
      </c>
      <c r="Q14" s="12">
        <f t="shared" si="3"/>
        <v>7</v>
      </c>
      <c r="R14" s="13" t="s">
        <v>25</v>
      </c>
      <c r="S14" s="93">
        <v>42199</v>
      </c>
      <c r="T14" s="22">
        <v>8</v>
      </c>
    </row>
    <row r="15" spans="2:25">
      <c r="B15" s="42">
        <f t="shared" si="0"/>
        <v>8</v>
      </c>
      <c r="C15" s="13" t="s">
        <v>14</v>
      </c>
      <c r="D15" s="93">
        <v>263793</v>
      </c>
      <c r="E15" s="22">
        <v>8</v>
      </c>
      <c r="G15" s="12">
        <f t="shared" si="1"/>
        <v>8</v>
      </c>
      <c r="H15" s="13" t="s">
        <v>33</v>
      </c>
      <c r="I15" s="93">
        <v>237340</v>
      </c>
      <c r="J15" s="22">
        <v>8</v>
      </c>
      <c r="L15" s="12">
        <f t="shared" si="2"/>
        <v>8</v>
      </c>
      <c r="M15" s="13" t="s">
        <v>13</v>
      </c>
      <c r="N15" s="93">
        <v>145414</v>
      </c>
      <c r="O15" s="22">
        <v>7</v>
      </c>
      <c r="Q15" s="12">
        <f t="shared" si="3"/>
        <v>8</v>
      </c>
      <c r="R15" s="13" t="s">
        <v>13</v>
      </c>
      <c r="S15" s="93">
        <v>41181</v>
      </c>
      <c r="T15" s="22">
        <v>6</v>
      </c>
    </row>
    <row r="16" spans="2:25" ht="13.5" customHeight="1">
      <c r="B16" s="42">
        <f t="shared" si="0"/>
        <v>9</v>
      </c>
      <c r="C16" s="13" t="s">
        <v>28</v>
      </c>
      <c r="D16" s="93">
        <v>245646</v>
      </c>
      <c r="E16" s="22">
        <v>9</v>
      </c>
      <c r="G16" s="12">
        <f t="shared" si="1"/>
        <v>9</v>
      </c>
      <c r="H16" s="13" t="s">
        <v>47</v>
      </c>
      <c r="I16" s="93">
        <v>204225</v>
      </c>
      <c r="J16" s="22">
        <v>10</v>
      </c>
      <c r="L16" s="12">
        <f t="shared" si="2"/>
        <v>9</v>
      </c>
      <c r="M16" s="13" t="s">
        <v>29</v>
      </c>
      <c r="N16" s="93">
        <v>141882</v>
      </c>
      <c r="O16" s="22">
        <v>9</v>
      </c>
      <c r="Q16" s="12">
        <f t="shared" si="3"/>
        <v>9</v>
      </c>
      <c r="R16" s="13" t="s">
        <v>29</v>
      </c>
      <c r="S16" s="93">
        <v>40363</v>
      </c>
      <c r="T16" s="22">
        <v>9</v>
      </c>
    </row>
    <row r="17" spans="2:21">
      <c r="B17" s="42">
        <f t="shared" si="0"/>
        <v>10</v>
      </c>
      <c r="C17" s="13" t="s">
        <v>19</v>
      </c>
      <c r="D17" s="93">
        <v>244365</v>
      </c>
      <c r="E17" s="22">
        <v>10</v>
      </c>
      <c r="G17" s="12">
        <f t="shared" si="1"/>
        <v>10</v>
      </c>
      <c r="H17" s="13" t="s">
        <v>35</v>
      </c>
      <c r="I17" s="93">
        <v>203590</v>
      </c>
      <c r="J17" s="22">
        <v>11</v>
      </c>
      <c r="L17" s="12">
        <f t="shared" si="2"/>
        <v>10</v>
      </c>
      <c r="M17" s="13" t="s">
        <v>46</v>
      </c>
      <c r="N17" s="93">
        <v>138624</v>
      </c>
      <c r="O17" s="22">
        <v>10</v>
      </c>
      <c r="Q17" s="12">
        <f t="shared" si="3"/>
        <v>10</v>
      </c>
      <c r="R17" s="13" t="s">
        <v>46</v>
      </c>
      <c r="S17" s="93">
        <v>37954</v>
      </c>
      <c r="T17" s="22">
        <v>10</v>
      </c>
    </row>
    <row r="18" spans="2:21">
      <c r="B18" s="42">
        <f t="shared" si="0"/>
        <v>11</v>
      </c>
      <c r="C18" s="13" t="s">
        <v>40</v>
      </c>
      <c r="D18" s="93">
        <v>240148</v>
      </c>
      <c r="E18" s="22">
        <v>11</v>
      </c>
      <c r="G18" s="12">
        <f t="shared" si="1"/>
        <v>11</v>
      </c>
      <c r="H18" s="13" t="s">
        <v>40</v>
      </c>
      <c r="I18" s="93">
        <v>202733</v>
      </c>
      <c r="J18" s="22">
        <v>12</v>
      </c>
      <c r="L18" s="12">
        <f t="shared" si="2"/>
        <v>11</v>
      </c>
      <c r="M18" s="13" t="s">
        <v>40</v>
      </c>
      <c r="N18" s="93">
        <v>137196</v>
      </c>
      <c r="O18" s="22">
        <v>11</v>
      </c>
      <c r="Q18" s="12">
        <f t="shared" si="3"/>
        <v>11</v>
      </c>
      <c r="R18" s="13" t="s">
        <v>40</v>
      </c>
      <c r="S18" s="93">
        <v>37415</v>
      </c>
      <c r="T18" s="22">
        <v>11</v>
      </c>
    </row>
    <row r="19" spans="2:21">
      <c r="B19" s="42">
        <f t="shared" si="0"/>
        <v>12</v>
      </c>
      <c r="C19" s="13" t="s">
        <v>35</v>
      </c>
      <c r="D19" s="93">
        <v>238265</v>
      </c>
      <c r="E19" s="22">
        <v>12</v>
      </c>
      <c r="G19" s="12">
        <f t="shared" si="1"/>
        <v>12</v>
      </c>
      <c r="H19" s="13" t="s">
        <v>28</v>
      </c>
      <c r="I19" s="93">
        <v>202561</v>
      </c>
      <c r="J19" s="22">
        <v>9</v>
      </c>
      <c r="L19" s="12">
        <f t="shared" si="2"/>
        <v>12</v>
      </c>
      <c r="M19" s="13" t="s">
        <v>21</v>
      </c>
      <c r="N19" s="93">
        <v>133108</v>
      </c>
      <c r="O19" s="22">
        <v>15</v>
      </c>
      <c r="Q19" s="12">
        <f t="shared" si="3"/>
        <v>12</v>
      </c>
      <c r="R19" s="13" t="s">
        <v>21</v>
      </c>
      <c r="S19" s="93">
        <v>36713</v>
      </c>
      <c r="T19" s="22">
        <v>15</v>
      </c>
    </row>
    <row r="20" spans="2:21">
      <c r="B20" s="42">
        <f t="shared" si="0"/>
        <v>13</v>
      </c>
      <c r="C20" s="13" t="s">
        <v>48</v>
      </c>
      <c r="D20" s="93">
        <v>235801</v>
      </c>
      <c r="E20" s="22">
        <v>15</v>
      </c>
      <c r="G20" s="12">
        <f t="shared" si="1"/>
        <v>13</v>
      </c>
      <c r="H20" s="13" t="s">
        <v>16</v>
      </c>
      <c r="I20" s="93">
        <v>201527</v>
      </c>
      <c r="J20" s="22">
        <v>14</v>
      </c>
      <c r="L20" s="12">
        <f t="shared" si="2"/>
        <v>13</v>
      </c>
      <c r="M20" s="13" t="s">
        <v>48</v>
      </c>
      <c r="N20" s="93">
        <v>131827</v>
      </c>
      <c r="O20" s="22">
        <v>14</v>
      </c>
      <c r="Q20" s="12">
        <f t="shared" si="3"/>
        <v>13</v>
      </c>
      <c r="R20" s="13" t="s">
        <v>22</v>
      </c>
      <c r="S20" s="93">
        <v>35705</v>
      </c>
      <c r="T20" s="22">
        <v>16</v>
      </c>
      <c r="U20" s="74"/>
    </row>
    <row r="21" spans="2:21">
      <c r="B21" s="42">
        <f t="shared" si="0"/>
        <v>14</v>
      </c>
      <c r="C21" s="13" t="s">
        <v>47</v>
      </c>
      <c r="D21" s="93">
        <v>235585</v>
      </c>
      <c r="E21" s="22">
        <v>16</v>
      </c>
      <c r="G21" s="12">
        <f t="shared" si="1"/>
        <v>14</v>
      </c>
      <c r="H21" s="13" t="s">
        <v>45</v>
      </c>
      <c r="I21" s="93">
        <v>200278</v>
      </c>
      <c r="J21" s="22">
        <v>17</v>
      </c>
      <c r="L21" s="12">
        <f t="shared" si="2"/>
        <v>14</v>
      </c>
      <c r="M21" s="13" t="s">
        <v>35</v>
      </c>
      <c r="N21" s="93">
        <v>131029</v>
      </c>
      <c r="O21" s="22">
        <v>13</v>
      </c>
      <c r="Q21" s="12">
        <f t="shared" si="3"/>
        <v>14</v>
      </c>
      <c r="R21" s="13" t="s">
        <v>48</v>
      </c>
      <c r="S21" s="93">
        <v>35675</v>
      </c>
      <c r="T21" s="22">
        <v>13</v>
      </c>
    </row>
    <row r="22" spans="2:21">
      <c r="B22" s="42">
        <f t="shared" si="0"/>
        <v>15</v>
      </c>
      <c r="C22" s="13" t="s">
        <v>46</v>
      </c>
      <c r="D22" s="93">
        <v>235556</v>
      </c>
      <c r="E22" s="22">
        <v>14</v>
      </c>
      <c r="G22" s="12">
        <f t="shared" si="1"/>
        <v>15</v>
      </c>
      <c r="H22" s="13" t="s">
        <v>48</v>
      </c>
      <c r="I22" s="93">
        <v>200126</v>
      </c>
      <c r="J22" s="22">
        <v>16</v>
      </c>
      <c r="L22" s="12">
        <f t="shared" si="2"/>
        <v>15</v>
      </c>
      <c r="M22" s="13" t="s">
        <v>41</v>
      </c>
      <c r="N22" s="93">
        <v>130794</v>
      </c>
      <c r="O22" s="22">
        <v>12</v>
      </c>
      <c r="Q22" s="12">
        <f t="shared" si="3"/>
        <v>15</v>
      </c>
      <c r="R22" s="13" t="s">
        <v>41</v>
      </c>
      <c r="S22" s="93">
        <v>35335</v>
      </c>
      <c r="T22" s="22">
        <v>12</v>
      </c>
    </row>
    <row r="23" spans="2:21">
      <c r="B23" s="42">
        <f t="shared" si="0"/>
        <v>16</v>
      </c>
      <c r="C23" s="13" t="s">
        <v>21</v>
      </c>
      <c r="D23" s="93">
        <v>234892</v>
      </c>
      <c r="E23" s="22">
        <v>13</v>
      </c>
      <c r="G23" s="12">
        <f t="shared" si="1"/>
        <v>16</v>
      </c>
      <c r="H23" s="13" t="s">
        <v>37</v>
      </c>
      <c r="I23" s="93">
        <v>199875</v>
      </c>
      <c r="J23" s="22">
        <v>15</v>
      </c>
      <c r="L23" s="12">
        <f t="shared" si="2"/>
        <v>16</v>
      </c>
      <c r="M23" s="13" t="s">
        <v>22</v>
      </c>
      <c r="N23" s="93">
        <v>129018</v>
      </c>
      <c r="O23" s="22">
        <v>16</v>
      </c>
      <c r="Q23" s="12">
        <f t="shared" si="3"/>
        <v>16</v>
      </c>
      <c r="R23" s="13" t="s">
        <v>36</v>
      </c>
      <c r="S23" s="93">
        <v>34825</v>
      </c>
      <c r="T23" s="22">
        <v>17</v>
      </c>
    </row>
    <row r="24" spans="2:21">
      <c r="B24" s="42">
        <f t="shared" si="0"/>
        <v>17</v>
      </c>
      <c r="C24" s="13" t="s">
        <v>26</v>
      </c>
      <c r="D24" s="93">
        <v>234159</v>
      </c>
      <c r="E24" s="22">
        <v>17</v>
      </c>
      <c r="G24" s="12">
        <f t="shared" si="1"/>
        <v>17</v>
      </c>
      <c r="H24" s="13" t="s">
        <v>21</v>
      </c>
      <c r="I24" s="93">
        <v>198179</v>
      </c>
      <c r="J24" s="22">
        <v>13</v>
      </c>
      <c r="L24" s="12">
        <f t="shared" si="2"/>
        <v>17</v>
      </c>
      <c r="M24" s="13" t="s">
        <v>36</v>
      </c>
      <c r="N24" s="93">
        <v>126688</v>
      </c>
      <c r="O24" s="22">
        <v>17</v>
      </c>
      <c r="Q24" s="12">
        <f t="shared" si="3"/>
        <v>17</v>
      </c>
      <c r="R24" s="13" t="s">
        <v>35</v>
      </c>
      <c r="S24" s="93">
        <v>34675</v>
      </c>
      <c r="T24" s="22">
        <v>14</v>
      </c>
    </row>
    <row r="25" spans="2:21">
      <c r="B25" s="42">
        <f t="shared" si="0"/>
        <v>18</v>
      </c>
      <c r="C25" s="13" t="s">
        <v>41</v>
      </c>
      <c r="D25" s="93">
        <v>233358</v>
      </c>
      <c r="E25" s="22">
        <v>20</v>
      </c>
      <c r="G25" s="12">
        <f t="shared" si="1"/>
        <v>18</v>
      </c>
      <c r="H25" s="13" t="s">
        <v>19</v>
      </c>
      <c r="I25" s="93">
        <v>198063</v>
      </c>
      <c r="J25" s="22">
        <v>20</v>
      </c>
      <c r="L25" s="12">
        <f t="shared" si="2"/>
        <v>18</v>
      </c>
      <c r="M25" s="13" t="s">
        <v>33</v>
      </c>
      <c r="N25" s="93">
        <v>125746</v>
      </c>
      <c r="O25" s="22">
        <v>22</v>
      </c>
      <c r="Q25" s="12">
        <f t="shared" si="3"/>
        <v>18</v>
      </c>
      <c r="R25" s="13" t="s">
        <v>33</v>
      </c>
      <c r="S25" s="93">
        <v>33982</v>
      </c>
      <c r="T25" s="22">
        <v>23</v>
      </c>
    </row>
    <row r="26" spans="2:21">
      <c r="B26" s="42">
        <f t="shared" si="0"/>
        <v>19</v>
      </c>
      <c r="C26" s="13" t="s">
        <v>16</v>
      </c>
      <c r="D26" s="93">
        <v>233140</v>
      </c>
      <c r="E26" s="22">
        <v>19</v>
      </c>
      <c r="G26" s="12">
        <f t="shared" si="1"/>
        <v>19</v>
      </c>
      <c r="H26" s="13" t="s">
        <v>41</v>
      </c>
      <c r="I26" s="93">
        <v>198023</v>
      </c>
      <c r="J26" s="22">
        <v>21</v>
      </c>
      <c r="L26" s="12">
        <f t="shared" si="2"/>
        <v>19</v>
      </c>
      <c r="M26" s="13" t="s">
        <v>39</v>
      </c>
      <c r="N26" s="93">
        <v>124362</v>
      </c>
      <c r="O26" s="22">
        <v>19</v>
      </c>
      <c r="Q26" s="12">
        <f t="shared" si="3"/>
        <v>19</v>
      </c>
      <c r="R26" s="13" t="s">
        <v>31</v>
      </c>
      <c r="S26" s="93">
        <v>33580</v>
      </c>
      <c r="T26" s="22">
        <v>24</v>
      </c>
    </row>
    <row r="27" spans="2:21">
      <c r="B27" s="42">
        <f t="shared" si="0"/>
        <v>20</v>
      </c>
      <c r="C27" s="13" t="s">
        <v>37</v>
      </c>
      <c r="D27" s="93">
        <v>231848</v>
      </c>
      <c r="E27" s="22">
        <v>18</v>
      </c>
      <c r="G27" s="12">
        <f t="shared" si="1"/>
        <v>20</v>
      </c>
      <c r="H27" s="13" t="s">
        <v>46</v>
      </c>
      <c r="I27" s="93">
        <v>197602</v>
      </c>
      <c r="J27" s="22">
        <v>18</v>
      </c>
      <c r="L27" s="12">
        <f t="shared" si="2"/>
        <v>20</v>
      </c>
      <c r="M27" s="13" t="s">
        <v>31</v>
      </c>
      <c r="N27" s="93">
        <v>123413</v>
      </c>
      <c r="O27" s="22">
        <v>21</v>
      </c>
      <c r="Q27" s="12">
        <f t="shared" si="3"/>
        <v>20</v>
      </c>
      <c r="R27" s="13" t="s">
        <v>39</v>
      </c>
      <c r="S27" s="93">
        <v>33189</v>
      </c>
      <c r="T27" s="22">
        <v>19</v>
      </c>
    </row>
    <row r="28" spans="2:21">
      <c r="B28" s="42">
        <f t="shared" si="0"/>
        <v>21</v>
      </c>
      <c r="C28" s="13" t="s">
        <v>45</v>
      </c>
      <c r="D28" s="93">
        <v>229824</v>
      </c>
      <c r="E28" s="22">
        <v>21</v>
      </c>
      <c r="G28" s="12">
        <f t="shared" si="1"/>
        <v>21</v>
      </c>
      <c r="H28" s="13" t="s">
        <v>27</v>
      </c>
      <c r="I28" s="93">
        <v>196463</v>
      </c>
      <c r="J28" s="22">
        <v>23</v>
      </c>
      <c r="L28" s="12">
        <f t="shared" si="2"/>
        <v>21</v>
      </c>
      <c r="M28" s="13" t="s">
        <v>34</v>
      </c>
      <c r="N28" s="93">
        <v>121620</v>
      </c>
      <c r="O28" s="22">
        <v>20</v>
      </c>
      <c r="Q28" s="12">
        <f t="shared" si="3"/>
        <v>21</v>
      </c>
      <c r="R28" s="13" t="s">
        <v>24</v>
      </c>
      <c r="S28" s="93">
        <v>32629</v>
      </c>
      <c r="T28" s="22">
        <v>20</v>
      </c>
    </row>
    <row r="29" spans="2:21">
      <c r="B29" s="42">
        <f t="shared" si="0"/>
        <v>22</v>
      </c>
      <c r="C29" s="13" t="s">
        <v>22</v>
      </c>
      <c r="D29" s="93">
        <v>229142</v>
      </c>
      <c r="E29" s="22">
        <v>23</v>
      </c>
      <c r="G29" s="12">
        <f t="shared" si="1"/>
        <v>22</v>
      </c>
      <c r="H29" s="13" t="s">
        <v>44</v>
      </c>
      <c r="I29" s="93">
        <v>196049</v>
      </c>
      <c r="J29" s="22">
        <v>24</v>
      </c>
      <c r="L29" s="12">
        <f t="shared" si="2"/>
        <v>22</v>
      </c>
      <c r="M29" s="13" t="s">
        <v>42</v>
      </c>
      <c r="N29" s="93">
        <v>121608</v>
      </c>
      <c r="O29" s="22">
        <v>23</v>
      </c>
      <c r="Q29" s="12">
        <f t="shared" si="3"/>
        <v>22</v>
      </c>
      <c r="R29" s="13" t="s">
        <v>42</v>
      </c>
      <c r="S29" s="93">
        <v>32539</v>
      </c>
      <c r="T29" s="22">
        <v>21</v>
      </c>
    </row>
    <row r="30" spans="2:21">
      <c r="B30" s="42">
        <f t="shared" si="0"/>
        <v>23</v>
      </c>
      <c r="C30" s="13" t="s">
        <v>42</v>
      </c>
      <c r="D30" s="93">
        <v>228224</v>
      </c>
      <c r="E30" s="22">
        <v>22</v>
      </c>
      <c r="G30" s="12">
        <f t="shared" si="1"/>
        <v>23</v>
      </c>
      <c r="H30" s="13" t="s">
        <v>42</v>
      </c>
      <c r="I30" s="93">
        <v>195685</v>
      </c>
      <c r="J30" s="22">
        <v>19</v>
      </c>
      <c r="L30" s="12">
        <f t="shared" si="2"/>
        <v>23</v>
      </c>
      <c r="M30" s="13" t="s">
        <v>43</v>
      </c>
      <c r="N30" s="93">
        <v>121478</v>
      </c>
      <c r="O30" s="22">
        <v>18</v>
      </c>
      <c r="Q30" s="12">
        <f t="shared" si="3"/>
        <v>23</v>
      </c>
      <c r="R30" s="13" t="s">
        <v>34</v>
      </c>
      <c r="S30" s="93">
        <v>32312</v>
      </c>
      <c r="T30" s="22">
        <v>18</v>
      </c>
    </row>
    <row r="31" spans="2:21">
      <c r="B31" s="42">
        <f t="shared" si="0"/>
        <v>24</v>
      </c>
      <c r="C31" s="13" t="s">
        <v>29</v>
      </c>
      <c r="D31" s="93">
        <v>227208</v>
      </c>
      <c r="E31" s="22">
        <v>24</v>
      </c>
      <c r="G31" s="12">
        <f t="shared" si="1"/>
        <v>24</v>
      </c>
      <c r="H31" s="13" t="s">
        <v>51</v>
      </c>
      <c r="I31" s="93">
        <v>194730</v>
      </c>
      <c r="J31" s="22">
        <v>22</v>
      </c>
      <c r="L31" s="12">
        <f t="shared" si="2"/>
        <v>24</v>
      </c>
      <c r="M31" s="13" t="s">
        <v>47</v>
      </c>
      <c r="N31" s="93">
        <v>118632</v>
      </c>
      <c r="O31" s="22">
        <v>27</v>
      </c>
      <c r="Q31" s="12">
        <f t="shared" si="3"/>
        <v>24</v>
      </c>
      <c r="R31" s="13" t="s">
        <v>37</v>
      </c>
      <c r="S31" s="93">
        <v>31973</v>
      </c>
      <c r="T31" s="22">
        <v>22</v>
      </c>
    </row>
    <row r="32" spans="2:21">
      <c r="B32" s="42">
        <f t="shared" si="0"/>
        <v>25</v>
      </c>
      <c r="C32" s="13" t="s">
        <v>44</v>
      </c>
      <c r="D32" s="93">
        <v>224933</v>
      </c>
      <c r="E32" s="22">
        <v>27</v>
      </c>
      <c r="G32" s="12">
        <f t="shared" si="1"/>
        <v>25</v>
      </c>
      <c r="H32" s="13" t="s">
        <v>22</v>
      </c>
      <c r="I32" s="93">
        <v>193437</v>
      </c>
      <c r="J32" s="22">
        <v>25</v>
      </c>
      <c r="L32" s="12">
        <f t="shared" si="2"/>
        <v>25</v>
      </c>
      <c r="M32" s="13" t="s">
        <v>16</v>
      </c>
      <c r="N32" s="93">
        <v>118264</v>
      </c>
      <c r="O32" s="22">
        <v>25</v>
      </c>
      <c r="Q32" s="12">
        <f t="shared" si="3"/>
        <v>25</v>
      </c>
      <c r="R32" s="13" t="s">
        <v>49</v>
      </c>
      <c r="S32" s="93">
        <v>31644</v>
      </c>
      <c r="T32" s="22">
        <v>29</v>
      </c>
    </row>
    <row r="33" spans="2:20">
      <c r="B33" s="42">
        <f t="shared" si="0"/>
        <v>26</v>
      </c>
      <c r="C33" s="13" t="s">
        <v>27</v>
      </c>
      <c r="D33" s="93">
        <v>224556</v>
      </c>
      <c r="E33" s="22">
        <v>29</v>
      </c>
      <c r="G33" s="12">
        <f t="shared" si="1"/>
        <v>26</v>
      </c>
      <c r="H33" s="13" t="s">
        <v>49</v>
      </c>
      <c r="I33" s="93">
        <v>192750</v>
      </c>
      <c r="J33" s="22">
        <v>26</v>
      </c>
      <c r="L33" s="12">
        <f t="shared" si="2"/>
        <v>26</v>
      </c>
      <c r="M33" s="13" t="s">
        <v>24</v>
      </c>
      <c r="N33" s="93">
        <v>118067</v>
      </c>
      <c r="O33" s="22">
        <v>24</v>
      </c>
      <c r="Q33" s="12">
        <f t="shared" si="3"/>
        <v>26</v>
      </c>
      <c r="R33" s="13" t="s">
        <v>16</v>
      </c>
      <c r="S33" s="93">
        <v>31613</v>
      </c>
      <c r="T33" s="22">
        <v>25</v>
      </c>
    </row>
    <row r="34" spans="2:20">
      <c r="B34" s="42">
        <f t="shared" si="0"/>
        <v>27</v>
      </c>
      <c r="C34" s="13" t="s">
        <v>49</v>
      </c>
      <c r="D34" s="93">
        <v>224394</v>
      </c>
      <c r="E34" s="22">
        <v>25</v>
      </c>
      <c r="G34" s="12">
        <f t="shared" si="1"/>
        <v>27</v>
      </c>
      <c r="H34" s="13" t="s">
        <v>18</v>
      </c>
      <c r="I34" s="93">
        <v>190897</v>
      </c>
      <c r="J34" s="22">
        <v>27</v>
      </c>
      <c r="L34" s="12">
        <f t="shared" si="2"/>
        <v>27</v>
      </c>
      <c r="M34" s="13" t="s">
        <v>37</v>
      </c>
      <c r="N34" s="93">
        <v>116764</v>
      </c>
      <c r="O34" s="22">
        <v>26</v>
      </c>
      <c r="Q34" s="12">
        <f t="shared" si="3"/>
        <v>27</v>
      </c>
      <c r="R34" s="13" t="s">
        <v>47</v>
      </c>
      <c r="S34" s="93">
        <v>31360</v>
      </c>
      <c r="T34" s="22">
        <v>27</v>
      </c>
    </row>
    <row r="35" spans="2:20">
      <c r="B35" s="42">
        <f t="shared" si="0"/>
        <v>28</v>
      </c>
      <c r="C35" s="13" t="s">
        <v>51</v>
      </c>
      <c r="D35" s="93">
        <v>221303</v>
      </c>
      <c r="E35" s="22">
        <v>26</v>
      </c>
      <c r="G35" s="12">
        <f t="shared" si="1"/>
        <v>28</v>
      </c>
      <c r="H35" s="13" t="s">
        <v>24</v>
      </c>
      <c r="I35" s="93">
        <v>188073</v>
      </c>
      <c r="J35" s="22">
        <v>28</v>
      </c>
      <c r="L35" s="12">
        <f t="shared" si="2"/>
        <v>28</v>
      </c>
      <c r="M35" s="13" t="s">
        <v>12</v>
      </c>
      <c r="N35" s="93">
        <v>116021</v>
      </c>
      <c r="O35" s="22">
        <v>28</v>
      </c>
      <c r="Q35" s="12">
        <f t="shared" si="3"/>
        <v>28</v>
      </c>
      <c r="R35" s="13" t="s">
        <v>20</v>
      </c>
      <c r="S35" s="93">
        <v>30470</v>
      </c>
      <c r="T35" s="22">
        <v>30</v>
      </c>
    </row>
    <row r="36" spans="2:20">
      <c r="B36" s="42">
        <f t="shared" si="0"/>
        <v>29</v>
      </c>
      <c r="C36" s="13" t="s">
        <v>24</v>
      </c>
      <c r="D36" s="93">
        <v>220702</v>
      </c>
      <c r="E36" s="22">
        <v>28</v>
      </c>
      <c r="G36" s="12">
        <f t="shared" si="1"/>
        <v>29</v>
      </c>
      <c r="H36" s="13" t="s">
        <v>29</v>
      </c>
      <c r="I36" s="93">
        <v>186845</v>
      </c>
      <c r="J36" s="22">
        <v>30</v>
      </c>
      <c r="L36" s="12">
        <f t="shared" si="2"/>
        <v>29</v>
      </c>
      <c r="M36" s="13" t="s">
        <v>20</v>
      </c>
      <c r="N36" s="93">
        <v>115102</v>
      </c>
      <c r="O36" s="22">
        <v>31</v>
      </c>
      <c r="Q36" s="12">
        <f t="shared" si="3"/>
        <v>29</v>
      </c>
      <c r="R36" s="13" t="s">
        <v>43</v>
      </c>
      <c r="S36" s="93">
        <v>30311</v>
      </c>
      <c r="T36" s="22">
        <v>26</v>
      </c>
    </row>
    <row r="37" spans="2:20">
      <c r="B37" s="42">
        <f t="shared" si="0"/>
        <v>30</v>
      </c>
      <c r="C37" s="13" t="s">
        <v>25</v>
      </c>
      <c r="D37" s="93">
        <v>220525</v>
      </c>
      <c r="E37" s="22">
        <v>30</v>
      </c>
      <c r="G37" s="12">
        <f t="shared" si="1"/>
        <v>30</v>
      </c>
      <c r="H37" s="13" t="s">
        <v>26</v>
      </c>
      <c r="I37" s="93">
        <v>186803</v>
      </c>
      <c r="J37" s="22">
        <v>32</v>
      </c>
      <c r="L37" s="12">
        <f t="shared" si="2"/>
        <v>30</v>
      </c>
      <c r="M37" s="13" t="s">
        <v>49</v>
      </c>
      <c r="N37" s="93">
        <v>114184</v>
      </c>
      <c r="O37" s="22">
        <v>30</v>
      </c>
      <c r="Q37" s="12">
        <f t="shared" si="3"/>
        <v>30</v>
      </c>
      <c r="R37" s="13" t="s">
        <v>12</v>
      </c>
      <c r="S37" s="93">
        <v>30106</v>
      </c>
      <c r="T37" s="22">
        <v>28</v>
      </c>
    </row>
    <row r="38" spans="2:20">
      <c r="B38" s="42">
        <f t="shared" si="0"/>
        <v>31</v>
      </c>
      <c r="C38" s="13" t="s">
        <v>18</v>
      </c>
      <c r="D38" s="93">
        <v>218566</v>
      </c>
      <c r="E38" s="22">
        <v>31</v>
      </c>
      <c r="G38" s="12">
        <f t="shared" si="1"/>
        <v>31</v>
      </c>
      <c r="H38" s="13" t="s">
        <v>50</v>
      </c>
      <c r="I38" s="93">
        <v>186303</v>
      </c>
      <c r="J38" s="22">
        <v>29</v>
      </c>
      <c r="L38" s="12">
        <f t="shared" si="2"/>
        <v>31</v>
      </c>
      <c r="M38" s="13" t="s">
        <v>50</v>
      </c>
      <c r="N38" s="93">
        <v>113080</v>
      </c>
      <c r="O38" s="22">
        <v>32</v>
      </c>
      <c r="Q38" s="12">
        <f t="shared" si="3"/>
        <v>31</v>
      </c>
      <c r="R38" s="13" t="s">
        <v>50</v>
      </c>
      <c r="S38" s="93">
        <v>29937</v>
      </c>
      <c r="T38" s="22">
        <v>32</v>
      </c>
    </row>
    <row r="39" spans="2:20">
      <c r="B39" s="42">
        <f t="shared" si="0"/>
        <v>32</v>
      </c>
      <c r="C39" s="13" t="s">
        <v>50</v>
      </c>
      <c r="D39" s="93">
        <v>216240</v>
      </c>
      <c r="E39" s="22">
        <v>32</v>
      </c>
      <c r="G39" s="12">
        <f t="shared" si="1"/>
        <v>32</v>
      </c>
      <c r="H39" s="13" t="s">
        <v>15</v>
      </c>
      <c r="I39" s="93">
        <v>184825</v>
      </c>
      <c r="J39" s="22">
        <v>31</v>
      </c>
      <c r="L39" s="12">
        <f t="shared" si="2"/>
        <v>32</v>
      </c>
      <c r="M39" s="13" t="s">
        <v>45</v>
      </c>
      <c r="N39" s="93">
        <v>112004</v>
      </c>
      <c r="O39" s="22">
        <v>29</v>
      </c>
      <c r="Q39" s="12">
        <f t="shared" si="3"/>
        <v>32</v>
      </c>
      <c r="R39" s="13" t="s">
        <v>45</v>
      </c>
      <c r="S39" s="93">
        <v>29546</v>
      </c>
      <c r="T39" s="22">
        <v>31</v>
      </c>
    </row>
    <row r="40" spans="2:20">
      <c r="B40" s="42">
        <f t="shared" si="0"/>
        <v>33</v>
      </c>
      <c r="C40" s="13" t="s">
        <v>39</v>
      </c>
      <c r="D40" s="93">
        <v>214763</v>
      </c>
      <c r="E40" s="22">
        <v>33</v>
      </c>
      <c r="G40" s="12">
        <f t="shared" si="1"/>
        <v>33</v>
      </c>
      <c r="H40" s="13" t="s">
        <v>39</v>
      </c>
      <c r="I40" s="93">
        <v>181574</v>
      </c>
      <c r="J40" s="22">
        <v>33</v>
      </c>
      <c r="L40" s="12">
        <f t="shared" si="2"/>
        <v>33</v>
      </c>
      <c r="M40" s="13" t="s">
        <v>44</v>
      </c>
      <c r="N40" s="93">
        <v>110399</v>
      </c>
      <c r="O40" s="22">
        <v>33</v>
      </c>
      <c r="Q40" s="12">
        <f t="shared" si="3"/>
        <v>33</v>
      </c>
      <c r="R40" s="13" t="s">
        <v>44</v>
      </c>
      <c r="S40" s="93">
        <v>28884</v>
      </c>
      <c r="T40" s="22">
        <v>33</v>
      </c>
    </row>
    <row r="41" spans="2:20">
      <c r="B41" s="42">
        <f t="shared" si="0"/>
        <v>34</v>
      </c>
      <c r="C41" s="13" t="s">
        <v>13</v>
      </c>
      <c r="D41" s="93">
        <v>210122</v>
      </c>
      <c r="E41" s="22">
        <v>35</v>
      </c>
      <c r="G41" s="12">
        <f t="shared" si="1"/>
        <v>34</v>
      </c>
      <c r="H41" s="13" t="s">
        <v>25</v>
      </c>
      <c r="I41" s="93">
        <v>178326</v>
      </c>
      <c r="J41" s="22">
        <v>34</v>
      </c>
      <c r="L41" s="12">
        <f t="shared" si="2"/>
        <v>34</v>
      </c>
      <c r="M41" s="13" t="s">
        <v>18</v>
      </c>
      <c r="N41" s="93">
        <v>107164</v>
      </c>
      <c r="O41" s="22">
        <v>34</v>
      </c>
      <c r="Q41" s="12">
        <f t="shared" si="3"/>
        <v>34</v>
      </c>
      <c r="R41" s="13" t="s">
        <v>27</v>
      </c>
      <c r="S41" s="93">
        <v>28093</v>
      </c>
      <c r="T41" s="22">
        <v>39</v>
      </c>
    </row>
    <row r="42" spans="2:20">
      <c r="B42" s="42">
        <f t="shared" si="0"/>
        <v>35</v>
      </c>
      <c r="C42" s="13" t="s">
        <v>15</v>
      </c>
      <c r="D42" s="93">
        <v>210044</v>
      </c>
      <c r="E42" s="22">
        <v>34</v>
      </c>
      <c r="G42" s="12">
        <f t="shared" si="1"/>
        <v>35</v>
      </c>
      <c r="H42" s="13" t="s">
        <v>20</v>
      </c>
      <c r="I42" s="93">
        <v>174730</v>
      </c>
      <c r="J42" s="22">
        <v>35</v>
      </c>
      <c r="L42" s="12">
        <f t="shared" si="2"/>
        <v>35</v>
      </c>
      <c r="M42" s="13" t="s">
        <v>38</v>
      </c>
      <c r="N42" s="93">
        <v>106366</v>
      </c>
      <c r="O42" s="22">
        <v>37</v>
      </c>
      <c r="Q42" s="12">
        <f t="shared" si="3"/>
        <v>35</v>
      </c>
      <c r="R42" s="13" t="s">
        <v>18</v>
      </c>
      <c r="S42" s="93">
        <v>27669</v>
      </c>
      <c r="T42" s="22">
        <v>34</v>
      </c>
    </row>
    <row r="43" spans="2:20">
      <c r="B43" s="42">
        <f t="shared" si="0"/>
        <v>36</v>
      </c>
      <c r="C43" s="13" t="s">
        <v>36</v>
      </c>
      <c r="D43" s="93">
        <v>209347</v>
      </c>
      <c r="E43" s="22">
        <v>36</v>
      </c>
      <c r="G43" s="12">
        <f t="shared" si="1"/>
        <v>36</v>
      </c>
      <c r="H43" s="13" t="s">
        <v>36</v>
      </c>
      <c r="I43" s="93">
        <v>174522</v>
      </c>
      <c r="J43" s="22">
        <v>36</v>
      </c>
      <c r="L43" s="12">
        <f t="shared" si="2"/>
        <v>36</v>
      </c>
      <c r="M43" s="13" t="s">
        <v>32</v>
      </c>
      <c r="N43" s="93">
        <v>106130</v>
      </c>
      <c r="O43" s="22">
        <v>36</v>
      </c>
      <c r="Q43" s="12">
        <f t="shared" si="3"/>
        <v>36</v>
      </c>
      <c r="R43" s="13" t="s">
        <v>32</v>
      </c>
      <c r="S43" s="93">
        <v>27132</v>
      </c>
      <c r="T43" s="22">
        <v>37</v>
      </c>
    </row>
    <row r="44" spans="2:20">
      <c r="B44" s="42">
        <f t="shared" si="0"/>
        <v>37</v>
      </c>
      <c r="C44" s="13" t="s">
        <v>17</v>
      </c>
      <c r="D44" s="93">
        <v>206192</v>
      </c>
      <c r="E44" s="22">
        <v>37</v>
      </c>
      <c r="G44" s="12">
        <f t="shared" si="1"/>
        <v>37</v>
      </c>
      <c r="H44" s="13" t="s">
        <v>31</v>
      </c>
      <c r="I44" s="93">
        <v>171047</v>
      </c>
      <c r="J44" s="22">
        <v>37</v>
      </c>
      <c r="L44" s="12">
        <f t="shared" si="2"/>
        <v>37</v>
      </c>
      <c r="M44" s="13" t="s">
        <v>51</v>
      </c>
      <c r="N44" s="93">
        <v>105799</v>
      </c>
      <c r="O44" s="22">
        <v>38</v>
      </c>
      <c r="Q44" s="12">
        <f t="shared" si="3"/>
        <v>37</v>
      </c>
      <c r="R44" s="13" t="s">
        <v>38</v>
      </c>
      <c r="S44" s="93">
        <v>27003</v>
      </c>
      <c r="T44" s="22">
        <v>38</v>
      </c>
    </row>
    <row r="45" spans="2:20">
      <c r="B45" s="42">
        <f t="shared" si="0"/>
        <v>38</v>
      </c>
      <c r="C45" s="13" t="s">
        <v>20</v>
      </c>
      <c r="D45" s="93">
        <v>205200</v>
      </c>
      <c r="E45" s="22">
        <v>38</v>
      </c>
      <c r="G45" s="12">
        <f t="shared" si="1"/>
        <v>38</v>
      </c>
      <c r="H45" s="13" t="s">
        <v>12</v>
      </c>
      <c r="I45" s="93">
        <v>169374</v>
      </c>
      <c r="J45" s="22">
        <v>38</v>
      </c>
      <c r="L45" s="12">
        <f t="shared" si="2"/>
        <v>38</v>
      </c>
      <c r="M45" s="13" t="s">
        <v>30</v>
      </c>
      <c r="N45" s="93">
        <v>105420</v>
      </c>
      <c r="O45" s="22">
        <v>35</v>
      </c>
      <c r="Q45" s="12">
        <f t="shared" si="3"/>
        <v>38</v>
      </c>
      <c r="R45" s="13" t="s">
        <v>51</v>
      </c>
      <c r="S45" s="93">
        <v>26573</v>
      </c>
      <c r="T45" s="22">
        <v>36</v>
      </c>
    </row>
    <row r="46" spans="2:20">
      <c r="B46" s="42">
        <f t="shared" si="0"/>
        <v>39</v>
      </c>
      <c r="C46" s="13" t="s">
        <v>31</v>
      </c>
      <c r="D46" s="93">
        <v>204627</v>
      </c>
      <c r="E46" s="22">
        <v>39</v>
      </c>
      <c r="G46" s="12">
        <f t="shared" si="1"/>
        <v>39</v>
      </c>
      <c r="H46" s="13" t="s">
        <v>13</v>
      </c>
      <c r="I46" s="93">
        <v>168941</v>
      </c>
      <c r="J46" s="22">
        <v>39</v>
      </c>
      <c r="L46" s="12">
        <f t="shared" si="2"/>
        <v>39</v>
      </c>
      <c r="M46" s="13" t="s">
        <v>15</v>
      </c>
      <c r="N46" s="93">
        <v>100347</v>
      </c>
      <c r="O46" s="22">
        <v>39</v>
      </c>
      <c r="Q46" s="12">
        <f t="shared" si="3"/>
        <v>39</v>
      </c>
      <c r="R46" s="13" t="s">
        <v>30</v>
      </c>
      <c r="S46" s="93">
        <v>25512</v>
      </c>
      <c r="T46" s="22">
        <v>35</v>
      </c>
    </row>
    <row r="47" spans="2:20">
      <c r="B47" s="42">
        <f t="shared" si="0"/>
        <v>40</v>
      </c>
      <c r="C47" s="13" t="s">
        <v>12</v>
      </c>
      <c r="D47" s="93">
        <v>199480</v>
      </c>
      <c r="E47" s="22">
        <v>40</v>
      </c>
      <c r="G47" s="12">
        <f t="shared" si="1"/>
        <v>40</v>
      </c>
      <c r="H47" s="13" t="s">
        <v>17</v>
      </c>
      <c r="I47" s="93">
        <v>161495</v>
      </c>
      <c r="J47" s="22">
        <v>40</v>
      </c>
      <c r="L47" s="12">
        <f t="shared" si="2"/>
        <v>40</v>
      </c>
      <c r="M47" s="13" t="s">
        <v>27</v>
      </c>
      <c r="N47" s="93">
        <v>98737</v>
      </c>
      <c r="O47" s="22">
        <v>40</v>
      </c>
      <c r="Q47" s="12">
        <f t="shared" si="3"/>
        <v>40</v>
      </c>
      <c r="R47" s="13" t="s">
        <v>15</v>
      </c>
      <c r="S47" s="93">
        <v>25219</v>
      </c>
      <c r="T47" s="22">
        <v>40</v>
      </c>
    </row>
    <row r="48" spans="2:20">
      <c r="B48" s="42">
        <f t="shared" si="0"/>
        <v>41</v>
      </c>
      <c r="C48" s="13" t="s">
        <v>23</v>
      </c>
      <c r="D48" s="93">
        <v>194954</v>
      </c>
      <c r="E48" s="22">
        <v>41</v>
      </c>
      <c r="G48" s="12">
        <f t="shared" si="1"/>
        <v>41</v>
      </c>
      <c r="H48" s="13" t="s">
        <v>23</v>
      </c>
      <c r="I48" s="93">
        <v>152645</v>
      </c>
      <c r="J48" s="22">
        <v>41</v>
      </c>
      <c r="L48" s="12">
        <f t="shared" si="2"/>
        <v>41</v>
      </c>
      <c r="M48" s="13" t="s">
        <v>14</v>
      </c>
      <c r="N48" s="93">
        <v>95130</v>
      </c>
      <c r="O48" s="22">
        <v>41</v>
      </c>
      <c r="Q48" s="12">
        <f t="shared" si="3"/>
        <v>41</v>
      </c>
      <c r="R48" s="13" t="s">
        <v>14</v>
      </c>
      <c r="S48" s="93">
        <v>23003</v>
      </c>
      <c r="T48" s="22">
        <v>41</v>
      </c>
    </row>
    <row r="49" spans="2:30">
      <c r="B49" s="15"/>
      <c r="C49" s="16" t="s">
        <v>58</v>
      </c>
      <c r="D49" s="93">
        <v>219851</v>
      </c>
      <c r="E49" s="76"/>
      <c r="G49" s="15"/>
      <c r="H49" s="16" t="s">
        <v>58</v>
      </c>
      <c r="I49" s="93">
        <v>183552</v>
      </c>
      <c r="J49" s="76"/>
      <c r="L49" s="15"/>
      <c r="M49" s="16" t="s">
        <v>58</v>
      </c>
      <c r="N49" s="93">
        <v>131306</v>
      </c>
      <c r="O49" s="76"/>
      <c r="Q49" s="15"/>
      <c r="R49" s="16" t="s">
        <v>58</v>
      </c>
      <c r="S49" s="93">
        <v>36299</v>
      </c>
      <c r="T49" s="76"/>
      <c r="Y49" s="77"/>
      <c r="AD49" s="77"/>
    </row>
    <row r="50" spans="2:30">
      <c r="B50" s="17"/>
      <c r="C50" s="18" t="s">
        <v>59</v>
      </c>
      <c r="D50" s="93">
        <v>274920</v>
      </c>
      <c r="E50" s="79"/>
      <c r="G50" s="17"/>
      <c r="H50" s="18" t="s">
        <v>59</v>
      </c>
      <c r="I50" s="93">
        <v>238299</v>
      </c>
      <c r="J50" s="79"/>
      <c r="L50" s="17"/>
      <c r="M50" s="18" t="s">
        <v>59</v>
      </c>
      <c r="N50" s="93">
        <v>124866</v>
      </c>
      <c r="O50" s="79"/>
      <c r="Q50" s="17"/>
      <c r="R50" s="18" t="s">
        <v>59</v>
      </c>
      <c r="S50" s="93">
        <v>36621</v>
      </c>
      <c r="T50" s="79"/>
      <c r="Y50" s="77"/>
      <c r="AD50" s="77"/>
    </row>
    <row r="51" spans="2:30">
      <c r="B51" s="19"/>
      <c r="C51" s="18" t="s">
        <v>60</v>
      </c>
      <c r="D51" s="93">
        <v>221699</v>
      </c>
      <c r="E51" s="82"/>
      <c r="G51" s="19"/>
      <c r="H51" s="18" t="s">
        <v>60</v>
      </c>
      <c r="I51" s="93">
        <v>185390</v>
      </c>
      <c r="J51" s="82"/>
      <c r="L51" s="19"/>
      <c r="M51" s="18" t="s">
        <v>60</v>
      </c>
      <c r="N51" s="93">
        <v>131090</v>
      </c>
      <c r="O51" s="82"/>
      <c r="Q51" s="19"/>
      <c r="R51" s="18" t="s">
        <v>60</v>
      </c>
      <c r="S51" s="93">
        <v>36309</v>
      </c>
      <c r="T51" s="82"/>
      <c r="Y51" s="77"/>
      <c r="AD51" s="77"/>
    </row>
    <row r="53" spans="2:30">
      <c r="B53" s="40" t="s">
        <v>75</v>
      </c>
      <c r="C53" s="20" t="s">
        <v>179</v>
      </c>
    </row>
    <row r="54" spans="2:30">
      <c r="C54" s="20" t="s">
        <v>180</v>
      </c>
    </row>
    <row r="55" spans="2:30" ht="12.75" customHeight="1">
      <c r="C55" s="20" t="s">
        <v>181</v>
      </c>
    </row>
    <row r="56" spans="2:30">
      <c r="C56" s="20" t="s">
        <v>182</v>
      </c>
    </row>
    <row r="57" spans="2:30" ht="6.75" customHeight="1"/>
    <row r="58" spans="2:30">
      <c r="B58" s="40" t="s">
        <v>110</v>
      </c>
      <c r="C58" s="20" t="s">
        <v>264</v>
      </c>
    </row>
    <row r="59" spans="2:30">
      <c r="B59" s="20"/>
      <c r="C59" s="20"/>
    </row>
  </sheetData>
  <sortState xmlns:xlrd2="http://schemas.microsoft.com/office/spreadsheetml/2017/richdata2" ref="Q8:T48">
    <sortCondition ref="Q8"/>
  </sortState>
  <mergeCells count="8">
    <mergeCell ref="N5:N7"/>
    <mergeCell ref="Q5:Q7"/>
    <mergeCell ref="G2:I2"/>
    <mergeCell ref="B5:B7"/>
    <mergeCell ref="D5:D7"/>
    <mergeCell ref="G5:G7"/>
    <mergeCell ref="I5:I7"/>
    <mergeCell ref="L5:L7"/>
  </mergeCells>
  <phoneticPr fontId="3"/>
  <hyperlinks>
    <hyperlink ref="B1" location="目次!A1" display="目次に戻る" xr:uid="{00000000-0004-0000-0C00-000000000000}"/>
  </hyperlinks>
  <pageMargins left="0.59055118110236227" right="0.39370078740157483" top="0.78740157480314965" bottom="0.39370078740157483" header="0.51181102362204722" footer="0.51181102362204722"/>
  <pageSetup paperSize="9" scale="71" orientation="landscape" horizontalDpi="4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8" id="{E5A888E2-04AE-4732-A216-85D0B10217BA}">
            <xm:f>$C8=目次!$H$8</xm:f>
            <x14:dxf>
              <fill>
                <patternFill>
                  <bgColor rgb="FFFFFF00"/>
                </patternFill>
              </fill>
            </x14:dxf>
          </x14:cfRule>
          <xm:sqref>B8:E8</xm:sqref>
        </x14:conditionalFormatting>
        <x14:conditionalFormatting xmlns:xm="http://schemas.microsoft.com/office/excel/2006/main">
          <x14:cfRule type="expression" priority="7" id="{60B48A6E-1F5D-40FD-8F46-750438DAC8A8}">
            <xm:f>$C9=目次!$H$8</xm:f>
            <x14:dxf>
              <fill>
                <patternFill>
                  <bgColor rgb="FFFFFF00"/>
                </patternFill>
              </fill>
            </x14:dxf>
          </x14:cfRule>
          <xm:sqref>B9:E48</xm:sqref>
        </x14:conditionalFormatting>
        <x14:conditionalFormatting xmlns:xm="http://schemas.microsoft.com/office/excel/2006/main">
          <x14:cfRule type="expression" priority="6" id="{17D8A9CC-41D5-4F37-9832-A5A61244AC64}">
            <xm:f>$H8=目次!$H$8</xm:f>
            <x14:dxf>
              <fill>
                <patternFill>
                  <bgColor rgb="FFFFFF00"/>
                </patternFill>
              </fill>
            </x14:dxf>
          </x14:cfRule>
          <xm:sqref>G8:J8</xm:sqref>
        </x14:conditionalFormatting>
        <x14:conditionalFormatting xmlns:xm="http://schemas.microsoft.com/office/excel/2006/main">
          <x14:cfRule type="expression" priority="5" id="{DEB5857F-22EB-43A5-94D6-B83ECFAAD515}">
            <xm:f>$H9=目次!$H$8</xm:f>
            <x14:dxf>
              <fill>
                <patternFill>
                  <bgColor rgb="FFFFFF00"/>
                </patternFill>
              </fill>
            </x14:dxf>
          </x14:cfRule>
          <xm:sqref>G9:J48</xm:sqref>
        </x14:conditionalFormatting>
        <x14:conditionalFormatting xmlns:xm="http://schemas.microsoft.com/office/excel/2006/main">
          <x14:cfRule type="expression" priority="4" id="{BB9704CE-3769-4C6F-83BC-A318F852EA53}">
            <xm:f>$M8=目次!$H$8</xm:f>
            <x14:dxf>
              <fill>
                <patternFill>
                  <bgColor rgb="FFFFFF00"/>
                </patternFill>
              </fill>
            </x14:dxf>
          </x14:cfRule>
          <xm:sqref>L8:O8</xm:sqref>
        </x14:conditionalFormatting>
        <x14:conditionalFormatting xmlns:xm="http://schemas.microsoft.com/office/excel/2006/main">
          <x14:cfRule type="expression" priority="3" id="{B2C65227-C241-4227-BC59-94EBE1172646}">
            <xm:f>$M9=目次!$H$8</xm:f>
            <x14:dxf>
              <fill>
                <patternFill>
                  <bgColor rgb="FFFFFF00"/>
                </patternFill>
              </fill>
            </x14:dxf>
          </x14:cfRule>
          <xm:sqref>L9:O48</xm:sqref>
        </x14:conditionalFormatting>
        <x14:conditionalFormatting xmlns:xm="http://schemas.microsoft.com/office/excel/2006/main">
          <x14:cfRule type="expression" priority="2" id="{C82C2207-2A92-47D9-96C6-C683EA7F55E9}">
            <xm:f>$R8=目次!$H$8</xm:f>
            <x14:dxf>
              <fill>
                <patternFill>
                  <bgColor rgb="FFFFFF00"/>
                </patternFill>
              </fill>
            </x14:dxf>
          </x14:cfRule>
          <xm:sqref>Q8:T8</xm:sqref>
        </x14:conditionalFormatting>
        <x14:conditionalFormatting xmlns:xm="http://schemas.microsoft.com/office/excel/2006/main">
          <x14:cfRule type="expression" priority="1" id="{9FC45651-1E0A-4329-8C1A-92E9A8F4038C}">
            <xm:f>$R9=目次!$H$8</xm:f>
            <x14:dxf>
              <fill>
                <patternFill>
                  <bgColor rgb="FFFFFF00"/>
                </patternFill>
              </fill>
            </x14:dxf>
          </x14:cfRule>
          <xm:sqref>Q9:T48</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AH63"/>
  <sheetViews>
    <sheetView showGridLines="0" view="pageBreakPreview" zoomScaleNormal="75" zoomScaleSheetLayoutView="100" workbookViewId="0">
      <pane ySplit="7" topLeftCell="A32" activePane="bottomLeft" state="frozen"/>
      <selection activeCell="D49" sqref="D49"/>
      <selection pane="bottomLeft" activeCell="D49" sqref="D49"/>
    </sheetView>
  </sheetViews>
  <sheetFormatPr defaultColWidth="9" defaultRowHeight="13.2"/>
  <cols>
    <col min="1" max="1" width="3.6640625" style="71" customWidth="1"/>
    <col min="2" max="2" width="4.6640625" style="71" customWidth="1"/>
    <col min="3" max="4" width="10.6640625" style="71" customWidth="1"/>
    <col min="5" max="5" width="4.6640625" style="71" customWidth="1"/>
    <col min="6" max="6" width="6.6640625" style="71" customWidth="1"/>
    <col min="7" max="7" width="4.6640625" style="71" customWidth="1"/>
    <col min="8" max="9" width="10.6640625" style="71" customWidth="1"/>
    <col min="10" max="10" width="4.6640625" style="71" customWidth="1"/>
    <col min="11" max="11" width="6.6640625" style="71" customWidth="1"/>
    <col min="12" max="12" width="4.6640625" style="71" customWidth="1"/>
    <col min="13" max="14" width="10.6640625" style="71" customWidth="1"/>
    <col min="15" max="15" width="4.6640625" style="71" customWidth="1"/>
    <col min="16" max="16" width="6.6640625" style="71" customWidth="1"/>
    <col min="17" max="17" width="4.6640625" style="71" customWidth="1"/>
    <col min="18" max="19" width="10.6640625" style="71" customWidth="1"/>
    <col min="20" max="20" width="4.6640625" style="71" customWidth="1"/>
    <col min="21" max="21" width="9" style="71"/>
    <col min="22" max="24" width="9" style="95"/>
    <col min="25" max="16384" width="9" style="71"/>
  </cols>
  <sheetData>
    <row r="1" spans="2:23">
      <c r="B1" s="104" t="s">
        <v>183</v>
      </c>
    </row>
    <row r="2" spans="2:23" ht="16.2">
      <c r="B2" s="1" t="s">
        <v>0</v>
      </c>
      <c r="G2" s="143" t="str">
        <f>歳入!G2</f>
        <v>令和４年度決算</v>
      </c>
      <c r="H2" s="143"/>
      <c r="I2" s="143"/>
      <c r="J2" s="2" t="s">
        <v>254</v>
      </c>
    </row>
    <row r="4" spans="2:23" ht="14.4">
      <c r="B4" s="3" t="s">
        <v>211</v>
      </c>
      <c r="G4" s="2" t="s">
        <v>212</v>
      </c>
      <c r="L4" s="31" t="s">
        <v>213</v>
      </c>
      <c r="M4" s="74"/>
      <c r="N4" s="74"/>
      <c r="O4" s="74"/>
      <c r="Q4" s="2" t="s">
        <v>214</v>
      </c>
    </row>
    <row r="5" spans="2:23" ht="13.5" customHeight="1">
      <c r="B5" s="140" t="s">
        <v>4</v>
      </c>
      <c r="C5" s="8"/>
      <c r="D5" s="5"/>
      <c r="E5" s="32" t="str">
        <f>歳入!E5</f>
        <v>R3</v>
      </c>
      <c r="G5" s="140" t="s">
        <v>4</v>
      </c>
      <c r="H5" s="8"/>
      <c r="I5" s="5"/>
      <c r="J5" s="23" t="str">
        <f>E5</f>
        <v>R3</v>
      </c>
      <c r="L5" s="140" t="s">
        <v>4</v>
      </c>
      <c r="M5" s="8"/>
      <c r="N5" s="5"/>
      <c r="O5" s="23" t="str">
        <f>J5</f>
        <v>R3</v>
      </c>
      <c r="Q5" s="140" t="s">
        <v>4</v>
      </c>
      <c r="R5" s="8"/>
      <c r="S5" s="5"/>
      <c r="T5" s="23" t="str">
        <f>O5</f>
        <v>R3</v>
      </c>
    </row>
    <row r="6" spans="2:23">
      <c r="B6" s="140"/>
      <c r="C6" s="9" t="s">
        <v>9</v>
      </c>
      <c r="D6" s="62" t="s">
        <v>220</v>
      </c>
      <c r="E6" s="6" t="s">
        <v>53</v>
      </c>
      <c r="G6" s="140"/>
      <c r="H6" s="9" t="s">
        <v>9</v>
      </c>
      <c r="I6" s="62" t="s">
        <v>223</v>
      </c>
      <c r="J6" s="6" t="s">
        <v>53</v>
      </c>
      <c r="L6" s="140"/>
      <c r="M6" s="9" t="s">
        <v>9</v>
      </c>
      <c r="N6" s="62" t="s">
        <v>222</v>
      </c>
      <c r="O6" s="6" t="s">
        <v>53</v>
      </c>
      <c r="Q6" s="140"/>
      <c r="R6" s="9" t="s">
        <v>9</v>
      </c>
      <c r="S6" s="10" t="s">
        <v>221</v>
      </c>
      <c r="T6" s="6" t="s">
        <v>53</v>
      </c>
    </row>
    <row r="7" spans="2:23">
      <c r="B7" s="140"/>
      <c r="C7" s="11"/>
      <c r="D7" s="7"/>
      <c r="E7" s="4" t="s">
        <v>4</v>
      </c>
      <c r="G7" s="140"/>
      <c r="H7" s="11"/>
      <c r="I7" s="7"/>
      <c r="J7" s="4" t="s">
        <v>4</v>
      </c>
      <c r="L7" s="140"/>
      <c r="M7" s="11"/>
      <c r="N7" s="7"/>
      <c r="O7" s="4" t="s">
        <v>4</v>
      </c>
      <c r="Q7" s="140"/>
      <c r="R7" s="11"/>
      <c r="S7" s="7"/>
      <c r="T7" s="4" t="s">
        <v>4</v>
      </c>
    </row>
    <row r="8" spans="2:23" ht="14.4">
      <c r="B8" s="12">
        <f t="shared" ref="B8:B48" si="0">RANK(D8,D$8:D$48,1)</f>
        <v>1</v>
      </c>
      <c r="C8" s="13" t="s">
        <v>11</v>
      </c>
      <c r="D8" s="14">
        <v>0.74199999999999999</v>
      </c>
      <c r="E8" s="22">
        <v>1</v>
      </c>
      <c r="G8" s="12">
        <f t="shared" ref="G8:G48" si="1">RANK(I8,I$8:I$48,1)</f>
        <v>1</v>
      </c>
      <c r="H8" s="13" t="s">
        <v>36</v>
      </c>
      <c r="I8" s="14">
        <v>-1.3000000000000001E-2</v>
      </c>
      <c r="J8" s="22">
        <v>6</v>
      </c>
      <c r="L8" s="36">
        <f t="shared" ref="L8:L48" si="2">IF(ISERROR(RANK(N8,N$8:N$48,1)),"-",RANK(N8,N$8:N$48,1))</f>
        <v>1</v>
      </c>
      <c r="M8" s="13" t="s">
        <v>51</v>
      </c>
      <c r="N8" s="102">
        <v>1.7000000000000001E-2</v>
      </c>
      <c r="O8" s="98" t="s">
        <v>85</v>
      </c>
      <c r="Q8" s="12">
        <f t="shared" ref="Q8:Q48" si="3">RANK(S8,S$8:S$48,0)</f>
        <v>1</v>
      </c>
      <c r="R8" s="13" t="s">
        <v>11</v>
      </c>
      <c r="S8" s="101">
        <v>1.2989999999999999</v>
      </c>
      <c r="T8" s="22">
        <v>1</v>
      </c>
      <c r="V8" s="64"/>
      <c r="W8" s="65"/>
    </row>
    <row r="9" spans="2:23" ht="14.4">
      <c r="B9" s="12">
        <f t="shared" si="0"/>
        <v>2</v>
      </c>
      <c r="C9" s="13" t="s">
        <v>30</v>
      </c>
      <c r="D9" s="14">
        <v>0.80500000000000005</v>
      </c>
      <c r="E9" s="22">
        <v>2</v>
      </c>
      <c r="G9" s="12">
        <f t="shared" si="1"/>
        <v>2</v>
      </c>
      <c r="H9" s="13" t="s">
        <v>50</v>
      </c>
      <c r="I9" s="14">
        <v>-1.2E-2</v>
      </c>
      <c r="J9" s="22">
        <v>5</v>
      </c>
      <c r="L9" s="36">
        <f t="shared" si="2"/>
        <v>2</v>
      </c>
      <c r="M9" s="13" t="s">
        <v>47</v>
      </c>
      <c r="N9" s="102">
        <v>2.4E-2</v>
      </c>
      <c r="O9" s="98">
        <v>3</v>
      </c>
      <c r="Q9" s="12">
        <f t="shared" si="3"/>
        <v>2</v>
      </c>
      <c r="R9" s="13" t="s">
        <v>23</v>
      </c>
      <c r="S9" s="101">
        <v>0.96499999999999997</v>
      </c>
      <c r="T9" s="22">
        <v>4</v>
      </c>
      <c r="V9" s="64"/>
      <c r="W9" s="65"/>
    </row>
    <row r="10" spans="2:23" ht="14.4">
      <c r="B10" s="12">
        <f t="shared" si="0"/>
        <v>3</v>
      </c>
      <c r="C10" s="13" t="s">
        <v>38</v>
      </c>
      <c r="D10" s="14">
        <v>0.86499999999999999</v>
      </c>
      <c r="E10" s="22">
        <v>4</v>
      </c>
      <c r="G10" s="12">
        <f t="shared" si="1"/>
        <v>3</v>
      </c>
      <c r="H10" s="13" t="s">
        <v>23</v>
      </c>
      <c r="I10" s="14">
        <v>-1.1000000000000001E-2</v>
      </c>
      <c r="J10" s="22">
        <v>1</v>
      </c>
      <c r="L10" s="36">
        <f t="shared" si="2"/>
        <v>3</v>
      </c>
      <c r="M10" s="13" t="s">
        <v>40</v>
      </c>
      <c r="N10" s="102">
        <v>6.0999999999999999E-2</v>
      </c>
      <c r="O10" s="98">
        <v>3</v>
      </c>
      <c r="Q10" s="12">
        <f t="shared" si="3"/>
        <v>3</v>
      </c>
      <c r="R10" s="13" t="s">
        <v>17</v>
      </c>
      <c r="S10" s="101">
        <v>0.96199999999999997</v>
      </c>
      <c r="T10" s="22">
        <v>2</v>
      </c>
      <c r="V10" s="64"/>
      <c r="W10" s="65"/>
    </row>
    <row r="11" spans="2:23" ht="14.4">
      <c r="B11" s="12">
        <f t="shared" si="0"/>
        <v>4</v>
      </c>
      <c r="C11" s="13" t="s">
        <v>32</v>
      </c>
      <c r="D11" s="14">
        <v>0.879</v>
      </c>
      <c r="E11" s="22">
        <v>8</v>
      </c>
      <c r="G11" s="12">
        <f t="shared" si="1"/>
        <v>4</v>
      </c>
      <c r="H11" s="13" t="s">
        <v>49</v>
      </c>
      <c r="I11" s="14">
        <v>-0.01</v>
      </c>
      <c r="J11" s="22">
        <v>4</v>
      </c>
      <c r="L11" s="36">
        <f t="shared" si="2"/>
        <v>4</v>
      </c>
      <c r="M11" s="13" t="s">
        <v>13</v>
      </c>
      <c r="N11" s="102">
        <v>0.08</v>
      </c>
      <c r="O11" s="98">
        <v>2</v>
      </c>
      <c r="Q11" s="12">
        <f t="shared" si="3"/>
        <v>4</v>
      </c>
      <c r="R11" s="13" t="s">
        <v>26</v>
      </c>
      <c r="S11" s="101">
        <v>0.95099999999999996</v>
      </c>
      <c r="T11" s="22">
        <v>3</v>
      </c>
      <c r="V11" s="64"/>
      <c r="W11" s="65"/>
    </row>
    <row r="12" spans="2:23" ht="14.4">
      <c r="B12" s="12">
        <f t="shared" si="0"/>
        <v>5</v>
      </c>
      <c r="C12" s="13" t="s">
        <v>50</v>
      </c>
      <c r="D12" s="14">
        <v>0.88400000000000001</v>
      </c>
      <c r="E12" s="22">
        <v>6</v>
      </c>
      <c r="G12" s="12">
        <f t="shared" si="1"/>
        <v>5</v>
      </c>
      <c r="H12" s="13" t="s">
        <v>26</v>
      </c>
      <c r="I12" s="14">
        <v>-6.9999999999999993E-3</v>
      </c>
      <c r="J12" s="22">
        <v>2</v>
      </c>
      <c r="L12" s="36">
        <f t="shared" si="2"/>
        <v>5</v>
      </c>
      <c r="M12" s="13" t="s">
        <v>44</v>
      </c>
      <c r="N12" s="102">
        <v>0.10400000000000001</v>
      </c>
      <c r="O12" s="98">
        <v>6</v>
      </c>
      <c r="Q12" s="12">
        <f t="shared" si="3"/>
        <v>5</v>
      </c>
      <c r="R12" s="13" t="s">
        <v>13</v>
      </c>
      <c r="S12" s="101">
        <v>0.90300000000000002</v>
      </c>
      <c r="T12" s="22">
        <v>6</v>
      </c>
      <c r="V12" s="64"/>
      <c r="W12" s="65"/>
    </row>
    <row r="13" spans="2:23" ht="14.4">
      <c r="B13" s="12">
        <f t="shared" si="0"/>
        <v>6</v>
      </c>
      <c r="C13" s="13" t="s">
        <v>36</v>
      </c>
      <c r="D13" s="14">
        <v>0.90700000000000003</v>
      </c>
      <c r="E13" s="22">
        <v>11</v>
      </c>
      <c r="G13" s="12">
        <f t="shared" si="1"/>
        <v>6</v>
      </c>
      <c r="H13" s="13" t="s">
        <v>17</v>
      </c>
      <c r="I13" s="14">
        <v>-3.0000000000000001E-3</v>
      </c>
      <c r="J13" s="22">
        <v>3</v>
      </c>
      <c r="L13" s="36">
        <f t="shared" si="2"/>
        <v>6</v>
      </c>
      <c r="M13" s="13" t="s">
        <v>35</v>
      </c>
      <c r="N13" s="102">
        <v>0.13400000000000001</v>
      </c>
      <c r="O13" s="98">
        <v>5</v>
      </c>
      <c r="Q13" s="12">
        <f t="shared" si="3"/>
        <v>6</v>
      </c>
      <c r="R13" s="13" t="s">
        <v>19</v>
      </c>
      <c r="S13" s="101">
        <v>0.9</v>
      </c>
      <c r="T13" s="22">
        <v>5</v>
      </c>
      <c r="V13" s="64"/>
      <c r="W13" s="65"/>
    </row>
    <row r="14" spans="2:23" ht="14.4">
      <c r="B14" s="12">
        <f t="shared" si="0"/>
        <v>7</v>
      </c>
      <c r="C14" s="13" t="s">
        <v>23</v>
      </c>
      <c r="D14" s="14">
        <v>0.91099999999999992</v>
      </c>
      <c r="E14" s="22">
        <v>7</v>
      </c>
      <c r="G14" s="12">
        <f t="shared" si="1"/>
        <v>7</v>
      </c>
      <c r="H14" s="13" t="s">
        <v>31</v>
      </c>
      <c r="I14" s="14">
        <v>6.0000000000000001E-3</v>
      </c>
      <c r="J14" s="22">
        <v>7</v>
      </c>
      <c r="L14" s="36">
        <f t="shared" si="2"/>
        <v>7</v>
      </c>
      <c r="M14" s="13" t="s">
        <v>284</v>
      </c>
      <c r="N14" s="102">
        <v>0.159</v>
      </c>
      <c r="O14" s="98">
        <v>7</v>
      </c>
      <c r="Q14" s="12">
        <f t="shared" si="3"/>
        <v>7</v>
      </c>
      <c r="R14" s="13" t="s">
        <v>25</v>
      </c>
      <c r="S14" s="101">
        <v>0.872</v>
      </c>
      <c r="T14" s="22">
        <v>7</v>
      </c>
      <c r="V14" s="64"/>
      <c r="W14" s="65"/>
    </row>
    <row r="15" spans="2:23" ht="14.4">
      <c r="B15" s="12">
        <f t="shared" si="0"/>
        <v>8</v>
      </c>
      <c r="C15" s="13" t="s">
        <v>49</v>
      </c>
      <c r="D15" s="14">
        <v>0.91799999999999993</v>
      </c>
      <c r="E15" s="22">
        <v>5</v>
      </c>
      <c r="G15" s="12">
        <f t="shared" si="1"/>
        <v>8</v>
      </c>
      <c r="H15" s="13" t="s">
        <v>29</v>
      </c>
      <c r="I15" s="14">
        <v>1.2E-2</v>
      </c>
      <c r="J15" s="22">
        <v>8</v>
      </c>
      <c r="L15" s="36">
        <f t="shared" si="2"/>
        <v>8</v>
      </c>
      <c r="M15" s="13" t="s">
        <v>42</v>
      </c>
      <c r="N15" s="102">
        <v>0.188</v>
      </c>
      <c r="O15" s="98">
        <v>1</v>
      </c>
      <c r="Q15" s="12">
        <f t="shared" si="3"/>
        <v>8</v>
      </c>
      <c r="R15" s="13" t="s">
        <v>29</v>
      </c>
      <c r="S15" s="101">
        <v>0.82099999999999995</v>
      </c>
      <c r="T15" s="22">
        <v>8</v>
      </c>
      <c r="V15" s="64"/>
      <c r="W15" s="65"/>
    </row>
    <row r="16" spans="2:23" ht="14.4">
      <c r="B16" s="12">
        <f t="shared" si="0"/>
        <v>9</v>
      </c>
      <c r="C16" s="13" t="s">
        <v>25</v>
      </c>
      <c r="D16" s="14">
        <v>0.92500000000000004</v>
      </c>
      <c r="E16" s="22">
        <v>3</v>
      </c>
      <c r="G16" s="12">
        <f t="shared" si="1"/>
        <v>9</v>
      </c>
      <c r="H16" s="13" t="s">
        <v>15</v>
      </c>
      <c r="I16" s="14">
        <v>1.4999999999999999E-2</v>
      </c>
      <c r="J16" s="22">
        <v>11</v>
      </c>
      <c r="L16" s="36">
        <f t="shared" si="2"/>
        <v>9</v>
      </c>
      <c r="M16" s="13" t="s">
        <v>33</v>
      </c>
      <c r="N16" s="102">
        <v>0.21100000000000002</v>
      </c>
      <c r="O16" s="98">
        <v>8</v>
      </c>
      <c r="Q16" s="12">
        <f t="shared" si="3"/>
        <v>9</v>
      </c>
      <c r="R16" s="13" t="s">
        <v>28</v>
      </c>
      <c r="S16" s="101">
        <v>0.79</v>
      </c>
      <c r="T16" s="22">
        <v>9</v>
      </c>
      <c r="V16" s="64"/>
      <c r="W16" s="65"/>
    </row>
    <row r="17" spans="2:23" ht="14.4">
      <c r="B17" s="12">
        <f t="shared" si="0"/>
        <v>9</v>
      </c>
      <c r="C17" s="13" t="s">
        <v>27</v>
      </c>
      <c r="D17" s="14">
        <v>0.92500000000000004</v>
      </c>
      <c r="E17" s="22">
        <v>31</v>
      </c>
      <c r="G17" s="12">
        <f t="shared" si="1"/>
        <v>10</v>
      </c>
      <c r="H17" s="13" t="s">
        <v>18</v>
      </c>
      <c r="I17" s="14">
        <v>2.2000000000000002E-2</v>
      </c>
      <c r="J17" s="22">
        <v>10</v>
      </c>
      <c r="L17" s="36">
        <f t="shared" si="2"/>
        <v>10</v>
      </c>
      <c r="M17" s="13" t="s">
        <v>27</v>
      </c>
      <c r="N17" s="102">
        <v>0.26400000000000001</v>
      </c>
      <c r="O17" s="98">
        <v>10</v>
      </c>
      <c r="Q17" s="12">
        <f t="shared" si="3"/>
        <v>10</v>
      </c>
      <c r="R17" s="13" t="s">
        <v>36</v>
      </c>
      <c r="S17" s="101">
        <v>0.77900000000000003</v>
      </c>
      <c r="T17" s="22">
        <v>10</v>
      </c>
      <c r="V17" s="64"/>
      <c r="W17" s="65"/>
    </row>
    <row r="18" spans="2:23" ht="14.4">
      <c r="B18" s="12">
        <f t="shared" si="0"/>
        <v>11</v>
      </c>
      <c r="C18" s="13" t="s">
        <v>20</v>
      </c>
      <c r="D18" s="14">
        <v>0.92799999999999994</v>
      </c>
      <c r="E18" s="22">
        <v>11</v>
      </c>
      <c r="G18" s="12">
        <f t="shared" si="1"/>
        <v>11</v>
      </c>
      <c r="H18" s="13" t="s">
        <v>13</v>
      </c>
      <c r="I18" s="14">
        <v>2.4E-2</v>
      </c>
      <c r="J18" s="22">
        <v>12</v>
      </c>
      <c r="L18" s="36">
        <f t="shared" si="2"/>
        <v>11</v>
      </c>
      <c r="M18" s="13" t="s">
        <v>19</v>
      </c>
      <c r="N18" s="102">
        <v>0.27899999999999997</v>
      </c>
      <c r="O18" s="98">
        <v>9</v>
      </c>
      <c r="Q18" s="12">
        <f t="shared" si="3"/>
        <v>11</v>
      </c>
      <c r="R18" s="13" t="s">
        <v>31</v>
      </c>
      <c r="S18" s="101">
        <v>0.76900000000000002</v>
      </c>
      <c r="T18" s="22">
        <v>11</v>
      </c>
      <c r="V18" s="64"/>
      <c r="W18" s="65"/>
    </row>
    <row r="19" spans="2:23" ht="14.4">
      <c r="B19" s="12">
        <f t="shared" si="0"/>
        <v>12</v>
      </c>
      <c r="C19" s="13" t="s">
        <v>13</v>
      </c>
      <c r="D19" s="14">
        <v>0.92900000000000005</v>
      </c>
      <c r="E19" s="22">
        <v>19</v>
      </c>
      <c r="G19" s="12">
        <f t="shared" si="1"/>
        <v>12</v>
      </c>
      <c r="H19" s="13" t="s">
        <v>25</v>
      </c>
      <c r="I19" s="14">
        <v>2.5000000000000001E-2</v>
      </c>
      <c r="J19" s="22">
        <v>13</v>
      </c>
      <c r="L19" s="36">
        <f t="shared" si="2"/>
        <v>12</v>
      </c>
      <c r="M19" s="13" t="s">
        <v>20</v>
      </c>
      <c r="N19" s="102">
        <v>0.44900000000000001</v>
      </c>
      <c r="O19" s="98">
        <v>12</v>
      </c>
      <c r="Q19" s="12">
        <f t="shared" si="3"/>
        <v>12</v>
      </c>
      <c r="R19" s="13" t="s">
        <v>46</v>
      </c>
      <c r="S19" s="101">
        <v>0.74299999999999999</v>
      </c>
      <c r="T19" s="22">
        <v>12</v>
      </c>
      <c r="V19" s="64"/>
      <c r="W19" s="65"/>
    </row>
    <row r="20" spans="2:23" ht="14.4">
      <c r="B20" s="12">
        <f t="shared" si="0"/>
        <v>13</v>
      </c>
      <c r="C20" s="13" t="s">
        <v>46</v>
      </c>
      <c r="D20" s="14">
        <v>0.93299999999999994</v>
      </c>
      <c r="E20" s="22">
        <v>27</v>
      </c>
      <c r="G20" s="12">
        <f t="shared" si="1"/>
        <v>12</v>
      </c>
      <c r="H20" s="13" t="s">
        <v>37</v>
      </c>
      <c r="I20" s="14">
        <v>2.5000000000000001E-2</v>
      </c>
      <c r="J20" s="22">
        <v>9</v>
      </c>
      <c r="L20" s="36">
        <f t="shared" si="2"/>
        <v>13</v>
      </c>
      <c r="M20" s="13" t="s">
        <v>37</v>
      </c>
      <c r="N20" s="102">
        <v>0.45399999999999996</v>
      </c>
      <c r="O20" s="98">
        <v>11</v>
      </c>
      <c r="Q20" s="12">
        <f t="shared" si="3"/>
        <v>13</v>
      </c>
      <c r="R20" s="13" t="s">
        <v>39</v>
      </c>
      <c r="S20" s="101">
        <v>0.72</v>
      </c>
      <c r="T20" s="22">
        <v>14</v>
      </c>
      <c r="V20" s="64"/>
      <c r="W20" s="65"/>
    </row>
    <row r="21" spans="2:23" ht="14.4">
      <c r="B21" s="12">
        <f t="shared" si="0"/>
        <v>14</v>
      </c>
      <c r="C21" s="13" t="s">
        <v>26</v>
      </c>
      <c r="D21" s="14">
        <v>0.93599999999999994</v>
      </c>
      <c r="E21" s="22">
        <v>15</v>
      </c>
      <c r="G21" s="12">
        <f t="shared" si="1"/>
        <v>14</v>
      </c>
      <c r="H21" s="13" t="s">
        <v>44</v>
      </c>
      <c r="I21" s="14">
        <v>3.1E-2</v>
      </c>
      <c r="J21" s="22">
        <v>19</v>
      </c>
      <c r="L21" s="36">
        <f t="shared" si="2"/>
        <v>14</v>
      </c>
      <c r="M21" s="13" t="s">
        <v>48</v>
      </c>
      <c r="N21" s="102">
        <v>0.504</v>
      </c>
      <c r="O21" s="98">
        <v>13</v>
      </c>
      <c r="Q21" s="12">
        <f t="shared" si="3"/>
        <v>13</v>
      </c>
      <c r="R21" s="13" t="s">
        <v>285</v>
      </c>
      <c r="S21" s="101">
        <v>0.72</v>
      </c>
      <c r="T21" s="22">
        <v>15</v>
      </c>
      <c r="V21" s="64"/>
      <c r="W21" s="65"/>
    </row>
    <row r="22" spans="2:23" ht="14.4">
      <c r="B22" s="12">
        <f t="shared" si="0"/>
        <v>15</v>
      </c>
      <c r="C22" s="13" t="s">
        <v>18</v>
      </c>
      <c r="D22" s="14">
        <v>0.93700000000000006</v>
      </c>
      <c r="E22" s="22">
        <v>23</v>
      </c>
      <c r="G22" s="12">
        <f t="shared" si="1"/>
        <v>15</v>
      </c>
      <c r="H22" s="13" t="s">
        <v>22</v>
      </c>
      <c r="I22" s="14">
        <v>3.4000000000000002E-2</v>
      </c>
      <c r="J22" s="22">
        <v>17</v>
      </c>
      <c r="L22" s="36">
        <f t="shared" si="2"/>
        <v>15</v>
      </c>
      <c r="M22" s="13" t="s">
        <v>28</v>
      </c>
      <c r="N22" s="102">
        <v>0.90799999999999992</v>
      </c>
      <c r="O22" s="98">
        <v>15</v>
      </c>
      <c r="Q22" s="12">
        <f t="shared" si="3"/>
        <v>15</v>
      </c>
      <c r="R22" s="13" t="s">
        <v>21</v>
      </c>
      <c r="S22" s="101">
        <v>0.71699999999999997</v>
      </c>
      <c r="T22" s="22">
        <v>13</v>
      </c>
      <c r="V22" s="64"/>
      <c r="W22" s="65"/>
    </row>
    <row r="23" spans="2:23" ht="14.4">
      <c r="B23" s="12">
        <f t="shared" si="0"/>
        <v>16</v>
      </c>
      <c r="C23" s="13" t="s">
        <v>15</v>
      </c>
      <c r="D23" s="14">
        <v>0.94200000000000006</v>
      </c>
      <c r="E23" s="22">
        <v>9</v>
      </c>
      <c r="G23" s="12">
        <f t="shared" si="1"/>
        <v>16</v>
      </c>
      <c r="H23" s="13" t="s">
        <v>51</v>
      </c>
      <c r="I23" s="14">
        <v>3.7000000000000005E-2</v>
      </c>
      <c r="J23" s="22">
        <v>16</v>
      </c>
      <c r="L23" s="36">
        <f t="shared" si="2"/>
        <v>16</v>
      </c>
      <c r="M23" s="13" t="s">
        <v>34</v>
      </c>
      <c r="N23" s="102">
        <v>1.0580000000000001</v>
      </c>
      <c r="O23" s="98">
        <v>14</v>
      </c>
      <c r="Q23" s="12">
        <f t="shared" si="3"/>
        <v>16</v>
      </c>
      <c r="R23" s="13" t="s">
        <v>22</v>
      </c>
      <c r="S23" s="101">
        <v>0.71299999999999997</v>
      </c>
      <c r="T23" s="22">
        <v>16</v>
      </c>
      <c r="V23" s="64"/>
      <c r="W23" s="65"/>
    </row>
    <row r="24" spans="2:23" ht="14.4">
      <c r="B24" s="12">
        <f t="shared" si="0"/>
        <v>17</v>
      </c>
      <c r="C24" s="13" t="s">
        <v>28</v>
      </c>
      <c r="D24" s="14">
        <v>0.94299999999999995</v>
      </c>
      <c r="E24" s="22">
        <v>16</v>
      </c>
      <c r="G24" s="12">
        <f t="shared" si="1"/>
        <v>16</v>
      </c>
      <c r="H24" s="13" t="s">
        <v>24</v>
      </c>
      <c r="I24" s="14">
        <v>3.7000000000000005E-2</v>
      </c>
      <c r="J24" s="22">
        <v>14</v>
      </c>
      <c r="L24" s="36">
        <f t="shared" si="2"/>
        <v>17</v>
      </c>
      <c r="M24" s="13" t="s">
        <v>43</v>
      </c>
      <c r="N24" s="102">
        <v>1.0920000000000001</v>
      </c>
      <c r="O24" s="98">
        <v>16</v>
      </c>
      <c r="Q24" s="12">
        <f t="shared" si="3"/>
        <v>17</v>
      </c>
      <c r="R24" s="13" t="s">
        <v>40</v>
      </c>
      <c r="S24" s="101">
        <v>0.70599999999999996</v>
      </c>
      <c r="T24" s="22">
        <v>17</v>
      </c>
      <c r="V24" s="64"/>
      <c r="W24" s="65"/>
    </row>
    <row r="25" spans="2:23" ht="14.4">
      <c r="B25" s="12">
        <f t="shared" si="0"/>
        <v>18</v>
      </c>
      <c r="C25" s="13" t="s">
        <v>24</v>
      </c>
      <c r="D25" s="14">
        <v>0.94700000000000006</v>
      </c>
      <c r="E25" s="22">
        <v>28</v>
      </c>
      <c r="G25" s="12">
        <f t="shared" si="1"/>
        <v>18</v>
      </c>
      <c r="H25" s="13" t="s">
        <v>11</v>
      </c>
      <c r="I25" s="14">
        <v>3.7999999999999999E-2</v>
      </c>
      <c r="J25" s="22">
        <v>20</v>
      </c>
      <c r="L25" s="36" t="str">
        <f t="shared" si="2"/>
        <v>-</v>
      </c>
      <c r="M25" s="13" t="s">
        <v>16</v>
      </c>
      <c r="N25" s="102" t="s">
        <v>85</v>
      </c>
      <c r="O25" s="98" t="s">
        <v>85</v>
      </c>
      <c r="Q25" s="12">
        <f t="shared" si="3"/>
        <v>18</v>
      </c>
      <c r="R25" s="13" t="s">
        <v>284</v>
      </c>
      <c r="S25" s="101">
        <v>0.70099999999999996</v>
      </c>
      <c r="T25" s="22">
        <v>18</v>
      </c>
      <c r="V25" s="64"/>
      <c r="W25" s="65"/>
    </row>
    <row r="26" spans="2:23" ht="14.4">
      <c r="B26" s="12">
        <f t="shared" si="0"/>
        <v>19</v>
      </c>
      <c r="C26" s="13" t="s">
        <v>40</v>
      </c>
      <c r="D26" s="14">
        <v>0.94799999999999995</v>
      </c>
      <c r="E26" s="22">
        <v>17</v>
      </c>
      <c r="G26" s="12">
        <f t="shared" si="1"/>
        <v>19</v>
      </c>
      <c r="H26" s="13" t="s">
        <v>35</v>
      </c>
      <c r="I26" s="14">
        <v>3.9E-2</v>
      </c>
      <c r="J26" s="22">
        <v>17</v>
      </c>
      <c r="L26" s="36" t="str">
        <f t="shared" si="2"/>
        <v>-</v>
      </c>
      <c r="M26" s="13" t="s">
        <v>25</v>
      </c>
      <c r="N26" s="102" t="s">
        <v>85</v>
      </c>
      <c r="O26" s="98" t="s">
        <v>85</v>
      </c>
      <c r="Q26" s="12">
        <f t="shared" si="3"/>
        <v>19</v>
      </c>
      <c r="R26" s="13" t="s">
        <v>48</v>
      </c>
      <c r="S26" s="101">
        <v>0.69199999999999995</v>
      </c>
      <c r="T26" s="22">
        <v>19</v>
      </c>
      <c r="V26" s="64"/>
      <c r="W26" s="65"/>
    </row>
    <row r="27" spans="2:23" ht="14.4">
      <c r="B27" s="12">
        <f t="shared" si="0"/>
        <v>19</v>
      </c>
      <c r="C27" s="13" t="s">
        <v>43</v>
      </c>
      <c r="D27" s="14">
        <v>0.94799999999999995</v>
      </c>
      <c r="E27" s="22">
        <v>20</v>
      </c>
      <c r="G27" s="12">
        <f t="shared" si="1"/>
        <v>20</v>
      </c>
      <c r="H27" s="13" t="s">
        <v>47</v>
      </c>
      <c r="I27" s="14">
        <v>4.2999999999999997E-2</v>
      </c>
      <c r="J27" s="22">
        <v>15</v>
      </c>
      <c r="L27" s="36" t="str">
        <f t="shared" si="2"/>
        <v>-</v>
      </c>
      <c r="M27" s="13" t="s">
        <v>29</v>
      </c>
      <c r="N27" s="102" t="s">
        <v>85</v>
      </c>
      <c r="O27" s="98" t="s">
        <v>85</v>
      </c>
      <c r="Q27" s="12">
        <f t="shared" si="3"/>
        <v>20</v>
      </c>
      <c r="R27" s="13" t="s">
        <v>20</v>
      </c>
      <c r="S27" s="101">
        <v>0.68300000000000005</v>
      </c>
      <c r="T27" s="22">
        <v>20</v>
      </c>
      <c r="V27" s="64"/>
      <c r="W27" s="65"/>
    </row>
    <row r="28" spans="2:23" ht="14.4">
      <c r="B28" s="12">
        <f t="shared" si="0"/>
        <v>21</v>
      </c>
      <c r="C28" s="13" t="s">
        <v>34</v>
      </c>
      <c r="D28" s="14">
        <v>0.94900000000000007</v>
      </c>
      <c r="E28" s="22">
        <v>34</v>
      </c>
      <c r="G28" s="12">
        <f t="shared" si="1"/>
        <v>21</v>
      </c>
      <c r="H28" s="13" t="s">
        <v>39</v>
      </c>
      <c r="I28" s="14">
        <v>4.4999999999999998E-2</v>
      </c>
      <c r="J28" s="22">
        <v>28</v>
      </c>
      <c r="L28" s="36" t="str">
        <f t="shared" si="2"/>
        <v>-</v>
      </c>
      <c r="M28" s="13" t="s">
        <v>17</v>
      </c>
      <c r="N28" s="102" t="s">
        <v>85</v>
      </c>
      <c r="O28" s="98" t="s">
        <v>85</v>
      </c>
      <c r="Q28" s="12">
        <f t="shared" si="3"/>
        <v>21</v>
      </c>
      <c r="R28" s="13" t="s">
        <v>35</v>
      </c>
      <c r="S28" s="101">
        <v>0.67900000000000005</v>
      </c>
      <c r="T28" s="22">
        <v>21</v>
      </c>
      <c r="V28" s="64"/>
      <c r="W28" s="65"/>
    </row>
    <row r="29" spans="2:23" ht="14.4">
      <c r="B29" s="12">
        <f t="shared" si="0"/>
        <v>22</v>
      </c>
      <c r="C29" s="13" t="s">
        <v>42</v>
      </c>
      <c r="D29" s="14">
        <v>0.95099999999999996</v>
      </c>
      <c r="E29" s="22">
        <v>10</v>
      </c>
      <c r="G29" s="12">
        <f t="shared" si="1"/>
        <v>21</v>
      </c>
      <c r="H29" s="13" t="s">
        <v>32</v>
      </c>
      <c r="I29" s="14">
        <v>4.4999999999999998E-2</v>
      </c>
      <c r="J29" s="22">
        <v>22</v>
      </c>
      <c r="L29" s="36" t="str">
        <f t="shared" si="2"/>
        <v>-</v>
      </c>
      <c r="M29" s="13" t="s">
        <v>36</v>
      </c>
      <c r="N29" s="102" t="s">
        <v>85</v>
      </c>
      <c r="O29" s="98" t="s">
        <v>85</v>
      </c>
      <c r="Q29" s="12">
        <f t="shared" si="3"/>
        <v>22</v>
      </c>
      <c r="R29" s="13" t="s">
        <v>24</v>
      </c>
      <c r="S29" s="101">
        <v>0.66400000000000003</v>
      </c>
      <c r="T29" s="22">
        <v>22</v>
      </c>
      <c r="V29" s="64"/>
      <c r="W29" s="65"/>
    </row>
    <row r="30" spans="2:23" ht="14.4">
      <c r="B30" s="12">
        <f t="shared" si="0"/>
        <v>23</v>
      </c>
      <c r="C30" s="13" t="s">
        <v>284</v>
      </c>
      <c r="D30" s="14">
        <v>0.95299999999999996</v>
      </c>
      <c r="E30" s="22">
        <v>33</v>
      </c>
      <c r="G30" s="12">
        <f t="shared" si="1"/>
        <v>23</v>
      </c>
      <c r="H30" s="13" t="s">
        <v>45</v>
      </c>
      <c r="I30" s="14">
        <v>4.5999999999999999E-2</v>
      </c>
      <c r="J30" s="22">
        <v>22</v>
      </c>
      <c r="L30" s="36" t="str">
        <f t="shared" si="2"/>
        <v>-</v>
      </c>
      <c r="M30" s="13" t="s">
        <v>31</v>
      </c>
      <c r="N30" s="102" t="s">
        <v>85</v>
      </c>
      <c r="O30" s="98" t="s">
        <v>85</v>
      </c>
      <c r="Q30" s="12">
        <f t="shared" si="3"/>
        <v>23</v>
      </c>
      <c r="R30" s="13" t="s">
        <v>42</v>
      </c>
      <c r="S30" s="101">
        <v>0.64700000000000002</v>
      </c>
      <c r="T30" s="22">
        <v>23</v>
      </c>
      <c r="V30" s="64"/>
      <c r="W30" s="65"/>
    </row>
    <row r="31" spans="2:23" ht="14.4">
      <c r="B31" s="12">
        <f t="shared" si="0"/>
        <v>23</v>
      </c>
      <c r="C31" s="13" t="s">
        <v>31</v>
      </c>
      <c r="D31" s="14">
        <v>0.95299999999999996</v>
      </c>
      <c r="E31" s="22">
        <v>20</v>
      </c>
      <c r="G31" s="12">
        <f t="shared" si="1"/>
        <v>24</v>
      </c>
      <c r="H31" s="13" t="s">
        <v>42</v>
      </c>
      <c r="I31" s="14">
        <v>4.7E-2</v>
      </c>
      <c r="J31" s="22">
        <v>21</v>
      </c>
      <c r="L31" s="36" t="str">
        <f t="shared" si="2"/>
        <v>-</v>
      </c>
      <c r="M31" s="13" t="s">
        <v>23</v>
      </c>
      <c r="N31" s="102" t="s">
        <v>85</v>
      </c>
      <c r="O31" s="98">
        <v>1</v>
      </c>
      <c r="Q31" s="12">
        <f t="shared" si="3"/>
        <v>24</v>
      </c>
      <c r="R31" s="13" t="s">
        <v>50</v>
      </c>
      <c r="S31" s="101">
        <v>0.63700000000000001</v>
      </c>
      <c r="T31" s="22">
        <v>24</v>
      </c>
      <c r="V31" s="64"/>
      <c r="W31" s="65"/>
    </row>
    <row r="32" spans="2:23" ht="14.4">
      <c r="B32" s="12">
        <f t="shared" si="0"/>
        <v>25</v>
      </c>
      <c r="C32" s="13" t="s">
        <v>17</v>
      </c>
      <c r="D32" s="14">
        <v>0.95599999999999996</v>
      </c>
      <c r="E32" s="22">
        <v>29</v>
      </c>
      <c r="G32" s="12">
        <f t="shared" si="1"/>
        <v>25</v>
      </c>
      <c r="H32" s="13" t="s">
        <v>14</v>
      </c>
      <c r="I32" s="14">
        <v>5.7999999999999996E-2</v>
      </c>
      <c r="J32" s="22">
        <v>24</v>
      </c>
      <c r="L32" s="36" t="str">
        <f t="shared" si="2"/>
        <v>-</v>
      </c>
      <c r="M32" s="13" t="s">
        <v>22</v>
      </c>
      <c r="N32" s="102" t="s">
        <v>85</v>
      </c>
      <c r="O32" s="98" t="s">
        <v>85</v>
      </c>
      <c r="Q32" s="12">
        <f t="shared" si="3"/>
        <v>25</v>
      </c>
      <c r="R32" s="13" t="s">
        <v>49</v>
      </c>
      <c r="S32" s="101">
        <v>0.61799999999999999</v>
      </c>
      <c r="T32" s="22">
        <v>25</v>
      </c>
      <c r="V32" s="64"/>
      <c r="W32" s="65"/>
    </row>
    <row r="33" spans="2:23" ht="14.4">
      <c r="B33" s="12">
        <f t="shared" si="0"/>
        <v>26</v>
      </c>
      <c r="C33" s="13" t="s">
        <v>29</v>
      </c>
      <c r="D33" s="14">
        <v>0.95900000000000007</v>
      </c>
      <c r="E33" s="22">
        <v>26</v>
      </c>
      <c r="G33" s="12">
        <f t="shared" si="1"/>
        <v>26</v>
      </c>
      <c r="H33" s="13" t="s">
        <v>284</v>
      </c>
      <c r="I33" s="14">
        <v>0.06</v>
      </c>
      <c r="J33" s="22">
        <v>30</v>
      </c>
      <c r="L33" s="36" t="str">
        <f t="shared" si="2"/>
        <v>-</v>
      </c>
      <c r="M33" s="13" t="s">
        <v>49</v>
      </c>
      <c r="N33" s="102" t="s">
        <v>85</v>
      </c>
      <c r="O33" s="98" t="s">
        <v>85</v>
      </c>
      <c r="Q33" s="12">
        <f t="shared" si="3"/>
        <v>26</v>
      </c>
      <c r="R33" s="13" t="s">
        <v>16</v>
      </c>
      <c r="S33" s="101">
        <v>0.61399999999999999</v>
      </c>
      <c r="T33" s="22">
        <v>27</v>
      </c>
      <c r="V33" s="64"/>
      <c r="W33" s="65"/>
    </row>
    <row r="34" spans="2:23" ht="14.4">
      <c r="B34" s="12">
        <f t="shared" si="0"/>
        <v>26</v>
      </c>
      <c r="C34" s="13" t="s">
        <v>285</v>
      </c>
      <c r="D34" s="14">
        <v>0.95900000000000007</v>
      </c>
      <c r="E34" s="22">
        <v>37</v>
      </c>
      <c r="G34" s="12">
        <f t="shared" si="1"/>
        <v>27</v>
      </c>
      <c r="H34" s="13" t="s">
        <v>16</v>
      </c>
      <c r="I34" s="14">
        <v>6.0999999999999999E-2</v>
      </c>
      <c r="J34" s="22">
        <v>26</v>
      </c>
      <c r="L34" s="36" t="str">
        <f t="shared" si="2"/>
        <v>-</v>
      </c>
      <c r="M34" s="13" t="s">
        <v>50</v>
      </c>
      <c r="N34" s="102" t="s">
        <v>85</v>
      </c>
      <c r="O34" s="98" t="s">
        <v>85</v>
      </c>
      <c r="Q34" s="12">
        <f t="shared" si="3"/>
        <v>27</v>
      </c>
      <c r="R34" s="13" t="s">
        <v>37</v>
      </c>
      <c r="S34" s="101">
        <v>0.60799999999999998</v>
      </c>
      <c r="T34" s="22">
        <v>26</v>
      </c>
      <c r="V34" s="64"/>
      <c r="W34" s="65"/>
    </row>
    <row r="35" spans="2:23" ht="14.4">
      <c r="B35" s="12">
        <f t="shared" si="0"/>
        <v>28</v>
      </c>
      <c r="C35" s="13" t="s">
        <v>47</v>
      </c>
      <c r="D35" s="14">
        <v>0.96099999999999997</v>
      </c>
      <c r="E35" s="22">
        <v>18</v>
      </c>
      <c r="G35" s="12">
        <f t="shared" si="1"/>
        <v>27</v>
      </c>
      <c r="H35" s="13" t="s">
        <v>33</v>
      </c>
      <c r="I35" s="14">
        <v>6.0999999999999999E-2</v>
      </c>
      <c r="J35" s="22">
        <v>31</v>
      </c>
      <c r="L35" s="36" t="str">
        <f t="shared" si="2"/>
        <v>-</v>
      </c>
      <c r="M35" s="13" t="s">
        <v>18</v>
      </c>
      <c r="N35" s="102" t="s">
        <v>85</v>
      </c>
      <c r="O35" s="98" t="s">
        <v>85</v>
      </c>
      <c r="Q35" s="12">
        <f t="shared" si="3"/>
        <v>28</v>
      </c>
      <c r="R35" s="13" t="s">
        <v>47</v>
      </c>
      <c r="S35" s="101">
        <v>0.60199999999999998</v>
      </c>
      <c r="T35" s="22">
        <v>28</v>
      </c>
      <c r="V35" s="64"/>
      <c r="W35" s="65"/>
    </row>
    <row r="36" spans="2:23" ht="14.4">
      <c r="B36" s="12">
        <f t="shared" si="0"/>
        <v>29</v>
      </c>
      <c r="C36" s="13" t="s">
        <v>45</v>
      </c>
      <c r="D36" s="14">
        <v>0.96200000000000008</v>
      </c>
      <c r="E36" s="22">
        <v>35</v>
      </c>
      <c r="G36" s="12">
        <f t="shared" si="1"/>
        <v>29</v>
      </c>
      <c r="H36" s="13" t="s">
        <v>27</v>
      </c>
      <c r="I36" s="14">
        <v>6.2E-2</v>
      </c>
      <c r="J36" s="22">
        <v>33</v>
      </c>
      <c r="L36" s="36" t="str">
        <f t="shared" si="2"/>
        <v>-</v>
      </c>
      <c r="M36" s="13" t="s">
        <v>39</v>
      </c>
      <c r="N36" s="102" t="s">
        <v>85</v>
      </c>
      <c r="O36" s="98" t="s">
        <v>85</v>
      </c>
      <c r="Q36" s="12">
        <f t="shared" si="3"/>
        <v>29</v>
      </c>
      <c r="R36" s="13" t="s">
        <v>18</v>
      </c>
      <c r="S36" s="101">
        <v>0.59199999999999997</v>
      </c>
      <c r="T36" s="22">
        <v>29</v>
      </c>
      <c r="V36" s="64"/>
      <c r="W36" s="65"/>
    </row>
    <row r="37" spans="2:23" ht="14.4">
      <c r="B37" s="12">
        <f t="shared" si="0"/>
        <v>30</v>
      </c>
      <c r="C37" s="13" t="s">
        <v>16</v>
      </c>
      <c r="D37" s="14">
        <v>0.96400000000000008</v>
      </c>
      <c r="E37" s="22">
        <v>22</v>
      </c>
      <c r="G37" s="12">
        <f t="shared" si="1"/>
        <v>30</v>
      </c>
      <c r="H37" s="13" t="s">
        <v>21</v>
      </c>
      <c r="I37" s="14">
        <v>6.6000000000000003E-2</v>
      </c>
      <c r="J37" s="22">
        <v>25</v>
      </c>
      <c r="L37" s="36" t="str">
        <f t="shared" si="2"/>
        <v>-</v>
      </c>
      <c r="M37" s="13" t="s">
        <v>285</v>
      </c>
      <c r="N37" s="102" t="s">
        <v>85</v>
      </c>
      <c r="O37" s="98">
        <v>3</v>
      </c>
      <c r="Q37" s="12">
        <f t="shared" si="3"/>
        <v>30</v>
      </c>
      <c r="R37" s="13" t="s">
        <v>45</v>
      </c>
      <c r="S37" s="101">
        <v>0.58699999999999997</v>
      </c>
      <c r="T37" s="22">
        <v>30</v>
      </c>
      <c r="V37" s="64"/>
      <c r="W37" s="65"/>
    </row>
    <row r="38" spans="2:23" ht="14.4">
      <c r="B38" s="12">
        <f t="shared" si="0"/>
        <v>31</v>
      </c>
      <c r="C38" s="13" t="s">
        <v>44</v>
      </c>
      <c r="D38" s="14">
        <v>0.96499999999999997</v>
      </c>
      <c r="E38" s="22">
        <v>32</v>
      </c>
      <c r="G38" s="12">
        <f t="shared" si="1"/>
        <v>30</v>
      </c>
      <c r="H38" s="13" t="s">
        <v>38</v>
      </c>
      <c r="I38" s="14">
        <v>6.6000000000000003E-2</v>
      </c>
      <c r="J38" s="22">
        <v>26</v>
      </c>
      <c r="L38" s="36" t="str">
        <f t="shared" si="2"/>
        <v>-</v>
      </c>
      <c r="M38" s="13" t="s">
        <v>26</v>
      </c>
      <c r="N38" s="102" t="s">
        <v>85</v>
      </c>
      <c r="O38" s="98" t="s">
        <v>85</v>
      </c>
      <c r="Q38" s="12">
        <f t="shared" si="3"/>
        <v>31</v>
      </c>
      <c r="R38" s="13" t="s">
        <v>44</v>
      </c>
      <c r="S38" s="101">
        <v>0.58299999999999996</v>
      </c>
      <c r="T38" s="22">
        <v>31</v>
      </c>
      <c r="V38" s="64"/>
      <c r="W38" s="65"/>
    </row>
    <row r="39" spans="2:23" ht="14.4">
      <c r="B39" s="12">
        <f t="shared" si="0"/>
        <v>32</v>
      </c>
      <c r="C39" s="13" t="s">
        <v>37</v>
      </c>
      <c r="D39" s="14">
        <v>0.96599999999999997</v>
      </c>
      <c r="E39" s="22">
        <v>30</v>
      </c>
      <c r="G39" s="12">
        <f t="shared" si="1"/>
        <v>32</v>
      </c>
      <c r="H39" s="13" t="s">
        <v>285</v>
      </c>
      <c r="I39" s="14">
        <v>6.9000000000000006E-2</v>
      </c>
      <c r="J39" s="22">
        <v>31</v>
      </c>
      <c r="L39" s="36" t="str">
        <f t="shared" si="2"/>
        <v>-</v>
      </c>
      <c r="M39" s="13" t="s">
        <v>46</v>
      </c>
      <c r="N39" s="102" t="s">
        <v>85</v>
      </c>
      <c r="O39" s="98" t="s">
        <v>85</v>
      </c>
      <c r="Q39" s="12">
        <f t="shared" si="3"/>
        <v>32</v>
      </c>
      <c r="R39" s="13" t="s">
        <v>15</v>
      </c>
      <c r="S39" s="101">
        <v>0.56499999999999995</v>
      </c>
      <c r="T39" s="22">
        <v>32</v>
      </c>
      <c r="V39" s="64"/>
      <c r="W39" s="65"/>
    </row>
    <row r="40" spans="2:23" ht="14.4">
      <c r="B40" s="12">
        <f t="shared" si="0"/>
        <v>33</v>
      </c>
      <c r="C40" s="13" t="s">
        <v>39</v>
      </c>
      <c r="D40" s="14">
        <v>0.97199999999999998</v>
      </c>
      <c r="E40" s="22">
        <v>40</v>
      </c>
      <c r="G40" s="12">
        <f t="shared" si="1"/>
        <v>32</v>
      </c>
      <c r="H40" s="13" t="s">
        <v>46</v>
      </c>
      <c r="I40" s="14">
        <v>6.9000000000000006E-2</v>
      </c>
      <c r="J40" s="22">
        <v>28</v>
      </c>
      <c r="L40" s="36" t="str">
        <f t="shared" si="2"/>
        <v>-</v>
      </c>
      <c r="M40" s="13" t="s">
        <v>45</v>
      </c>
      <c r="N40" s="102" t="s">
        <v>85</v>
      </c>
      <c r="O40" s="98" t="s">
        <v>85</v>
      </c>
      <c r="Q40" s="12">
        <f t="shared" si="3"/>
        <v>33</v>
      </c>
      <c r="R40" s="13" t="s">
        <v>51</v>
      </c>
      <c r="S40" s="101">
        <v>0.55900000000000005</v>
      </c>
      <c r="T40" s="22">
        <v>33</v>
      </c>
      <c r="V40" s="64"/>
      <c r="W40" s="65"/>
    </row>
    <row r="41" spans="2:23" ht="14.4">
      <c r="B41" s="12">
        <f t="shared" si="0"/>
        <v>33</v>
      </c>
      <c r="C41" s="13" t="s">
        <v>14</v>
      </c>
      <c r="D41" s="14">
        <v>0.97199999999999998</v>
      </c>
      <c r="E41" s="22">
        <v>14</v>
      </c>
      <c r="G41" s="12">
        <f t="shared" si="1"/>
        <v>34</v>
      </c>
      <c r="H41" s="13" t="s">
        <v>20</v>
      </c>
      <c r="I41" s="14">
        <v>7.5999999999999998E-2</v>
      </c>
      <c r="J41" s="22">
        <v>36</v>
      </c>
      <c r="L41" s="36" t="str">
        <f t="shared" si="2"/>
        <v>-</v>
      </c>
      <c r="M41" s="13" t="s">
        <v>24</v>
      </c>
      <c r="N41" s="102" t="s">
        <v>85</v>
      </c>
      <c r="O41" s="98" t="s">
        <v>85</v>
      </c>
      <c r="Q41" s="12">
        <f t="shared" si="3"/>
        <v>34</v>
      </c>
      <c r="R41" s="13" t="s">
        <v>33</v>
      </c>
      <c r="S41" s="101">
        <v>0.54800000000000004</v>
      </c>
      <c r="T41" s="22">
        <v>34</v>
      </c>
      <c r="V41" s="64"/>
      <c r="W41" s="65"/>
    </row>
    <row r="42" spans="2:23" ht="14.4">
      <c r="B42" s="12">
        <f t="shared" si="0"/>
        <v>35</v>
      </c>
      <c r="C42" s="13" t="s">
        <v>35</v>
      </c>
      <c r="D42" s="14">
        <v>0.97799999999999998</v>
      </c>
      <c r="E42" s="22">
        <v>39</v>
      </c>
      <c r="G42" s="12">
        <f t="shared" si="1"/>
        <v>35</v>
      </c>
      <c r="H42" s="13" t="s">
        <v>30</v>
      </c>
      <c r="I42" s="14">
        <v>0.08</v>
      </c>
      <c r="J42" s="22">
        <v>34</v>
      </c>
      <c r="L42" s="36" t="str">
        <f t="shared" si="2"/>
        <v>-</v>
      </c>
      <c r="M42" s="13" t="s">
        <v>21</v>
      </c>
      <c r="N42" s="102" t="s">
        <v>85</v>
      </c>
      <c r="O42" s="98" t="s">
        <v>85</v>
      </c>
      <c r="Q42" s="12">
        <f t="shared" si="3"/>
        <v>35</v>
      </c>
      <c r="R42" s="13" t="s">
        <v>27</v>
      </c>
      <c r="S42" s="101">
        <v>0.51900000000000002</v>
      </c>
      <c r="T42" s="22">
        <v>35</v>
      </c>
      <c r="V42" s="64"/>
      <c r="W42" s="65"/>
    </row>
    <row r="43" spans="2:23" ht="14.4">
      <c r="B43" s="12">
        <f t="shared" si="0"/>
        <v>35</v>
      </c>
      <c r="C43" s="13" t="s">
        <v>48</v>
      </c>
      <c r="D43" s="14">
        <v>0.97799999999999998</v>
      </c>
      <c r="E43" s="22">
        <v>25</v>
      </c>
      <c r="G43" s="12">
        <f t="shared" si="1"/>
        <v>36</v>
      </c>
      <c r="H43" s="13" t="s">
        <v>19</v>
      </c>
      <c r="I43" s="14">
        <v>8.5000000000000006E-2</v>
      </c>
      <c r="J43" s="22">
        <v>38</v>
      </c>
      <c r="L43" s="36" t="str">
        <f t="shared" si="2"/>
        <v>-</v>
      </c>
      <c r="M43" s="13" t="s">
        <v>14</v>
      </c>
      <c r="N43" s="102" t="s">
        <v>85</v>
      </c>
      <c r="O43" s="98" t="s">
        <v>85</v>
      </c>
      <c r="Q43" s="12">
        <f t="shared" si="3"/>
        <v>36</v>
      </c>
      <c r="R43" s="13" t="s">
        <v>34</v>
      </c>
      <c r="S43" s="101">
        <v>0.46899999999999997</v>
      </c>
      <c r="T43" s="22">
        <v>37</v>
      </c>
      <c r="V43" s="64"/>
      <c r="W43" s="65"/>
    </row>
    <row r="44" spans="2:23" ht="14.4">
      <c r="B44" s="12">
        <f t="shared" si="0"/>
        <v>37</v>
      </c>
      <c r="C44" s="13" t="s">
        <v>51</v>
      </c>
      <c r="D44" s="14">
        <v>0.97900000000000009</v>
      </c>
      <c r="E44" s="22">
        <v>24</v>
      </c>
      <c r="G44" s="12">
        <f t="shared" si="1"/>
        <v>37</v>
      </c>
      <c r="H44" s="13" t="s">
        <v>40</v>
      </c>
      <c r="I44" s="14">
        <v>8.6999999999999994E-2</v>
      </c>
      <c r="J44" s="22">
        <v>35</v>
      </c>
      <c r="L44" s="36" t="str">
        <f t="shared" si="2"/>
        <v>-</v>
      </c>
      <c r="M44" s="13" t="s">
        <v>15</v>
      </c>
      <c r="N44" s="102" t="s">
        <v>85</v>
      </c>
      <c r="O44" s="98" t="s">
        <v>85</v>
      </c>
      <c r="Q44" s="12">
        <f t="shared" si="3"/>
        <v>37</v>
      </c>
      <c r="R44" s="13" t="s">
        <v>32</v>
      </c>
      <c r="S44" s="101">
        <v>0.46700000000000003</v>
      </c>
      <c r="T44" s="22">
        <v>36</v>
      </c>
      <c r="V44" s="64"/>
      <c r="W44" s="65"/>
    </row>
    <row r="45" spans="2:23" ht="14.4">
      <c r="B45" s="12">
        <f t="shared" si="0"/>
        <v>38</v>
      </c>
      <c r="C45" s="13" t="s">
        <v>22</v>
      </c>
      <c r="D45" s="14">
        <v>0.98599999999999999</v>
      </c>
      <c r="E45" s="22">
        <v>38</v>
      </c>
      <c r="G45" s="12">
        <f t="shared" si="1"/>
        <v>38</v>
      </c>
      <c r="H45" s="13" t="s">
        <v>48</v>
      </c>
      <c r="I45" s="14">
        <v>9.3000000000000013E-2</v>
      </c>
      <c r="J45" s="22">
        <v>37</v>
      </c>
      <c r="L45" s="36" t="str">
        <f t="shared" si="2"/>
        <v>-</v>
      </c>
      <c r="M45" s="13" t="s">
        <v>11</v>
      </c>
      <c r="N45" s="102" t="s">
        <v>85</v>
      </c>
      <c r="O45" s="98" t="s">
        <v>85</v>
      </c>
      <c r="Q45" s="12">
        <f t="shared" si="3"/>
        <v>38</v>
      </c>
      <c r="R45" s="13" t="s">
        <v>38</v>
      </c>
      <c r="S45" s="101">
        <v>0.42499999999999999</v>
      </c>
      <c r="T45" s="22">
        <v>38</v>
      </c>
      <c r="V45" s="64"/>
      <c r="W45" s="65"/>
    </row>
    <row r="46" spans="2:23" ht="14.4">
      <c r="B46" s="12">
        <f t="shared" si="0"/>
        <v>39</v>
      </c>
      <c r="C46" s="13" t="s">
        <v>21</v>
      </c>
      <c r="D46" s="14">
        <v>0.98699999999999999</v>
      </c>
      <c r="E46" s="22">
        <v>13</v>
      </c>
      <c r="G46" s="12">
        <f t="shared" si="1"/>
        <v>39</v>
      </c>
      <c r="H46" s="13" t="s">
        <v>34</v>
      </c>
      <c r="I46" s="14">
        <v>0.111</v>
      </c>
      <c r="J46" s="22">
        <v>39</v>
      </c>
      <c r="L46" s="36" t="str">
        <f t="shared" si="2"/>
        <v>-</v>
      </c>
      <c r="M46" s="13" t="s">
        <v>32</v>
      </c>
      <c r="N46" s="102" t="s">
        <v>85</v>
      </c>
      <c r="O46" s="98" t="s">
        <v>85</v>
      </c>
      <c r="Q46" s="12">
        <f t="shared" si="3"/>
        <v>39</v>
      </c>
      <c r="R46" s="13" t="s">
        <v>14</v>
      </c>
      <c r="S46" s="101">
        <v>0.41599999999999998</v>
      </c>
      <c r="T46" s="22">
        <v>38</v>
      </c>
      <c r="V46" s="64"/>
      <c r="W46" s="65"/>
    </row>
    <row r="47" spans="2:23" ht="14.4">
      <c r="B47" s="12">
        <f t="shared" si="0"/>
        <v>40</v>
      </c>
      <c r="C47" s="13" t="s">
        <v>33</v>
      </c>
      <c r="D47" s="14">
        <v>0.9890000000000001</v>
      </c>
      <c r="E47" s="22">
        <v>36</v>
      </c>
      <c r="G47" s="12">
        <f t="shared" si="1"/>
        <v>40</v>
      </c>
      <c r="H47" s="13" t="s">
        <v>28</v>
      </c>
      <c r="I47" s="14">
        <v>0.11699999999999999</v>
      </c>
      <c r="J47" s="22">
        <v>40</v>
      </c>
      <c r="L47" s="36" t="str">
        <f t="shared" si="2"/>
        <v>-</v>
      </c>
      <c r="M47" s="13" t="s">
        <v>38</v>
      </c>
      <c r="N47" s="102" t="s">
        <v>85</v>
      </c>
      <c r="O47" s="98">
        <v>6</v>
      </c>
      <c r="Q47" s="12">
        <f t="shared" si="3"/>
        <v>40</v>
      </c>
      <c r="R47" s="13" t="s">
        <v>43</v>
      </c>
      <c r="S47" s="101">
        <v>0.35499999999999998</v>
      </c>
      <c r="T47" s="22">
        <v>40</v>
      </c>
      <c r="V47" s="64"/>
      <c r="W47" s="65"/>
    </row>
    <row r="48" spans="2:23" ht="14.4">
      <c r="B48" s="12">
        <f t="shared" si="0"/>
        <v>41</v>
      </c>
      <c r="C48" s="13" t="s">
        <v>19</v>
      </c>
      <c r="D48" s="14">
        <v>1.044</v>
      </c>
      <c r="E48" s="22">
        <v>41</v>
      </c>
      <c r="G48" s="12">
        <f t="shared" si="1"/>
        <v>41</v>
      </c>
      <c r="H48" s="13" t="s">
        <v>43</v>
      </c>
      <c r="I48" s="14">
        <v>0.151</v>
      </c>
      <c r="J48" s="22">
        <v>41</v>
      </c>
      <c r="L48" s="36" t="str">
        <f t="shared" si="2"/>
        <v>-</v>
      </c>
      <c r="M48" s="13" t="s">
        <v>30</v>
      </c>
      <c r="N48" s="102" t="s">
        <v>85</v>
      </c>
      <c r="O48" s="98" t="s">
        <v>85</v>
      </c>
      <c r="Q48" s="12">
        <f t="shared" si="3"/>
        <v>41</v>
      </c>
      <c r="R48" s="13" t="s">
        <v>30</v>
      </c>
      <c r="S48" s="101">
        <v>0.26</v>
      </c>
      <c r="T48" s="22">
        <v>41</v>
      </c>
      <c r="V48" s="64"/>
      <c r="W48" s="65"/>
    </row>
    <row r="49" spans="2:34">
      <c r="B49" s="15"/>
      <c r="C49" s="16" t="s">
        <v>286</v>
      </c>
      <c r="D49" s="14">
        <v>0.94499999999999995</v>
      </c>
      <c r="E49" s="76"/>
      <c r="G49" s="15"/>
      <c r="H49" s="16" t="s">
        <v>58</v>
      </c>
      <c r="I49" s="14">
        <v>0.03</v>
      </c>
      <c r="J49" s="76"/>
      <c r="L49" s="15"/>
      <c r="M49" s="16" t="s">
        <v>58</v>
      </c>
      <c r="N49" s="102" t="s">
        <v>85</v>
      </c>
      <c r="O49" s="112"/>
      <c r="Q49" s="15"/>
      <c r="R49" s="16" t="s">
        <v>58</v>
      </c>
      <c r="S49" s="101">
        <v>0.754</v>
      </c>
      <c r="T49" s="76"/>
      <c r="Y49" s="77"/>
    </row>
    <row r="50" spans="2:34">
      <c r="B50" s="17"/>
      <c r="C50" s="18" t="s">
        <v>287</v>
      </c>
      <c r="D50" s="14">
        <v>0.92299999999999993</v>
      </c>
      <c r="E50" s="79"/>
      <c r="G50" s="17"/>
      <c r="H50" s="18" t="s">
        <v>59</v>
      </c>
      <c r="I50" s="14">
        <v>6.2E-2</v>
      </c>
      <c r="J50" s="79"/>
      <c r="L50" s="17"/>
      <c r="M50" s="18" t="s">
        <v>59</v>
      </c>
      <c r="N50" s="102" t="s">
        <v>85</v>
      </c>
      <c r="O50" s="113"/>
      <c r="Q50" s="17"/>
      <c r="R50" s="18" t="s">
        <v>59</v>
      </c>
      <c r="S50" s="101">
        <v>0.54900000000000004</v>
      </c>
      <c r="T50" s="79"/>
      <c r="Y50" s="77"/>
    </row>
    <row r="51" spans="2:34">
      <c r="B51" s="19"/>
      <c r="C51" s="18" t="s">
        <v>288</v>
      </c>
      <c r="D51" s="14">
        <v>0.94400000000000006</v>
      </c>
      <c r="E51" s="82"/>
      <c r="G51" s="19"/>
      <c r="H51" s="18" t="s">
        <v>60</v>
      </c>
      <c r="I51" s="14">
        <v>3.1E-2</v>
      </c>
      <c r="J51" s="82"/>
      <c r="L51" s="19"/>
      <c r="M51" s="18" t="s">
        <v>60</v>
      </c>
      <c r="N51" s="102" t="s">
        <v>85</v>
      </c>
      <c r="O51" s="114"/>
      <c r="Q51" s="19"/>
      <c r="R51" s="18" t="s">
        <v>60</v>
      </c>
      <c r="S51" s="101">
        <v>0.745</v>
      </c>
      <c r="T51" s="82"/>
      <c r="Y51" s="77"/>
    </row>
    <row r="52" spans="2:34" ht="27" customHeight="1">
      <c r="L52" s="155" t="s">
        <v>229</v>
      </c>
      <c r="M52" s="155"/>
      <c r="N52" s="155"/>
      <c r="O52" s="155"/>
    </row>
    <row r="53" spans="2:34" ht="12.9" customHeight="1">
      <c r="B53" s="70" t="s">
        <v>75</v>
      </c>
      <c r="C53" s="33" t="s">
        <v>224</v>
      </c>
      <c r="M53" s="20"/>
      <c r="N53" s="20"/>
      <c r="O53" s="20"/>
      <c r="V53" s="162"/>
      <c r="W53" s="162"/>
      <c r="X53" s="164"/>
      <c r="Y53" s="164"/>
      <c r="Z53" s="164"/>
      <c r="AA53" s="164"/>
      <c r="AB53" s="164"/>
      <c r="AC53" s="164"/>
      <c r="AD53" s="158"/>
      <c r="AE53" s="158"/>
      <c r="AF53" s="95"/>
      <c r="AG53" s="95"/>
      <c r="AH53" s="95"/>
    </row>
    <row r="54" spans="2:34">
      <c r="B54" s="70" t="s">
        <v>75</v>
      </c>
      <c r="C54" s="33" t="s">
        <v>225</v>
      </c>
      <c r="M54" s="20"/>
      <c r="N54" s="20"/>
      <c r="O54" s="20"/>
      <c r="V54" s="162"/>
      <c r="W54" s="162"/>
      <c r="X54" s="163"/>
      <c r="Y54" s="163"/>
      <c r="Z54" s="163"/>
      <c r="AA54" s="163"/>
      <c r="AB54" s="163"/>
      <c r="AC54" s="163"/>
      <c r="AD54" s="158"/>
      <c r="AE54" s="158"/>
      <c r="AF54" s="95"/>
      <c r="AG54" s="95"/>
      <c r="AH54" s="95"/>
    </row>
    <row r="55" spans="2:34" ht="12.9" customHeight="1">
      <c r="B55" s="20" t="s">
        <v>75</v>
      </c>
      <c r="C55" s="33" t="s">
        <v>226</v>
      </c>
      <c r="V55" s="106"/>
      <c r="W55" s="106"/>
      <c r="X55" s="107"/>
      <c r="Y55" s="107"/>
      <c r="Z55" s="107"/>
      <c r="AA55" s="69"/>
      <c r="AB55" s="69"/>
      <c r="AC55" s="161"/>
      <c r="AD55" s="161"/>
      <c r="AE55" s="161"/>
      <c r="AF55" s="161"/>
      <c r="AG55" s="161"/>
      <c r="AH55" s="161"/>
    </row>
    <row r="56" spans="2:34">
      <c r="B56" s="20" t="s">
        <v>75</v>
      </c>
      <c r="C56" s="33" t="s">
        <v>265</v>
      </c>
      <c r="V56" s="159"/>
      <c r="W56" s="159"/>
      <c r="X56" s="159"/>
      <c r="Y56" s="159"/>
      <c r="Z56" s="159"/>
      <c r="AA56" s="159"/>
      <c r="AB56" s="160"/>
      <c r="AC56" s="161"/>
      <c r="AD56" s="161"/>
      <c r="AE56" s="161"/>
      <c r="AF56" s="161"/>
      <c r="AG56" s="161"/>
      <c r="AH56" s="161"/>
    </row>
    <row r="57" spans="2:34">
      <c r="B57" s="20" t="s">
        <v>75</v>
      </c>
      <c r="C57" s="20" t="s">
        <v>266</v>
      </c>
      <c r="V57" s="159"/>
      <c r="W57" s="159"/>
      <c r="X57" s="159"/>
      <c r="Y57" s="159"/>
      <c r="Z57" s="159"/>
      <c r="AA57" s="159"/>
      <c r="AB57" s="160"/>
      <c r="AC57" s="161"/>
      <c r="AD57" s="161"/>
      <c r="AE57" s="161"/>
      <c r="AF57" s="161"/>
      <c r="AG57" s="161"/>
      <c r="AH57" s="161"/>
    </row>
    <row r="58" spans="2:34">
      <c r="B58" s="70" t="s">
        <v>75</v>
      </c>
      <c r="C58" s="20" t="s">
        <v>267</v>
      </c>
      <c r="V58" s="106"/>
      <c r="W58" s="106"/>
      <c r="X58" s="106"/>
      <c r="Y58" s="106"/>
      <c r="Z58" s="106"/>
      <c r="AA58" s="106"/>
      <c r="AB58" s="105"/>
      <c r="AC58" s="161"/>
      <c r="AD58" s="161"/>
      <c r="AE58" s="161"/>
      <c r="AF58" s="161"/>
      <c r="AG58" s="161"/>
      <c r="AH58" s="161"/>
    </row>
    <row r="59" spans="2:34">
      <c r="D59" s="20"/>
      <c r="E59" s="20"/>
      <c r="F59" s="20"/>
      <c r="G59" s="20"/>
      <c r="H59" s="20"/>
      <c r="I59" s="20"/>
      <c r="J59" s="20"/>
      <c r="K59" s="20"/>
      <c r="L59" s="20"/>
      <c r="M59" s="20"/>
      <c r="N59" s="20"/>
      <c r="O59" s="20"/>
      <c r="Y59" s="95"/>
      <c r="Z59" s="95"/>
      <c r="AA59" s="95"/>
      <c r="AB59" s="95"/>
      <c r="AC59" s="95"/>
      <c r="AD59" s="95"/>
      <c r="AE59" s="95"/>
      <c r="AF59" s="95"/>
      <c r="AG59" s="95"/>
      <c r="AH59" s="95"/>
    </row>
    <row r="60" spans="2:34">
      <c r="D60" s="20"/>
      <c r="E60" s="20"/>
      <c r="F60" s="20"/>
      <c r="G60" s="20"/>
      <c r="H60" s="20"/>
      <c r="I60" s="20"/>
      <c r="J60" s="20"/>
      <c r="K60" s="20"/>
      <c r="L60" s="20"/>
      <c r="M60" s="20"/>
      <c r="N60" s="20"/>
      <c r="O60" s="20"/>
      <c r="Y60" s="95"/>
      <c r="Z60" s="95"/>
      <c r="AA60" s="95"/>
      <c r="AB60" s="95"/>
      <c r="AC60" s="95"/>
      <c r="AD60" s="95"/>
      <c r="AE60" s="95"/>
      <c r="AF60" s="95"/>
      <c r="AG60" s="95"/>
      <c r="AH60" s="95"/>
    </row>
    <row r="61" spans="2:34">
      <c r="D61" s="20"/>
      <c r="E61" s="20"/>
      <c r="F61" s="20"/>
      <c r="G61" s="20"/>
      <c r="H61" s="20"/>
      <c r="I61" s="20"/>
      <c r="J61" s="20"/>
      <c r="K61" s="20"/>
      <c r="L61" s="20"/>
      <c r="M61" s="20"/>
      <c r="N61" s="20"/>
      <c r="O61" s="20"/>
      <c r="Y61" s="95"/>
      <c r="Z61" s="95"/>
      <c r="AA61" s="95"/>
      <c r="AB61" s="95"/>
      <c r="AC61" s="95"/>
      <c r="AD61" s="95"/>
      <c r="AE61" s="95"/>
      <c r="AF61" s="95"/>
      <c r="AG61" s="95"/>
      <c r="AH61" s="95"/>
    </row>
    <row r="62" spans="2:34">
      <c r="K62" s="20"/>
      <c r="L62" s="20"/>
      <c r="M62" s="20"/>
      <c r="N62" s="20"/>
      <c r="O62" s="20"/>
      <c r="V62" s="156"/>
      <c r="W62" s="156"/>
      <c r="X62" s="69"/>
      <c r="Y62" s="157"/>
      <c r="Z62" s="157"/>
      <c r="AA62" s="157"/>
      <c r="AB62" s="157"/>
      <c r="AC62" s="157"/>
      <c r="AD62" s="95"/>
      <c r="AE62" s="95"/>
      <c r="AF62" s="95"/>
      <c r="AG62" s="95"/>
      <c r="AH62" s="95"/>
    </row>
    <row r="63" spans="2:34">
      <c r="B63" s="70"/>
      <c r="K63" s="20"/>
      <c r="L63" s="20"/>
      <c r="M63" s="20"/>
      <c r="N63" s="20"/>
      <c r="O63" s="20"/>
      <c r="V63" s="156"/>
      <c r="W63" s="156"/>
      <c r="X63" s="69"/>
      <c r="Y63" s="157"/>
      <c r="Z63" s="157"/>
      <c r="AA63" s="157"/>
      <c r="AB63" s="157"/>
      <c r="AC63" s="157"/>
      <c r="AD63" s="95"/>
      <c r="AE63" s="95"/>
      <c r="AF63" s="95"/>
      <c r="AG63" s="95"/>
      <c r="AH63" s="95"/>
    </row>
  </sheetData>
  <sortState xmlns:xlrd2="http://schemas.microsoft.com/office/spreadsheetml/2017/richdata2" ref="Q8:T48">
    <sortCondition ref="Q8"/>
  </sortState>
  <mergeCells count="17">
    <mergeCell ref="L52:O52"/>
    <mergeCell ref="V62:W63"/>
    <mergeCell ref="Y62:AC63"/>
    <mergeCell ref="AD53:AE54"/>
    <mergeCell ref="V56:W57"/>
    <mergeCell ref="AB56:AB57"/>
    <mergeCell ref="X56:AA56"/>
    <mergeCell ref="X57:AA57"/>
    <mergeCell ref="AC55:AH58"/>
    <mergeCell ref="V53:W54"/>
    <mergeCell ref="X54:AC54"/>
    <mergeCell ref="X53:AC53"/>
    <mergeCell ref="G2:I2"/>
    <mergeCell ref="B5:B7"/>
    <mergeCell ref="G5:G7"/>
    <mergeCell ref="L5:L7"/>
    <mergeCell ref="Q5:Q7"/>
  </mergeCells>
  <phoneticPr fontId="3"/>
  <hyperlinks>
    <hyperlink ref="B1" location="目次!A1" display="目次に戻る" xr:uid="{00000000-0004-0000-0D00-000000000000}"/>
  </hyperlinks>
  <printOptions horizontalCentered="1"/>
  <pageMargins left="0.39370078740157483" right="0.39370078740157483" top="0.78740157480314965" bottom="0.19685039370078741" header="0.51181102362204722" footer="0.31496062992125984"/>
  <pageSetup paperSize="9" scale="71" orientation="landscape" horizontalDpi="4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9" id="{E0B6E88A-0C41-4593-A510-E05191273880}">
            <xm:f>$C8=目次!$H$8</xm:f>
            <x14:dxf>
              <fill>
                <patternFill>
                  <bgColor rgb="FFFFFF00"/>
                </patternFill>
              </fill>
            </x14:dxf>
          </x14:cfRule>
          <xm:sqref>B8:E8</xm:sqref>
        </x14:conditionalFormatting>
        <x14:conditionalFormatting xmlns:xm="http://schemas.microsoft.com/office/excel/2006/main">
          <x14:cfRule type="expression" priority="8" id="{EE08775F-39E8-4711-93BC-295232AD5A29}">
            <xm:f>$C9=目次!$H$8</xm:f>
            <x14:dxf>
              <fill>
                <patternFill>
                  <bgColor rgb="FFFFFF00"/>
                </patternFill>
              </fill>
            </x14:dxf>
          </x14:cfRule>
          <xm:sqref>B9:E48</xm:sqref>
        </x14:conditionalFormatting>
        <x14:conditionalFormatting xmlns:xm="http://schemas.microsoft.com/office/excel/2006/main">
          <x14:cfRule type="expression" priority="7" id="{ECBAAA13-6988-4FC0-8356-154716AD9771}">
            <xm:f>$H8=目次!$H$8</xm:f>
            <x14:dxf>
              <fill>
                <patternFill>
                  <bgColor rgb="FFFFFF00"/>
                </patternFill>
              </fill>
            </x14:dxf>
          </x14:cfRule>
          <xm:sqref>G8:J8 G9:G48</xm:sqref>
        </x14:conditionalFormatting>
        <x14:conditionalFormatting xmlns:xm="http://schemas.microsoft.com/office/excel/2006/main">
          <x14:cfRule type="expression" priority="6" id="{DFAF3B45-DF92-4FA9-AA5A-B4D4816A9322}">
            <xm:f>$H9=目次!$H$8</xm:f>
            <x14:dxf>
              <fill>
                <patternFill>
                  <bgColor rgb="FFFFFF00"/>
                </patternFill>
              </fill>
            </x14:dxf>
          </x14:cfRule>
          <xm:sqref>H9:J48</xm:sqref>
        </x14:conditionalFormatting>
        <x14:conditionalFormatting xmlns:xm="http://schemas.microsoft.com/office/excel/2006/main">
          <x14:cfRule type="expression" priority="5" id="{421050B7-8146-44A9-ACDC-6C957080EC58}">
            <xm:f>$M8=目次!$H$8</xm:f>
            <x14:dxf>
              <fill>
                <patternFill>
                  <bgColor rgb="FFFFFF00"/>
                </patternFill>
              </fill>
            </x14:dxf>
          </x14:cfRule>
          <xm:sqref>L8:N8 L9:L48</xm:sqref>
        </x14:conditionalFormatting>
        <x14:conditionalFormatting xmlns:xm="http://schemas.microsoft.com/office/excel/2006/main">
          <x14:cfRule type="expression" priority="4" id="{3850FC7C-36C9-49B2-BC47-8DE087A0B840}">
            <xm:f>$M9=目次!$H$8</xm:f>
            <x14:dxf>
              <fill>
                <patternFill>
                  <bgColor rgb="FFFFFF00"/>
                </patternFill>
              </fill>
            </x14:dxf>
          </x14:cfRule>
          <xm:sqref>M9:O48</xm:sqref>
        </x14:conditionalFormatting>
        <x14:conditionalFormatting xmlns:xm="http://schemas.microsoft.com/office/excel/2006/main">
          <x14:cfRule type="expression" priority="3" id="{42A0C6F6-39B5-4C8C-80A9-F6DFC8912D0F}">
            <xm:f>$R8=目次!$H$8</xm:f>
            <x14:dxf>
              <fill>
                <patternFill>
                  <bgColor rgb="FFFFFF00"/>
                </patternFill>
              </fill>
            </x14:dxf>
          </x14:cfRule>
          <xm:sqref>Q8:T8</xm:sqref>
        </x14:conditionalFormatting>
        <x14:conditionalFormatting xmlns:xm="http://schemas.microsoft.com/office/excel/2006/main">
          <x14:cfRule type="expression" priority="2" id="{B33CFE7C-8DAA-4263-B51D-33FFBBABE7AC}">
            <xm:f>$R9=目次!$H$8</xm:f>
            <x14:dxf>
              <fill>
                <patternFill>
                  <bgColor rgb="FFFFFF00"/>
                </patternFill>
              </fill>
            </x14:dxf>
          </x14:cfRule>
          <xm:sqref>Q9:T48</xm:sqref>
        </x14:conditionalFormatting>
        <x14:conditionalFormatting xmlns:xm="http://schemas.microsoft.com/office/excel/2006/main">
          <x14:cfRule type="expression" priority="1" id="{4B3ADAC9-6D50-4C4F-B80E-9F19D3EA7290}">
            <xm:f>$M8=目次!$H$8</xm:f>
            <x14:dxf>
              <fill>
                <patternFill>
                  <bgColor rgb="FFFFFF00"/>
                </patternFill>
              </fill>
            </x14:dxf>
          </x14:cfRule>
          <xm:sqref>O8</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AR63"/>
  <sheetViews>
    <sheetView showGridLines="0" view="pageBreakPreview" zoomScaleNormal="75" zoomScaleSheetLayoutView="100" workbookViewId="0">
      <pane ySplit="7" topLeftCell="A8" activePane="bottomLeft" state="frozen"/>
      <selection activeCell="D49" sqref="D49"/>
      <selection pane="bottomLeft" activeCell="D49" sqref="D49"/>
    </sheetView>
  </sheetViews>
  <sheetFormatPr defaultColWidth="9" defaultRowHeight="13.2"/>
  <cols>
    <col min="1" max="1" width="3.6640625" style="71" customWidth="1"/>
    <col min="2" max="2" width="4.6640625" style="71" customWidth="1"/>
    <col min="3" max="4" width="10.6640625" style="71" customWidth="1"/>
    <col min="5" max="5" width="4.6640625" style="71" customWidth="1"/>
    <col min="6" max="6" width="6.6640625" style="71" customWidth="1"/>
    <col min="7" max="7" width="4.6640625" style="71" customWidth="1"/>
    <col min="8" max="9" width="10.6640625" style="71" customWidth="1"/>
    <col min="10" max="10" width="4.6640625" style="71" customWidth="1"/>
    <col min="11" max="11" width="6.6640625" style="71" customWidth="1"/>
    <col min="12" max="12" width="4.6640625" style="71" customWidth="1"/>
    <col min="13" max="14" width="10.6640625" style="71" customWidth="1"/>
    <col min="15" max="15" width="4.6640625" style="71" customWidth="1"/>
    <col min="16" max="16" width="6.6640625" style="71" customWidth="1"/>
    <col min="17" max="17" width="4.6640625" style="71" customWidth="1"/>
    <col min="18" max="19" width="10.6640625" style="71" customWidth="1"/>
    <col min="20" max="20" width="4.6640625" style="71" customWidth="1"/>
    <col min="21" max="21" width="6.6640625" style="71" customWidth="1"/>
    <col min="22" max="22" width="4.6640625" style="71" customWidth="1"/>
    <col min="23" max="24" width="10.6640625" style="71" customWidth="1"/>
    <col min="25" max="25" width="4.6640625" style="71" customWidth="1"/>
    <col min="26" max="26" width="6.6640625" style="71" customWidth="1"/>
    <col min="27" max="27" width="4.6640625" style="71" customWidth="1"/>
    <col min="28" max="29" width="10.6640625" style="71" customWidth="1"/>
    <col min="30" max="30" width="4.6640625" style="71" customWidth="1"/>
    <col min="31" max="31" width="9" style="71"/>
    <col min="32" max="34" width="9" style="95"/>
    <col min="35" max="16384" width="9" style="71"/>
  </cols>
  <sheetData>
    <row r="1" spans="2:33">
      <c r="B1" s="104" t="s">
        <v>183</v>
      </c>
    </row>
    <row r="2" spans="2:33" ht="16.2">
      <c r="B2" s="1" t="s">
        <v>0</v>
      </c>
      <c r="G2" s="143" t="str">
        <f>歳入!G2</f>
        <v>令和４年度決算</v>
      </c>
      <c r="H2" s="143"/>
      <c r="I2" s="143"/>
      <c r="J2" s="2" t="s">
        <v>238</v>
      </c>
    </row>
    <row r="3" spans="2:33" ht="14.4">
      <c r="B3" s="117" t="s">
        <v>211</v>
      </c>
      <c r="C3" s="74"/>
      <c r="D3" s="74"/>
      <c r="E3" s="74"/>
      <c r="F3" s="74"/>
      <c r="G3" s="117" t="s">
        <v>211</v>
      </c>
      <c r="H3" s="74"/>
      <c r="I3" s="74"/>
      <c r="J3" s="74"/>
      <c r="K3" s="74"/>
      <c r="L3" s="117" t="s">
        <v>211</v>
      </c>
      <c r="M3" s="74"/>
      <c r="N3" s="74"/>
      <c r="O3" s="74"/>
      <c r="P3" s="74"/>
      <c r="Q3" s="117" t="s">
        <v>211</v>
      </c>
      <c r="R3" s="74"/>
      <c r="S3" s="74"/>
      <c r="T3" s="74"/>
      <c r="U3" s="74"/>
      <c r="V3" s="117" t="s">
        <v>211</v>
      </c>
      <c r="W3" s="74"/>
      <c r="X3" s="74"/>
      <c r="Y3" s="74"/>
      <c r="Z3" s="74"/>
      <c r="AA3" s="117" t="s">
        <v>211</v>
      </c>
      <c r="AB3" s="74"/>
      <c r="AC3" s="74"/>
      <c r="AD3" s="74"/>
    </row>
    <row r="4" spans="2:33" ht="14.4">
      <c r="B4" s="117" t="s">
        <v>239</v>
      </c>
      <c r="C4" s="74"/>
      <c r="D4" s="74"/>
      <c r="E4" s="74"/>
      <c r="F4" s="74"/>
      <c r="G4" s="117" t="s">
        <v>240</v>
      </c>
      <c r="H4" s="74"/>
      <c r="I4" s="74"/>
      <c r="J4" s="74"/>
      <c r="K4" s="74"/>
      <c r="L4" s="117" t="s">
        <v>253</v>
      </c>
      <c r="M4" s="74"/>
      <c r="N4" s="74"/>
      <c r="O4" s="74"/>
      <c r="P4" s="74"/>
      <c r="Q4" s="117" t="s">
        <v>241</v>
      </c>
      <c r="R4" s="74"/>
      <c r="S4" s="74"/>
      <c r="T4" s="74"/>
      <c r="U4" s="74"/>
      <c r="V4" s="117" t="s">
        <v>242</v>
      </c>
      <c r="W4" s="74"/>
      <c r="X4" s="74"/>
      <c r="Y4" s="74"/>
      <c r="Z4" s="74"/>
      <c r="AA4" s="117" t="s">
        <v>243</v>
      </c>
      <c r="AB4" s="74"/>
      <c r="AC4" s="74"/>
      <c r="AD4" s="74"/>
    </row>
    <row r="5" spans="2:33" ht="13.5" customHeight="1">
      <c r="B5" s="142" t="s">
        <v>4</v>
      </c>
      <c r="C5" s="24"/>
      <c r="D5" s="25"/>
      <c r="E5" s="72" t="str">
        <f>歳入!E5</f>
        <v>R3</v>
      </c>
      <c r="F5" s="74"/>
      <c r="G5" s="142" t="s">
        <v>4</v>
      </c>
      <c r="H5" s="24"/>
      <c r="I5" s="25"/>
      <c r="J5" s="120" t="str">
        <f>E5</f>
        <v>R3</v>
      </c>
      <c r="K5" s="74"/>
      <c r="L5" s="142" t="s">
        <v>4</v>
      </c>
      <c r="M5" s="24"/>
      <c r="N5" s="25"/>
      <c r="O5" s="120" t="str">
        <f>J5</f>
        <v>R3</v>
      </c>
      <c r="P5" s="74"/>
      <c r="Q5" s="142" t="s">
        <v>4</v>
      </c>
      <c r="R5" s="24"/>
      <c r="S5" s="25"/>
      <c r="T5" s="72" t="str">
        <f>E5</f>
        <v>R3</v>
      </c>
      <c r="U5" s="74"/>
      <c r="V5" s="142" t="s">
        <v>4</v>
      </c>
      <c r="W5" s="24"/>
      <c r="X5" s="25"/>
      <c r="Y5" s="72" t="str">
        <f>J5</f>
        <v>R3</v>
      </c>
      <c r="Z5" s="74"/>
      <c r="AA5" s="142" t="s">
        <v>4</v>
      </c>
      <c r="AB5" s="24"/>
      <c r="AC5" s="25"/>
      <c r="AD5" s="72" t="str">
        <f>O5</f>
        <v>R3</v>
      </c>
    </row>
    <row r="6" spans="2:33">
      <c r="B6" s="142"/>
      <c r="C6" s="26" t="s">
        <v>9</v>
      </c>
      <c r="D6" s="121" t="s">
        <v>220</v>
      </c>
      <c r="E6" s="27" t="s">
        <v>53</v>
      </c>
      <c r="F6" s="74"/>
      <c r="G6" s="142"/>
      <c r="H6" s="26" t="s">
        <v>9</v>
      </c>
      <c r="I6" s="121" t="s">
        <v>220</v>
      </c>
      <c r="J6" s="27" t="s">
        <v>53</v>
      </c>
      <c r="K6" s="74"/>
      <c r="L6" s="142"/>
      <c r="M6" s="26" t="s">
        <v>9</v>
      </c>
      <c r="N6" s="121" t="s">
        <v>220</v>
      </c>
      <c r="O6" s="27" t="s">
        <v>53</v>
      </c>
      <c r="P6" s="74"/>
      <c r="Q6" s="142"/>
      <c r="R6" s="26" t="s">
        <v>9</v>
      </c>
      <c r="S6" s="121" t="s">
        <v>220</v>
      </c>
      <c r="T6" s="27" t="s">
        <v>53</v>
      </c>
      <c r="U6" s="74"/>
      <c r="V6" s="142"/>
      <c r="W6" s="26" t="s">
        <v>9</v>
      </c>
      <c r="X6" s="121" t="s">
        <v>220</v>
      </c>
      <c r="Y6" s="27" t="s">
        <v>53</v>
      </c>
      <c r="Z6" s="74"/>
      <c r="AA6" s="142"/>
      <c r="AB6" s="26" t="s">
        <v>9</v>
      </c>
      <c r="AC6" s="121" t="s">
        <v>220</v>
      </c>
      <c r="AD6" s="27" t="s">
        <v>53</v>
      </c>
    </row>
    <row r="7" spans="2:33">
      <c r="B7" s="142"/>
      <c r="C7" s="28"/>
      <c r="D7" s="29"/>
      <c r="E7" s="30" t="s">
        <v>4</v>
      </c>
      <c r="F7" s="74"/>
      <c r="G7" s="142"/>
      <c r="H7" s="28"/>
      <c r="I7" s="29"/>
      <c r="J7" s="30" t="s">
        <v>4</v>
      </c>
      <c r="K7" s="74"/>
      <c r="L7" s="142"/>
      <c r="M7" s="28"/>
      <c r="N7" s="29"/>
      <c r="O7" s="30" t="s">
        <v>4</v>
      </c>
      <c r="P7" s="74"/>
      <c r="Q7" s="142"/>
      <c r="R7" s="28"/>
      <c r="S7" s="29"/>
      <c r="T7" s="30" t="s">
        <v>4</v>
      </c>
      <c r="U7" s="74"/>
      <c r="V7" s="142"/>
      <c r="W7" s="28"/>
      <c r="X7" s="29"/>
      <c r="Y7" s="30" t="s">
        <v>4</v>
      </c>
      <c r="Z7" s="74"/>
      <c r="AA7" s="142"/>
      <c r="AB7" s="28"/>
      <c r="AC7" s="29"/>
      <c r="AD7" s="30" t="s">
        <v>4</v>
      </c>
    </row>
    <row r="8" spans="2:33" ht="14.4">
      <c r="B8" s="42">
        <f t="shared" ref="B8:B48" si="0">RANK(D8,D$8:D$48,1)</f>
        <v>1</v>
      </c>
      <c r="C8" s="84" t="s">
        <v>284</v>
      </c>
      <c r="D8" s="125">
        <v>0.14499999999999999</v>
      </c>
      <c r="E8" s="129">
        <v>1</v>
      </c>
      <c r="F8" s="74"/>
      <c r="G8" s="42">
        <f t="shared" ref="G8:G48" si="1">RANK(I8,I$8:I$48,1)</f>
        <v>1</v>
      </c>
      <c r="H8" s="84" t="s">
        <v>43</v>
      </c>
      <c r="I8" s="125">
        <v>3.4000000000000002E-2</v>
      </c>
      <c r="J8" s="129">
        <v>2</v>
      </c>
      <c r="K8" s="74"/>
      <c r="L8" s="36">
        <f t="shared" ref="L8:L48" si="2">RANK(N8,N$8:N$48,1)</f>
        <v>1</v>
      </c>
      <c r="M8" s="84" t="s">
        <v>11</v>
      </c>
      <c r="N8" s="85">
        <v>1.4999999999999999E-2</v>
      </c>
      <c r="O8" s="129">
        <v>1</v>
      </c>
      <c r="P8" s="74"/>
      <c r="Q8" s="42">
        <f t="shared" ref="Q8:Q48" si="3">RANK(S8,S$8:S$48,1)</f>
        <v>1</v>
      </c>
      <c r="R8" s="84" t="s">
        <v>50</v>
      </c>
      <c r="S8" s="125">
        <v>0.11199999999999999</v>
      </c>
      <c r="T8" s="129">
        <v>1</v>
      </c>
      <c r="U8" s="74"/>
      <c r="V8" s="42">
        <f t="shared" ref="V8:V48" si="4">RANK(X8,X$8:X$48,1)</f>
        <v>1</v>
      </c>
      <c r="W8" s="84" t="s">
        <v>30</v>
      </c>
      <c r="X8" s="125">
        <v>3.6000000000000004E-2</v>
      </c>
      <c r="Y8" s="129">
        <v>1</v>
      </c>
      <c r="Z8" s="74"/>
      <c r="AA8" s="42">
        <f t="shared" ref="AA8:AA48" si="5">RANK(AC8,AC$8:AC$48,1)</f>
        <v>1</v>
      </c>
      <c r="AB8" s="84" t="s">
        <v>26</v>
      </c>
      <c r="AC8" s="125">
        <v>0.109</v>
      </c>
      <c r="AD8" s="129">
        <v>1</v>
      </c>
      <c r="AF8" s="64"/>
      <c r="AG8" s="65"/>
    </row>
    <row r="9" spans="2:33" ht="14.4">
      <c r="B9" s="42">
        <f t="shared" si="0"/>
        <v>2</v>
      </c>
      <c r="C9" s="84" t="s">
        <v>28</v>
      </c>
      <c r="D9" s="125">
        <v>0.187</v>
      </c>
      <c r="E9" s="129">
        <v>2</v>
      </c>
      <c r="F9" s="74"/>
      <c r="G9" s="42">
        <f t="shared" si="1"/>
        <v>2</v>
      </c>
      <c r="H9" s="84" t="s">
        <v>14</v>
      </c>
      <c r="I9" s="125">
        <v>3.7000000000000005E-2</v>
      </c>
      <c r="J9" s="129">
        <v>1</v>
      </c>
      <c r="K9" s="74"/>
      <c r="L9" s="36">
        <f t="shared" si="2"/>
        <v>2</v>
      </c>
      <c r="M9" s="84" t="s">
        <v>17</v>
      </c>
      <c r="N9" s="125">
        <v>7.9000000000000001E-2</v>
      </c>
      <c r="O9" s="86">
        <v>2</v>
      </c>
      <c r="P9" s="74"/>
      <c r="Q9" s="42">
        <f t="shared" si="3"/>
        <v>2</v>
      </c>
      <c r="R9" s="84" t="s">
        <v>46</v>
      </c>
      <c r="S9" s="125">
        <v>0.12300000000000001</v>
      </c>
      <c r="T9" s="129">
        <v>3</v>
      </c>
      <c r="U9" s="74"/>
      <c r="V9" s="42">
        <f t="shared" si="4"/>
        <v>2</v>
      </c>
      <c r="W9" s="84" t="s">
        <v>21</v>
      </c>
      <c r="X9" s="125">
        <v>5.2999999999999999E-2</v>
      </c>
      <c r="Y9" s="129">
        <v>3</v>
      </c>
      <c r="Z9" s="74"/>
      <c r="AA9" s="42">
        <f t="shared" si="5"/>
        <v>2</v>
      </c>
      <c r="AB9" s="84" t="s">
        <v>30</v>
      </c>
      <c r="AC9" s="125">
        <v>0.111</v>
      </c>
      <c r="AD9" s="129">
        <v>4</v>
      </c>
      <c r="AF9" s="64"/>
      <c r="AG9" s="65"/>
    </row>
    <row r="10" spans="2:33" ht="14.4">
      <c r="B10" s="42">
        <f t="shared" si="0"/>
        <v>3</v>
      </c>
      <c r="C10" s="84" t="s">
        <v>39</v>
      </c>
      <c r="D10" s="125">
        <v>0.18899999999999997</v>
      </c>
      <c r="E10" s="129">
        <v>4</v>
      </c>
      <c r="F10" s="74"/>
      <c r="G10" s="42">
        <f t="shared" si="1"/>
        <v>3</v>
      </c>
      <c r="H10" s="84" t="s">
        <v>11</v>
      </c>
      <c r="I10" s="125">
        <v>0.04</v>
      </c>
      <c r="J10" s="129">
        <v>3</v>
      </c>
      <c r="K10" s="74"/>
      <c r="L10" s="36">
        <f t="shared" si="2"/>
        <v>3</v>
      </c>
      <c r="M10" s="84" t="s">
        <v>26</v>
      </c>
      <c r="N10" s="85">
        <v>8.8000000000000009E-2</v>
      </c>
      <c r="O10" s="129">
        <v>4</v>
      </c>
      <c r="P10" s="74"/>
      <c r="Q10" s="42">
        <f t="shared" si="3"/>
        <v>3</v>
      </c>
      <c r="R10" s="84" t="s">
        <v>27</v>
      </c>
      <c r="S10" s="125">
        <v>0.126</v>
      </c>
      <c r="T10" s="129">
        <v>6</v>
      </c>
      <c r="U10" s="74"/>
      <c r="V10" s="42">
        <f t="shared" si="4"/>
        <v>3</v>
      </c>
      <c r="W10" s="84" t="s">
        <v>29</v>
      </c>
      <c r="X10" s="125">
        <v>5.9000000000000004E-2</v>
      </c>
      <c r="Y10" s="129">
        <v>6</v>
      </c>
      <c r="Z10" s="74"/>
      <c r="AA10" s="42">
        <f t="shared" si="5"/>
        <v>3</v>
      </c>
      <c r="AB10" s="84" t="s">
        <v>13</v>
      </c>
      <c r="AC10" s="125">
        <v>0.113</v>
      </c>
      <c r="AD10" s="129">
        <v>14</v>
      </c>
      <c r="AF10" s="64"/>
      <c r="AG10" s="65"/>
    </row>
    <row r="11" spans="2:33" ht="14.4">
      <c r="B11" s="42">
        <f t="shared" si="0"/>
        <v>4</v>
      </c>
      <c r="C11" s="84" t="s">
        <v>50</v>
      </c>
      <c r="D11" s="125">
        <v>0.19</v>
      </c>
      <c r="E11" s="129">
        <v>3</v>
      </c>
      <c r="F11" s="74"/>
      <c r="G11" s="42">
        <f t="shared" si="1"/>
        <v>4</v>
      </c>
      <c r="H11" s="84" t="s">
        <v>30</v>
      </c>
      <c r="I11" s="125">
        <v>4.4999999999999998E-2</v>
      </c>
      <c r="J11" s="129">
        <v>4</v>
      </c>
      <c r="K11" s="74"/>
      <c r="L11" s="36">
        <f t="shared" si="2"/>
        <v>4</v>
      </c>
      <c r="M11" s="84" t="s">
        <v>15</v>
      </c>
      <c r="N11" s="85">
        <v>0.09</v>
      </c>
      <c r="O11" s="86">
        <v>3</v>
      </c>
      <c r="P11" s="74"/>
      <c r="Q11" s="42">
        <f t="shared" si="3"/>
        <v>4</v>
      </c>
      <c r="R11" s="84" t="s">
        <v>22</v>
      </c>
      <c r="S11" s="125">
        <v>0.127</v>
      </c>
      <c r="T11" s="129">
        <v>5</v>
      </c>
      <c r="U11" s="74"/>
      <c r="V11" s="42">
        <f t="shared" si="4"/>
        <v>3</v>
      </c>
      <c r="W11" s="84" t="s">
        <v>13</v>
      </c>
      <c r="X11" s="125">
        <v>5.9000000000000004E-2</v>
      </c>
      <c r="Y11" s="129">
        <v>2</v>
      </c>
      <c r="Z11" s="74"/>
      <c r="AA11" s="42">
        <f t="shared" si="5"/>
        <v>4</v>
      </c>
      <c r="AB11" s="84" t="s">
        <v>25</v>
      </c>
      <c r="AC11" s="125">
        <v>0.114</v>
      </c>
      <c r="AD11" s="129">
        <v>2</v>
      </c>
      <c r="AF11" s="64"/>
      <c r="AG11" s="65"/>
    </row>
    <row r="12" spans="2:33" ht="14.4">
      <c r="B12" s="42">
        <f t="shared" si="0"/>
        <v>5</v>
      </c>
      <c r="C12" s="84" t="s">
        <v>46</v>
      </c>
      <c r="D12" s="125">
        <v>0.20499999999999999</v>
      </c>
      <c r="E12" s="129">
        <v>9</v>
      </c>
      <c r="F12" s="74"/>
      <c r="G12" s="42">
        <f t="shared" si="1"/>
        <v>5</v>
      </c>
      <c r="H12" s="84" t="s">
        <v>34</v>
      </c>
      <c r="I12" s="125">
        <v>5.2999999999999999E-2</v>
      </c>
      <c r="J12" s="129">
        <v>5</v>
      </c>
      <c r="K12" s="74"/>
      <c r="L12" s="36">
        <f t="shared" si="2"/>
        <v>5</v>
      </c>
      <c r="M12" s="84" t="s">
        <v>23</v>
      </c>
      <c r="N12" s="125">
        <v>9.0999999999999998E-2</v>
      </c>
      <c r="O12" s="129">
        <v>5</v>
      </c>
      <c r="P12" s="74"/>
      <c r="Q12" s="42">
        <f t="shared" si="3"/>
        <v>4</v>
      </c>
      <c r="R12" s="84" t="s">
        <v>48</v>
      </c>
      <c r="S12" s="125">
        <v>0.127</v>
      </c>
      <c r="T12" s="129">
        <v>3</v>
      </c>
      <c r="U12" s="74"/>
      <c r="V12" s="42">
        <f t="shared" si="4"/>
        <v>5</v>
      </c>
      <c r="W12" s="84" t="s">
        <v>23</v>
      </c>
      <c r="X12" s="125">
        <v>0.06</v>
      </c>
      <c r="Y12" s="129">
        <v>4</v>
      </c>
      <c r="Z12" s="74"/>
      <c r="AA12" s="42">
        <f t="shared" si="5"/>
        <v>5</v>
      </c>
      <c r="AB12" s="84" t="s">
        <v>17</v>
      </c>
      <c r="AC12" s="125">
        <v>0.115</v>
      </c>
      <c r="AD12" s="129">
        <v>8</v>
      </c>
      <c r="AF12" s="64"/>
      <c r="AG12" s="65"/>
    </row>
    <row r="13" spans="2:33" ht="14.4">
      <c r="B13" s="42">
        <f t="shared" si="0"/>
        <v>6</v>
      </c>
      <c r="C13" s="84" t="s">
        <v>19</v>
      </c>
      <c r="D13" s="125">
        <v>0.20699999999999999</v>
      </c>
      <c r="E13" s="129">
        <v>5</v>
      </c>
      <c r="F13" s="74"/>
      <c r="G13" s="42">
        <f t="shared" si="1"/>
        <v>6</v>
      </c>
      <c r="H13" s="84" t="s">
        <v>38</v>
      </c>
      <c r="I13" s="125">
        <v>7.4999999999999997E-2</v>
      </c>
      <c r="J13" s="129">
        <v>7</v>
      </c>
      <c r="K13" s="74"/>
      <c r="L13" s="36">
        <f t="shared" si="2"/>
        <v>6</v>
      </c>
      <c r="M13" s="84" t="s">
        <v>25</v>
      </c>
      <c r="N13" s="125">
        <v>9.6999999999999989E-2</v>
      </c>
      <c r="O13" s="129">
        <v>7</v>
      </c>
      <c r="P13" s="74"/>
      <c r="Q13" s="42">
        <f t="shared" si="3"/>
        <v>6</v>
      </c>
      <c r="R13" s="84" t="s">
        <v>47</v>
      </c>
      <c r="S13" s="125">
        <v>0.128</v>
      </c>
      <c r="T13" s="129">
        <v>7</v>
      </c>
      <c r="U13" s="74"/>
      <c r="V13" s="42">
        <f t="shared" si="4"/>
        <v>6</v>
      </c>
      <c r="W13" s="84" t="s">
        <v>36</v>
      </c>
      <c r="X13" s="125">
        <v>6.6000000000000003E-2</v>
      </c>
      <c r="Y13" s="129">
        <v>4</v>
      </c>
      <c r="Z13" s="74"/>
      <c r="AA13" s="42">
        <f t="shared" si="5"/>
        <v>5</v>
      </c>
      <c r="AB13" s="84" t="s">
        <v>28</v>
      </c>
      <c r="AC13" s="125">
        <v>0.115</v>
      </c>
      <c r="AD13" s="129">
        <v>6</v>
      </c>
      <c r="AF13" s="64"/>
      <c r="AG13" s="65"/>
    </row>
    <row r="14" spans="2:33" ht="14.4">
      <c r="B14" s="42">
        <f t="shared" si="0"/>
        <v>7</v>
      </c>
      <c r="C14" s="84" t="s">
        <v>31</v>
      </c>
      <c r="D14" s="125">
        <v>0.21600000000000003</v>
      </c>
      <c r="E14" s="129">
        <v>7</v>
      </c>
      <c r="F14" s="74"/>
      <c r="G14" s="42">
        <f t="shared" si="1"/>
        <v>7</v>
      </c>
      <c r="H14" s="84" t="s">
        <v>32</v>
      </c>
      <c r="I14" s="125">
        <v>8.3000000000000004E-2</v>
      </c>
      <c r="J14" s="129">
        <v>8</v>
      </c>
      <c r="K14" s="74"/>
      <c r="L14" s="36">
        <f t="shared" si="2"/>
        <v>7</v>
      </c>
      <c r="M14" s="84" t="s">
        <v>49</v>
      </c>
      <c r="N14" s="125">
        <v>9.8000000000000004E-2</v>
      </c>
      <c r="O14" s="129">
        <v>6</v>
      </c>
      <c r="P14" s="74"/>
      <c r="Q14" s="42">
        <f t="shared" si="3"/>
        <v>7</v>
      </c>
      <c r="R14" s="84" t="s">
        <v>42</v>
      </c>
      <c r="S14" s="125">
        <v>0.13</v>
      </c>
      <c r="T14" s="129">
        <v>2</v>
      </c>
      <c r="U14" s="74"/>
      <c r="V14" s="42">
        <f t="shared" si="4"/>
        <v>7</v>
      </c>
      <c r="W14" s="84" t="s">
        <v>17</v>
      </c>
      <c r="X14" s="125">
        <v>6.8000000000000005E-2</v>
      </c>
      <c r="Y14" s="129">
        <v>7</v>
      </c>
      <c r="Z14" s="74"/>
      <c r="AA14" s="42">
        <f t="shared" si="5"/>
        <v>7</v>
      </c>
      <c r="AB14" s="84" t="s">
        <v>40</v>
      </c>
      <c r="AC14" s="125">
        <v>0.11599999999999999</v>
      </c>
      <c r="AD14" s="129">
        <v>5</v>
      </c>
      <c r="AF14" s="64"/>
      <c r="AG14" s="65"/>
    </row>
    <row r="15" spans="2:33" ht="14.4">
      <c r="B15" s="42">
        <f t="shared" si="0"/>
        <v>8</v>
      </c>
      <c r="C15" s="84" t="s">
        <v>35</v>
      </c>
      <c r="D15" s="125">
        <v>0.218</v>
      </c>
      <c r="E15" s="129">
        <v>11</v>
      </c>
      <c r="F15" s="74"/>
      <c r="G15" s="42">
        <f t="shared" si="1"/>
        <v>8</v>
      </c>
      <c r="H15" s="84" t="s">
        <v>33</v>
      </c>
      <c r="I15" s="125">
        <v>8.4000000000000005E-2</v>
      </c>
      <c r="J15" s="129">
        <v>6</v>
      </c>
      <c r="K15" s="74"/>
      <c r="L15" s="36">
        <f t="shared" si="2"/>
        <v>8</v>
      </c>
      <c r="M15" s="84" t="s">
        <v>36</v>
      </c>
      <c r="N15" s="125">
        <v>0.10300000000000001</v>
      </c>
      <c r="O15" s="129">
        <v>9</v>
      </c>
      <c r="P15" s="74"/>
      <c r="Q15" s="42">
        <f t="shared" si="3"/>
        <v>8</v>
      </c>
      <c r="R15" s="84" t="s">
        <v>20</v>
      </c>
      <c r="S15" s="125">
        <v>0.13100000000000001</v>
      </c>
      <c r="T15" s="129">
        <v>8</v>
      </c>
      <c r="U15" s="74"/>
      <c r="V15" s="42">
        <f t="shared" si="4"/>
        <v>8</v>
      </c>
      <c r="W15" s="84" t="s">
        <v>34</v>
      </c>
      <c r="X15" s="125">
        <v>8.1000000000000003E-2</v>
      </c>
      <c r="Y15" s="129">
        <v>8</v>
      </c>
      <c r="Z15" s="74"/>
      <c r="AA15" s="42">
        <f t="shared" si="5"/>
        <v>7</v>
      </c>
      <c r="AB15" s="84" t="s">
        <v>38</v>
      </c>
      <c r="AC15" s="125">
        <v>0.11599999999999999</v>
      </c>
      <c r="AD15" s="129">
        <v>9</v>
      </c>
      <c r="AF15" s="64"/>
      <c r="AG15" s="65"/>
    </row>
    <row r="16" spans="2:33" ht="14.4">
      <c r="B16" s="42">
        <f t="shared" si="0"/>
        <v>9</v>
      </c>
      <c r="C16" s="84" t="s">
        <v>24</v>
      </c>
      <c r="D16" s="125">
        <v>0.21899999999999997</v>
      </c>
      <c r="E16" s="129">
        <v>14</v>
      </c>
      <c r="F16" s="74"/>
      <c r="G16" s="42">
        <f t="shared" si="1"/>
        <v>9</v>
      </c>
      <c r="H16" s="84" t="s">
        <v>27</v>
      </c>
      <c r="I16" s="125">
        <v>0.106</v>
      </c>
      <c r="J16" s="129">
        <v>10</v>
      </c>
      <c r="K16" s="74"/>
      <c r="L16" s="36">
        <f t="shared" si="2"/>
        <v>9</v>
      </c>
      <c r="M16" s="84" t="s">
        <v>13</v>
      </c>
      <c r="N16" s="125">
        <v>0.111</v>
      </c>
      <c r="O16" s="129">
        <v>7</v>
      </c>
      <c r="P16" s="74"/>
      <c r="Q16" s="42">
        <f t="shared" si="3"/>
        <v>9</v>
      </c>
      <c r="R16" s="84" t="s">
        <v>16</v>
      </c>
      <c r="S16" s="125">
        <v>0.13300000000000001</v>
      </c>
      <c r="T16" s="129">
        <v>8</v>
      </c>
      <c r="U16" s="74"/>
      <c r="V16" s="42">
        <f t="shared" si="4"/>
        <v>9</v>
      </c>
      <c r="W16" s="84" t="s">
        <v>285</v>
      </c>
      <c r="X16" s="125">
        <v>8.4000000000000005E-2</v>
      </c>
      <c r="Y16" s="129">
        <v>9</v>
      </c>
      <c r="Z16" s="74"/>
      <c r="AA16" s="42">
        <f t="shared" si="5"/>
        <v>9</v>
      </c>
      <c r="AB16" s="84" t="s">
        <v>21</v>
      </c>
      <c r="AC16" s="125">
        <v>0.11699999999999999</v>
      </c>
      <c r="AD16" s="129">
        <v>3</v>
      </c>
      <c r="AF16" s="64"/>
      <c r="AG16" s="65"/>
    </row>
    <row r="17" spans="2:33" ht="14.4">
      <c r="B17" s="42">
        <f t="shared" si="0"/>
        <v>10</v>
      </c>
      <c r="C17" s="84" t="s">
        <v>40</v>
      </c>
      <c r="D17" s="125">
        <v>0.222</v>
      </c>
      <c r="E17" s="129">
        <v>9</v>
      </c>
      <c r="F17" s="74"/>
      <c r="G17" s="42">
        <f t="shared" si="1"/>
        <v>9</v>
      </c>
      <c r="H17" s="84" t="s">
        <v>15</v>
      </c>
      <c r="I17" s="125">
        <v>0.106</v>
      </c>
      <c r="J17" s="129">
        <v>9</v>
      </c>
      <c r="K17" s="74"/>
      <c r="L17" s="36">
        <f t="shared" si="2"/>
        <v>10</v>
      </c>
      <c r="M17" s="84" t="s">
        <v>37</v>
      </c>
      <c r="N17" s="85">
        <v>0.11199999999999999</v>
      </c>
      <c r="O17" s="129">
        <v>10</v>
      </c>
      <c r="P17" s="74"/>
      <c r="Q17" s="42">
        <f t="shared" si="3"/>
        <v>9</v>
      </c>
      <c r="R17" s="84" t="s">
        <v>37</v>
      </c>
      <c r="S17" s="125">
        <v>0.13300000000000001</v>
      </c>
      <c r="T17" s="129">
        <v>10</v>
      </c>
      <c r="U17" s="74"/>
      <c r="V17" s="42">
        <f t="shared" si="4"/>
        <v>10</v>
      </c>
      <c r="W17" s="84" t="s">
        <v>20</v>
      </c>
      <c r="X17" s="125">
        <v>8.900000000000001E-2</v>
      </c>
      <c r="Y17" s="129">
        <v>10</v>
      </c>
      <c r="Z17" s="74"/>
      <c r="AA17" s="42">
        <f t="shared" si="5"/>
        <v>9</v>
      </c>
      <c r="AB17" s="84" t="s">
        <v>32</v>
      </c>
      <c r="AC17" s="125">
        <v>0.11699999999999999</v>
      </c>
      <c r="AD17" s="129">
        <v>12</v>
      </c>
      <c r="AF17" s="64"/>
      <c r="AG17" s="65"/>
    </row>
    <row r="18" spans="2:33" ht="14.4">
      <c r="B18" s="42">
        <f t="shared" si="0"/>
        <v>11</v>
      </c>
      <c r="C18" s="84" t="s">
        <v>43</v>
      </c>
      <c r="D18" s="125">
        <v>0.22800000000000001</v>
      </c>
      <c r="E18" s="129">
        <v>16</v>
      </c>
      <c r="F18" s="74"/>
      <c r="G18" s="42">
        <f t="shared" si="1"/>
        <v>11</v>
      </c>
      <c r="H18" s="84" t="s">
        <v>47</v>
      </c>
      <c r="I18" s="125">
        <v>0.11599999999999999</v>
      </c>
      <c r="J18" s="129">
        <v>11</v>
      </c>
      <c r="K18" s="74"/>
      <c r="L18" s="36">
        <f t="shared" si="2"/>
        <v>11</v>
      </c>
      <c r="M18" s="84" t="s">
        <v>45</v>
      </c>
      <c r="N18" s="85">
        <v>0.114</v>
      </c>
      <c r="O18" s="129">
        <v>17</v>
      </c>
      <c r="P18" s="74"/>
      <c r="Q18" s="42">
        <f t="shared" si="3"/>
        <v>11</v>
      </c>
      <c r="R18" s="84" t="s">
        <v>35</v>
      </c>
      <c r="S18" s="125">
        <v>0.13600000000000001</v>
      </c>
      <c r="T18" s="129">
        <v>19</v>
      </c>
      <c r="U18" s="74"/>
      <c r="V18" s="42">
        <f t="shared" si="4"/>
        <v>11</v>
      </c>
      <c r="W18" s="84" t="s">
        <v>16</v>
      </c>
      <c r="X18" s="125">
        <v>0.09</v>
      </c>
      <c r="Y18" s="129">
        <v>13</v>
      </c>
      <c r="Z18" s="74"/>
      <c r="AA18" s="42">
        <f t="shared" si="5"/>
        <v>11</v>
      </c>
      <c r="AB18" s="84" t="s">
        <v>23</v>
      </c>
      <c r="AC18" s="125">
        <v>0.11800000000000001</v>
      </c>
      <c r="AD18" s="129">
        <v>6</v>
      </c>
      <c r="AF18" s="64"/>
      <c r="AG18" s="65"/>
    </row>
    <row r="19" spans="2:33" ht="14.4">
      <c r="B19" s="42">
        <f t="shared" si="0"/>
        <v>12</v>
      </c>
      <c r="C19" s="84" t="s">
        <v>45</v>
      </c>
      <c r="D19" s="125">
        <v>0.23</v>
      </c>
      <c r="E19" s="129">
        <v>8</v>
      </c>
      <c r="F19" s="74"/>
      <c r="G19" s="42">
        <f t="shared" si="1"/>
        <v>12</v>
      </c>
      <c r="H19" s="84" t="s">
        <v>29</v>
      </c>
      <c r="I19" s="125">
        <v>0.11900000000000001</v>
      </c>
      <c r="J19" s="129">
        <v>12</v>
      </c>
      <c r="K19" s="74"/>
      <c r="L19" s="36">
        <f t="shared" si="2"/>
        <v>12</v>
      </c>
      <c r="M19" s="84" t="s">
        <v>50</v>
      </c>
      <c r="N19" s="125">
        <v>0.115</v>
      </c>
      <c r="O19" s="129">
        <v>13</v>
      </c>
      <c r="P19" s="74"/>
      <c r="Q19" s="42">
        <f t="shared" si="3"/>
        <v>12</v>
      </c>
      <c r="R19" s="84" t="s">
        <v>11</v>
      </c>
      <c r="S19" s="125">
        <v>0.13800000000000001</v>
      </c>
      <c r="T19" s="129">
        <v>10</v>
      </c>
      <c r="U19" s="74"/>
      <c r="V19" s="42">
        <f t="shared" si="4"/>
        <v>12</v>
      </c>
      <c r="W19" s="84" t="s">
        <v>49</v>
      </c>
      <c r="X19" s="125">
        <v>9.3000000000000013E-2</v>
      </c>
      <c r="Y19" s="129">
        <v>10</v>
      </c>
      <c r="Z19" s="74"/>
      <c r="AA19" s="42">
        <f t="shared" si="5"/>
        <v>12</v>
      </c>
      <c r="AB19" s="84" t="s">
        <v>46</v>
      </c>
      <c r="AC19" s="125">
        <v>0.121</v>
      </c>
      <c r="AD19" s="129">
        <v>13</v>
      </c>
      <c r="AF19" s="64"/>
      <c r="AG19" s="65"/>
    </row>
    <row r="20" spans="2:33" ht="14.4">
      <c r="B20" s="42">
        <f t="shared" si="0"/>
        <v>13</v>
      </c>
      <c r="C20" s="84" t="s">
        <v>51</v>
      </c>
      <c r="D20" s="125">
        <v>0.23499999999999999</v>
      </c>
      <c r="E20" s="129">
        <v>12</v>
      </c>
      <c r="F20" s="74"/>
      <c r="G20" s="42">
        <f t="shared" si="1"/>
        <v>13</v>
      </c>
      <c r="H20" s="84" t="s">
        <v>48</v>
      </c>
      <c r="I20" s="125">
        <v>0.122</v>
      </c>
      <c r="J20" s="129">
        <v>13</v>
      </c>
      <c r="K20" s="74"/>
      <c r="L20" s="36">
        <f t="shared" si="2"/>
        <v>12</v>
      </c>
      <c r="M20" s="84" t="s">
        <v>32</v>
      </c>
      <c r="N20" s="125">
        <v>0.115</v>
      </c>
      <c r="O20" s="129">
        <v>15</v>
      </c>
      <c r="P20" s="74"/>
      <c r="Q20" s="42">
        <f t="shared" si="3"/>
        <v>13</v>
      </c>
      <c r="R20" s="84" t="s">
        <v>45</v>
      </c>
      <c r="S20" s="125">
        <v>0.13900000000000001</v>
      </c>
      <c r="T20" s="129">
        <v>12</v>
      </c>
      <c r="U20" s="74"/>
      <c r="V20" s="42">
        <f t="shared" si="4"/>
        <v>13</v>
      </c>
      <c r="W20" s="84" t="s">
        <v>18</v>
      </c>
      <c r="X20" s="125">
        <v>9.8000000000000004E-2</v>
      </c>
      <c r="Y20" s="129">
        <v>13</v>
      </c>
      <c r="Z20" s="74"/>
      <c r="AA20" s="42">
        <f t="shared" si="5"/>
        <v>13</v>
      </c>
      <c r="AB20" s="84" t="s">
        <v>22</v>
      </c>
      <c r="AC20" s="125">
        <v>0.124</v>
      </c>
      <c r="AD20" s="129">
        <v>17</v>
      </c>
      <c r="AF20" s="64"/>
      <c r="AG20" s="65"/>
    </row>
    <row r="21" spans="2:33" ht="14.4">
      <c r="B21" s="42">
        <f t="shared" si="0"/>
        <v>14</v>
      </c>
      <c r="C21" s="84" t="s">
        <v>18</v>
      </c>
      <c r="D21" s="125">
        <v>0.23699999999999999</v>
      </c>
      <c r="E21" s="129">
        <v>15</v>
      </c>
      <c r="F21" s="74"/>
      <c r="G21" s="42">
        <f t="shared" si="1"/>
        <v>13</v>
      </c>
      <c r="H21" s="84" t="s">
        <v>21</v>
      </c>
      <c r="I21" s="125">
        <v>0.122</v>
      </c>
      <c r="J21" s="129">
        <v>17</v>
      </c>
      <c r="K21" s="74"/>
      <c r="L21" s="36">
        <f t="shared" si="2"/>
        <v>14</v>
      </c>
      <c r="M21" s="84" t="s">
        <v>27</v>
      </c>
      <c r="N21" s="125">
        <v>0.11900000000000001</v>
      </c>
      <c r="O21" s="129">
        <v>18</v>
      </c>
      <c r="P21" s="74"/>
      <c r="Q21" s="42">
        <f t="shared" si="3"/>
        <v>14</v>
      </c>
      <c r="R21" s="84" t="s">
        <v>44</v>
      </c>
      <c r="S21" s="125">
        <v>0.14499999999999999</v>
      </c>
      <c r="T21" s="129">
        <v>24</v>
      </c>
      <c r="U21" s="74"/>
      <c r="V21" s="42">
        <f t="shared" si="4"/>
        <v>14</v>
      </c>
      <c r="W21" s="84" t="s">
        <v>25</v>
      </c>
      <c r="X21" s="125">
        <v>9.9000000000000005E-2</v>
      </c>
      <c r="Y21" s="129">
        <v>12</v>
      </c>
      <c r="Z21" s="74"/>
      <c r="AA21" s="42">
        <f t="shared" si="5"/>
        <v>13</v>
      </c>
      <c r="AB21" s="84" t="s">
        <v>19</v>
      </c>
      <c r="AC21" s="125">
        <v>0.124</v>
      </c>
      <c r="AD21" s="129">
        <v>10</v>
      </c>
      <c r="AF21" s="64"/>
      <c r="AG21" s="65"/>
    </row>
    <row r="22" spans="2:33" ht="14.4">
      <c r="B22" s="42">
        <f t="shared" si="0"/>
        <v>15</v>
      </c>
      <c r="C22" s="84" t="s">
        <v>48</v>
      </c>
      <c r="D22" s="125">
        <v>0.24</v>
      </c>
      <c r="E22" s="129">
        <v>6</v>
      </c>
      <c r="F22" s="74"/>
      <c r="G22" s="42">
        <f t="shared" si="1"/>
        <v>15</v>
      </c>
      <c r="H22" s="84" t="s">
        <v>19</v>
      </c>
      <c r="I22" s="125">
        <v>0.126</v>
      </c>
      <c r="J22" s="129">
        <v>15</v>
      </c>
      <c r="K22" s="74"/>
      <c r="L22" s="36">
        <f t="shared" si="2"/>
        <v>15</v>
      </c>
      <c r="M22" s="84" t="s">
        <v>14</v>
      </c>
      <c r="N22" s="125">
        <v>0.12</v>
      </c>
      <c r="O22" s="129">
        <v>11</v>
      </c>
      <c r="P22" s="74"/>
      <c r="Q22" s="42">
        <f t="shared" si="3"/>
        <v>15</v>
      </c>
      <c r="R22" s="84" t="s">
        <v>40</v>
      </c>
      <c r="S22" s="125">
        <v>0.14599999999999999</v>
      </c>
      <c r="T22" s="129">
        <v>13</v>
      </c>
      <c r="U22" s="74"/>
      <c r="V22" s="42">
        <f t="shared" si="4"/>
        <v>15</v>
      </c>
      <c r="W22" s="84" t="s">
        <v>26</v>
      </c>
      <c r="X22" s="125">
        <v>0.10400000000000001</v>
      </c>
      <c r="Y22" s="129">
        <v>17</v>
      </c>
      <c r="Z22" s="74"/>
      <c r="AA22" s="42">
        <f t="shared" si="5"/>
        <v>13</v>
      </c>
      <c r="AB22" s="84" t="s">
        <v>285</v>
      </c>
      <c r="AC22" s="125">
        <v>0.124</v>
      </c>
      <c r="AD22" s="129">
        <v>17</v>
      </c>
      <c r="AF22" s="64"/>
      <c r="AG22" s="65"/>
    </row>
    <row r="23" spans="2:33" ht="14.4">
      <c r="B23" s="42">
        <f t="shared" si="0"/>
        <v>16</v>
      </c>
      <c r="C23" s="84" t="s">
        <v>285</v>
      </c>
      <c r="D23" s="125">
        <v>0.24299999999999999</v>
      </c>
      <c r="E23" s="129">
        <v>19</v>
      </c>
      <c r="F23" s="74"/>
      <c r="G23" s="42">
        <f t="shared" si="1"/>
        <v>16</v>
      </c>
      <c r="H23" s="84" t="s">
        <v>18</v>
      </c>
      <c r="I23" s="125">
        <v>0.127</v>
      </c>
      <c r="J23" s="129">
        <v>20</v>
      </c>
      <c r="K23" s="74"/>
      <c r="L23" s="36">
        <f t="shared" si="2"/>
        <v>16</v>
      </c>
      <c r="M23" s="84" t="s">
        <v>31</v>
      </c>
      <c r="N23" s="85">
        <v>0.128</v>
      </c>
      <c r="O23" s="129">
        <v>14</v>
      </c>
      <c r="P23" s="74"/>
      <c r="Q23" s="42">
        <f t="shared" si="3"/>
        <v>16</v>
      </c>
      <c r="R23" s="84" t="s">
        <v>31</v>
      </c>
      <c r="S23" s="125">
        <v>0.14899999999999999</v>
      </c>
      <c r="T23" s="129">
        <v>19</v>
      </c>
      <c r="U23" s="74"/>
      <c r="V23" s="42">
        <f t="shared" si="4"/>
        <v>16</v>
      </c>
      <c r="W23" s="84" t="s">
        <v>33</v>
      </c>
      <c r="X23" s="125">
        <v>0.105</v>
      </c>
      <c r="Y23" s="129">
        <v>18</v>
      </c>
      <c r="Z23" s="74"/>
      <c r="AA23" s="42">
        <f t="shared" si="5"/>
        <v>16</v>
      </c>
      <c r="AB23" s="84" t="s">
        <v>24</v>
      </c>
      <c r="AC23" s="125">
        <v>0.125</v>
      </c>
      <c r="AD23" s="129">
        <v>14</v>
      </c>
      <c r="AF23" s="64"/>
      <c r="AG23" s="65"/>
    </row>
    <row r="24" spans="2:33" ht="14.4">
      <c r="B24" s="42">
        <f t="shared" si="0"/>
        <v>17</v>
      </c>
      <c r="C24" s="84" t="s">
        <v>37</v>
      </c>
      <c r="D24" s="125">
        <v>0.24600000000000002</v>
      </c>
      <c r="E24" s="129">
        <v>22</v>
      </c>
      <c r="F24" s="74"/>
      <c r="G24" s="42">
        <f t="shared" si="1"/>
        <v>17</v>
      </c>
      <c r="H24" s="84" t="s">
        <v>42</v>
      </c>
      <c r="I24" s="125">
        <v>0.13200000000000001</v>
      </c>
      <c r="J24" s="129">
        <v>14</v>
      </c>
      <c r="K24" s="74"/>
      <c r="L24" s="36">
        <f t="shared" si="2"/>
        <v>17</v>
      </c>
      <c r="M24" s="84" t="s">
        <v>42</v>
      </c>
      <c r="N24" s="85">
        <v>0.13200000000000001</v>
      </c>
      <c r="O24" s="129">
        <v>15</v>
      </c>
      <c r="P24" s="74"/>
      <c r="Q24" s="42">
        <f t="shared" si="3"/>
        <v>17</v>
      </c>
      <c r="R24" s="84" t="s">
        <v>49</v>
      </c>
      <c r="S24" s="125">
        <v>0.15</v>
      </c>
      <c r="T24" s="129">
        <v>14</v>
      </c>
      <c r="U24" s="74"/>
      <c r="V24" s="42">
        <f t="shared" si="4"/>
        <v>17</v>
      </c>
      <c r="W24" s="84" t="s">
        <v>38</v>
      </c>
      <c r="X24" s="125">
        <v>0.106</v>
      </c>
      <c r="Y24" s="129">
        <v>15</v>
      </c>
      <c r="Z24" s="74"/>
      <c r="AA24" s="42">
        <f t="shared" si="5"/>
        <v>17</v>
      </c>
      <c r="AB24" s="84" t="s">
        <v>20</v>
      </c>
      <c r="AC24" s="125">
        <v>0.126</v>
      </c>
      <c r="AD24" s="129">
        <v>11</v>
      </c>
      <c r="AF24" s="64"/>
      <c r="AG24" s="65"/>
    </row>
    <row r="25" spans="2:33" ht="14.4">
      <c r="B25" s="42">
        <f t="shared" si="0"/>
        <v>18</v>
      </c>
      <c r="C25" s="84" t="s">
        <v>44</v>
      </c>
      <c r="D25" s="125">
        <v>0.248</v>
      </c>
      <c r="E25" s="129">
        <v>13</v>
      </c>
      <c r="F25" s="74"/>
      <c r="G25" s="42">
        <f t="shared" si="1"/>
        <v>18</v>
      </c>
      <c r="H25" s="84" t="s">
        <v>28</v>
      </c>
      <c r="I25" s="125">
        <v>0.13300000000000001</v>
      </c>
      <c r="J25" s="129">
        <v>17</v>
      </c>
      <c r="K25" s="74"/>
      <c r="L25" s="36">
        <f t="shared" si="2"/>
        <v>18</v>
      </c>
      <c r="M25" s="84" t="s">
        <v>47</v>
      </c>
      <c r="N25" s="85">
        <v>0.13300000000000001</v>
      </c>
      <c r="O25" s="129">
        <v>12</v>
      </c>
      <c r="P25" s="74"/>
      <c r="Q25" s="42">
        <f t="shared" si="3"/>
        <v>17</v>
      </c>
      <c r="R25" s="84" t="s">
        <v>285</v>
      </c>
      <c r="S25" s="125">
        <v>0.15</v>
      </c>
      <c r="T25" s="129">
        <v>25</v>
      </c>
      <c r="U25" s="74"/>
      <c r="V25" s="42">
        <f t="shared" si="4"/>
        <v>18</v>
      </c>
      <c r="W25" s="84" t="s">
        <v>11</v>
      </c>
      <c r="X25" s="125">
        <v>0.10800000000000001</v>
      </c>
      <c r="Y25" s="129">
        <v>15</v>
      </c>
      <c r="Z25" s="74"/>
      <c r="AA25" s="42">
        <f t="shared" si="5"/>
        <v>18</v>
      </c>
      <c r="AB25" s="84" t="s">
        <v>31</v>
      </c>
      <c r="AC25" s="125">
        <v>0.127</v>
      </c>
      <c r="AD25" s="129">
        <v>20</v>
      </c>
      <c r="AF25" s="64"/>
      <c r="AG25" s="65"/>
    </row>
    <row r="26" spans="2:33" ht="14.4">
      <c r="B26" s="42">
        <f t="shared" si="0"/>
        <v>19</v>
      </c>
      <c r="C26" s="84" t="s">
        <v>16</v>
      </c>
      <c r="D26" s="125">
        <v>0.254</v>
      </c>
      <c r="E26" s="129">
        <v>18</v>
      </c>
      <c r="F26" s="74"/>
      <c r="G26" s="42">
        <f t="shared" si="1"/>
        <v>18</v>
      </c>
      <c r="H26" s="84" t="s">
        <v>20</v>
      </c>
      <c r="I26" s="125">
        <v>0.13300000000000001</v>
      </c>
      <c r="J26" s="129">
        <v>15</v>
      </c>
      <c r="K26" s="74"/>
      <c r="L26" s="36">
        <f t="shared" si="2"/>
        <v>19</v>
      </c>
      <c r="M26" s="84" t="s">
        <v>38</v>
      </c>
      <c r="N26" s="85">
        <v>0.13400000000000001</v>
      </c>
      <c r="O26" s="129">
        <v>20</v>
      </c>
      <c r="P26" s="74"/>
      <c r="Q26" s="42">
        <f t="shared" si="3"/>
        <v>17</v>
      </c>
      <c r="R26" s="84" t="s">
        <v>51</v>
      </c>
      <c r="S26" s="125">
        <v>0.15</v>
      </c>
      <c r="T26" s="129">
        <v>15</v>
      </c>
      <c r="U26" s="74"/>
      <c r="V26" s="42">
        <f t="shared" si="4"/>
        <v>19</v>
      </c>
      <c r="W26" s="84" t="s">
        <v>44</v>
      </c>
      <c r="X26" s="125">
        <v>0.11800000000000001</v>
      </c>
      <c r="Y26" s="129">
        <v>22</v>
      </c>
      <c r="Z26" s="74"/>
      <c r="AA26" s="42">
        <f t="shared" si="5"/>
        <v>19</v>
      </c>
      <c r="AB26" s="84" t="s">
        <v>45</v>
      </c>
      <c r="AC26" s="125">
        <v>0.128</v>
      </c>
      <c r="AD26" s="129">
        <v>22</v>
      </c>
      <c r="AF26" s="64"/>
      <c r="AG26" s="65"/>
    </row>
    <row r="27" spans="2:33" ht="14.4">
      <c r="B27" s="42">
        <f t="shared" si="0"/>
        <v>20</v>
      </c>
      <c r="C27" s="84" t="s">
        <v>36</v>
      </c>
      <c r="D27" s="125">
        <v>0.25600000000000001</v>
      </c>
      <c r="E27" s="129">
        <v>26</v>
      </c>
      <c r="F27" s="74"/>
      <c r="G27" s="42">
        <f t="shared" si="1"/>
        <v>20</v>
      </c>
      <c r="H27" s="84" t="s">
        <v>24</v>
      </c>
      <c r="I27" s="125">
        <v>0.13500000000000001</v>
      </c>
      <c r="J27" s="129">
        <v>19</v>
      </c>
      <c r="K27" s="74"/>
      <c r="L27" s="36">
        <f t="shared" si="2"/>
        <v>20</v>
      </c>
      <c r="M27" s="84" t="s">
        <v>18</v>
      </c>
      <c r="N27" s="125">
        <v>0.13699999999999998</v>
      </c>
      <c r="O27" s="129">
        <v>20</v>
      </c>
      <c r="P27" s="74"/>
      <c r="Q27" s="42">
        <f t="shared" si="3"/>
        <v>20</v>
      </c>
      <c r="R27" s="84" t="s">
        <v>25</v>
      </c>
      <c r="S27" s="125">
        <v>0.152</v>
      </c>
      <c r="T27" s="129">
        <v>15</v>
      </c>
      <c r="U27" s="74"/>
      <c r="V27" s="42">
        <f t="shared" si="4"/>
        <v>20</v>
      </c>
      <c r="W27" s="84" t="s">
        <v>15</v>
      </c>
      <c r="X27" s="125">
        <v>0.122</v>
      </c>
      <c r="Y27" s="129">
        <v>20</v>
      </c>
      <c r="Z27" s="74"/>
      <c r="AA27" s="42">
        <f t="shared" si="5"/>
        <v>20</v>
      </c>
      <c r="AB27" s="84" t="s">
        <v>16</v>
      </c>
      <c r="AC27" s="125">
        <v>0.129</v>
      </c>
      <c r="AD27" s="129">
        <v>24</v>
      </c>
      <c r="AF27" s="64"/>
      <c r="AG27" s="65"/>
    </row>
    <row r="28" spans="2:33" ht="14.4">
      <c r="B28" s="42">
        <f t="shared" si="0"/>
        <v>20</v>
      </c>
      <c r="C28" s="84" t="s">
        <v>47</v>
      </c>
      <c r="D28" s="125">
        <v>0.25600000000000001</v>
      </c>
      <c r="E28" s="129">
        <v>17</v>
      </c>
      <c r="F28" s="74"/>
      <c r="G28" s="42">
        <f t="shared" si="1"/>
        <v>21</v>
      </c>
      <c r="H28" s="84" t="s">
        <v>13</v>
      </c>
      <c r="I28" s="125">
        <v>0.13800000000000001</v>
      </c>
      <c r="J28" s="129">
        <v>26</v>
      </c>
      <c r="K28" s="74"/>
      <c r="L28" s="36">
        <f t="shared" si="2"/>
        <v>21</v>
      </c>
      <c r="M28" s="84" t="s">
        <v>51</v>
      </c>
      <c r="N28" s="85">
        <v>0.13900000000000001</v>
      </c>
      <c r="O28" s="86">
        <v>19</v>
      </c>
      <c r="P28" s="74"/>
      <c r="Q28" s="42">
        <f t="shared" si="3"/>
        <v>20</v>
      </c>
      <c r="R28" s="84" t="s">
        <v>14</v>
      </c>
      <c r="S28" s="125">
        <v>0.152</v>
      </c>
      <c r="T28" s="129">
        <v>17</v>
      </c>
      <c r="U28" s="74"/>
      <c r="V28" s="42">
        <f t="shared" si="4"/>
        <v>21</v>
      </c>
      <c r="W28" s="84" t="s">
        <v>46</v>
      </c>
      <c r="X28" s="125">
        <v>0.12300000000000001</v>
      </c>
      <c r="Y28" s="129">
        <v>23</v>
      </c>
      <c r="Z28" s="74"/>
      <c r="AA28" s="42">
        <f t="shared" si="5"/>
        <v>21</v>
      </c>
      <c r="AB28" s="84" t="s">
        <v>47</v>
      </c>
      <c r="AC28" s="125">
        <v>0.13</v>
      </c>
      <c r="AD28" s="129">
        <v>22</v>
      </c>
      <c r="AF28" s="64"/>
      <c r="AG28" s="65"/>
    </row>
    <row r="29" spans="2:33" ht="14.4">
      <c r="B29" s="42">
        <f t="shared" si="0"/>
        <v>22</v>
      </c>
      <c r="C29" s="84" t="s">
        <v>22</v>
      </c>
      <c r="D29" s="125">
        <v>0.26</v>
      </c>
      <c r="E29" s="129">
        <v>24</v>
      </c>
      <c r="F29" s="74"/>
      <c r="G29" s="42">
        <f t="shared" si="1"/>
        <v>22</v>
      </c>
      <c r="H29" s="84" t="s">
        <v>37</v>
      </c>
      <c r="I29" s="125">
        <v>0.14199999999999999</v>
      </c>
      <c r="J29" s="129">
        <v>21</v>
      </c>
      <c r="K29" s="74"/>
      <c r="L29" s="36">
        <f t="shared" si="2"/>
        <v>22</v>
      </c>
      <c r="M29" s="84" t="s">
        <v>22</v>
      </c>
      <c r="N29" s="125">
        <v>0.14300000000000002</v>
      </c>
      <c r="O29" s="86">
        <v>25</v>
      </c>
      <c r="P29" s="74"/>
      <c r="Q29" s="42">
        <f t="shared" si="3"/>
        <v>22</v>
      </c>
      <c r="R29" s="84" t="s">
        <v>28</v>
      </c>
      <c r="S29" s="125">
        <v>0.154</v>
      </c>
      <c r="T29" s="129">
        <v>18</v>
      </c>
      <c r="U29" s="74"/>
      <c r="V29" s="42">
        <f t="shared" si="4"/>
        <v>22</v>
      </c>
      <c r="W29" s="84" t="s">
        <v>50</v>
      </c>
      <c r="X29" s="125">
        <v>0.124</v>
      </c>
      <c r="Y29" s="129">
        <v>20</v>
      </c>
      <c r="Z29" s="74"/>
      <c r="AA29" s="42">
        <f t="shared" si="5"/>
        <v>22</v>
      </c>
      <c r="AB29" s="84" t="s">
        <v>42</v>
      </c>
      <c r="AC29" s="125">
        <v>0.13100000000000001</v>
      </c>
      <c r="AD29" s="129">
        <v>14</v>
      </c>
      <c r="AF29" s="64"/>
      <c r="AG29" s="65"/>
    </row>
    <row r="30" spans="2:33" ht="14.4">
      <c r="B30" s="42">
        <f t="shared" si="0"/>
        <v>23</v>
      </c>
      <c r="C30" s="84" t="s">
        <v>25</v>
      </c>
      <c r="D30" s="125">
        <v>0.26200000000000001</v>
      </c>
      <c r="E30" s="129">
        <v>19</v>
      </c>
      <c r="F30" s="74"/>
      <c r="G30" s="42">
        <f t="shared" si="1"/>
        <v>23</v>
      </c>
      <c r="H30" s="84" t="s">
        <v>40</v>
      </c>
      <c r="I30" s="125">
        <v>0.14300000000000002</v>
      </c>
      <c r="J30" s="129">
        <v>23</v>
      </c>
      <c r="K30" s="74"/>
      <c r="L30" s="36">
        <f t="shared" si="2"/>
        <v>22</v>
      </c>
      <c r="M30" s="84" t="s">
        <v>44</v>
      </c>
      <c r="N30" s="85">
        <v>0.14300000000000002</v>
      </c>
      <c r="O30" s="86">
        <v>30</v>
      </c>
      <c r="P30" s="74"/>
      <c r="Q30" s="42">
        <f t="shared" si="3"/>
        <v>22</v>
      </c>
      <c r="R30" s="84" t="s">
        <v>30</v>
      </c>
      <c r="S30" s="125">
        <v>0.154</v>
      </c>
      <c r="T30" s="129">
        <v>30</v>
      </c>
      <c r="U30" s="74"/>
      <c r="V30" s="42">
        <f t="shared" si="4"/>
        <v>23</v>
      </c>
      <c r="W30" s="84" t="s">
        <v>32</v>
      </c>
      <c r="X30" s="125">
        <v>0.126</v>
      </c>
      <c r="Y30" s="129">
        <v>25</v>
      </c>
      <c r="Z30" s="74"/>
      <c r="AA30" s="42">
        <f t="shared" si="5"/>
        <v>23</v>
      </c>
      <c r="AB30" s="84" t="s">
        <v>29</v>
      </c>
      <c r="AC30" s="125">
        <v>0.13200000000000001</v>
      </c>
      <c r="AD30" s="129">
        <v>28</v>
      </c>
      <c r="AF30" s="64"/>
      <c r="AG30" s="65"/>
    </row>
    <row r="31" spans="2:33" ht="14.4">
      <c r="B31" s="42">
        <f t="shared" si="0"/>
        <v>23</v>
      </c>
      <c r="C31" s="84" t="s">
        <v>26</v>
      </c>
      <c r="D31" s="125">
        <v>0.26200000000000001</v>
      </c>
      <c r="E31" s="129">
        <v>23</v>
      </c>
      <c r="F31" s="74"/>
      <c r="G31" s="42">
        <f t="shared" si="1"/>
        <v>24</v>
      </c>
      <c r="H31" s="84" t="s">
        <v>39</v>
      </c>
      <c r="I31" s="125">
        <v>0.14400000000000002</v>
      </c>
      <c r="J31" s="129">
        <v>23</v>
      </c>
      <c r="K31" s="74"/>
      <c r="L31" s="36">
        <f t="shared" si="2"/>
        <v>24</v>
      </c>
      <c r="M31" s="84" t="s">
        <v>39</v>
      </c>
      <c r="N31" s="85">
        <v>0.14400000000000002</v>
      </c>
      <c r="O31" s="86">
        <v>26</v>
      </c>
      <c r="P31" s="74"/>
      <c r="Q31" s="42">
        <f t="shared" si="3"/>
        <v>24</v>
      </c>
      <c r="R31" s="84" t="s">
        <v>32</v>
      </c>
      <c r="S31" s="125">
        <v>0.156</v>
      </c>
      <c r="T31" s="129">
        <v>22</v>
      </c>
      <c r="U31" s="74"/>
      <c r="V31" s="42">
        <f t="shared" si="4"/>
        <v>24</v>
      </c>
      <c r="W31" s="84" t="s">
        <v>24</v>
      </c>
      <c r="X31" s="125">
        <v>0.127</v>
      </c>
      <c r="Y31" s="129">
        <v>19</v>
      </c>
      <c r="Z31" s="74"/>
      <c r="AA31" s="42">
        <f t="shared" si="5"/>
        <v>24</v>
      </c>
      <c r="AB31" s="84" t="s">
        <v>37</v>
      </c>
      <c r="AC31" s="125">
        <v>0.13300000000000001</v>
      </c>
      <c r="AD31" s="129">
        <v>24</v>
      </c>
      <c r="AF31" s="64"/>
      <c r="AG31" s="65"/>
    </row>
    <row r="32" spans="2:33" ht="14.4">
      <c r="B32" s="42">
        <f t="shared" si="0"/>
        <v>25</v>
      </c>
      <c r="C32" s="84" t="s">
        <v>23</v>
      </c>
      <c r="D32" s="125">
        <v>0.26300000000000001</v>
      </c>
      <c r="E32" s="129">
        <v>25</v>
      </c>
      <c r="F32" s="74"/>
      <c r="G32" s="42">
        <f t="shared" si="1"/>
        <v>25</v>
      </c>
      <c r="H32" s="84" t="s">
        <v>49</v>
      </c>
      <c r="I32" s="125">
        <v>0.14599999999999999</v>
      </c>
      <c r="J32" s="129">
        <v>22</v>
      </c>
      <c r="K32" s="74"/>
      <c r="L32" s="36">
        <f t="shared" si="2"/>
        <v>24</v>
      </c>
      <c r="M32" s="84" t="s">
        <v>24</v>
      </c>
      <c r="N32" s="125">
        <v>0.14400000000000002</v>
      </c>
      <c r="O32" s="86">
        <v>22</v>
      </c>
      <c r="P32" s="74"/>
      <c r="Q32" s="42">
        <f t="shared" si="3"/>
        <v>25</v>
      </c>
      <c r="R32" s="84" t="s">
        <v>38</v>
      </c>
      <c r="S32" s="125">
        <v>0.157</v>
      </c>
      <c r="T32" s="129">
        <v>19</v>
      </c>
      <c r="U32" s="74"/>
      <c r="V32" s="42">
        <f t="shared" si="4"/>
        <v>25</v>
      </c>
      <c r="W32" s="84" t="s">
        <v>22</v>
      </c>
      <c r="X32" s="125">
        <v>0.129</v>
      </c>
      <c r="Y32" s="129">
        <v>26</v>
      </c>
      <c r="Z32" s="74"/>
      <c r="AA32" s="42">
        <f t="shared" si="5"/>
        <v>24</v>
      </c>
      <c r="AB32" s="84" t="s">
        <v>33</v>
      </c>
      <c r="AC32" s="125">
        <v>0.13300000000000001</v>
      </c>
      <c r="AD32" s="129">
        <v>19</v>
      </c>
      <c r="AF32" s="64"/>
      <c r="AG32" s="65"/>
    </row>
    <row r="33" spans="2:33" ht="14.4">
      <c r="B33" s="42">
        <f t="shared" si="0"/>
        <v>25</v>
      </c>
      <c r="C33" s="84" t="s">
        <v>27</v>
      </c>
      <c r="D33" s="125">
        <v>0.26300000000000001</v>
      </c>
      <c r="E33" s="129">
        <v>41</v>
      </c>
      <c r="F33" s="74"/>
      <c r="G33" s="42">
        <f t="shared" si="1"/>
        <v>26</v>
      </c>
      <c r="H33" s="84" t="s">
        <v>45</v>
      </c>
      <c r="I33" s="125">
        <v>0.14699999999999999</v>
      </c>
      <c r="J33" s="129">
        <v>25</v>
      </c>
      <c r="K33" s="74"/>
      <c r="L33" s="36">
        <f t="shared" si="2"/>
        <v>26</v>
      </c>
      <c r="M33" s="84" t="s">
        <v>284</v>
      </c>
      <c r="N33" s="125">
        <v>0.14499999999999999</v>
      </c>
      <c r="O33" s="86">
        <v>35</v>
      </c>
      <c r="P33" s="74"/>
      <c r="Q33" s="42">
        <f t="shared" si="3"/>
        <v>26</v>
      </c>
      <c r="R33" s="84" t="s">
        <v>36</v>
      </c>
      <c r="S33" s="125">
        <v>0.159</v>
      </c>
      <c r="T33" s="129">
        <v>27</v>
      </c>
      <c r="U33" s="74"/>
      <c r="V33" s="42">
        <f t="shared" si="4"/>
        <v>26</v>
      </c>
      <c r="W33" s="84" t="s">
        <v>284</v>
      </c>
      <c r="X33" s="125">
        <v>0.13200000000000001</v>
      </c>
      <c r="Y33" s="129">
        <v>24</v>
      </c>
      <c r="Z33" s="74"/>
      <c r="AA33" s="42">
        <f t="shared" si="5"/>
        <v>26</v>
      </c>
      <c r="AB33" s="84" t="s">
        <v>48</v>
      </c>
      <c r="AC33" s="125">
        <v>0.13500000000000001</v>
      </c>
      <c r="AD33" s="129">
        <v>20</v>
      </c>
      <c r="AF33" s="64"/>
      <c r="AG33" s="65"/>
    </row>
    <row r="34" spans="2:33" ht="14.4">
      <c r="B34" s="42">
        <f t="shared" si="0"/>
        <v>27</v>
      </c>
      <c r="C34" s="84" t="s">
        <v>42</v>
      </c>
      <c r="D34" s="125">
        <v>0.27200000000000002</v>
      </c>
      <c r="E34" s="129">
        <v>27</v>
      </c>
      <c r="F34" s="74"/>
      <c r="G34" s="42">
        <f t="shared" si="1"/>
        <v>27</v>
      </c>
      <c r="H34" s="84" t="s">
        <v>36</v>
      </c>
      <c r="I34" s="125">
        <v>0.152</v>
      </c>
      <c r="J34" s="129">
        <v>29</v>
      </c>
      <c r="K34" s="74"/>
      <c r="L34" s="36">
        <f t="shared" si="2"/>
        <v>27</v>
      </c>
      <c r="M34" s="84" t="s">
        <v>35</v>
      </c>
      <c r="N34" s="125">
        <v>0.14599999999999999</v>
      </c>
      <c r="O34" s="86">
        <v>24</v>
      </c>
      <c r="P34" s="74"/>
      <c r="Q34" s="42">
        <f t="shared" si="3"/>
        <v>26</v>
      </c>
      <c r="R34" s="84" t="s">
        <v>34</v>
      </c>
      <c r="S34" s="125">
        <v>0.159</v>
      </c>
      <c r="T34" s="129">
        <v>22</v>
      </c>
      <c r="U34" s="74"/>
      <c r="V34" s="42">
        <f t="shared" si="4"/>
        <v>27</v>
      </c>
      <c r="W34" s="84" t="s">
        <v>28</v>
      </c>
      <c r="X34" s="125">
        <v>0.13699999999999998</v>
      </c>
      <c r="Y34" s="129">
        <v>28</v>
      </c>
      <c r="Z34" s="74"/>
      <c r="AA34" s="42">
        <f t="shared" si="5"/>
        <v>27</v>
      </c>
      <c r="AB34" s="84" t="s">
        <v>35</v>
      </c>
      <c r="AC34" s="125">
        <v>0.13600000000000001</v>
      </c>
      <c r="AD34" s="129">
        <v>27</v>
      </c>
      <c r="AF34" s="64"/>
      <c r="AG34" s="65"/>
    </row>
    <row r="35" spans="2:33" ht="14.4">
      <c r="B35" s="42">
        <f t="shared" si="0"/>
        <v>28</v>
      </c>
      <c r="C35" s="84" t="s">
        <v>38</v>
      </c>
      <c r="D35" s="125">
        <v>0.27399999999999997</v>
      </c>
      <c r="E35" s="129">
        <v>33</v>
      </c>
      <c r="F35" s="74"/>
      <c r="G35" s="42">
        <f t="shared" si="1"/>
        <v>28</v>
      </c>
      <c r="H35" s="84" t="s">
        <v>23</v>
      </c>
      <c r="I35" s="125">
        <v>0.154</v>
      </c>
      <c r="J35" s="129">
        <v>30</v>
      </c>
      <c r="K35" s="74"/>
      <c r="L35" s="36">
        <f t="shared" si="2"/>
        <v>28</v>
      </c>
      <c r="M35" s="84" t="s">
        <v>29</v>
      </c>
      <c r="N35" s="125">
        <v>0.14699999999999999</v>
      </c>
      <c r="O35" s="86">
        <v>22</v>
      </c>
      <c r="P35" s="74"/>
      <c r="Q35" s="42">
        <f t="shared" si="3"/>
        <v>28</v>
      </c>
      <c r="R35" s="84" t="s">
        <v>284</v>
      </c>
      <c r="S35" s="125">
        <v>0.16300000000000001</v>
      </c>
      <c r="T35" s="129">
        <v>26</v>
      </c>
      <c r="U35" s="74"/>
      <c r="V35" s="42">
        <f t="shared" si="4"/>
        <v>28</v>
      </c>
      <c r="W35" s="84" t="s">
        <v>27</v>
      </c>
      <c r="X35" s="125">
        <v>0.13900000000000001</v>
      </c>
      <c r="Y35" s="129">
        <v>30</v>
      </c>
      <c r="Z35" s="74"/>
      <c r="AA35" s="42">
        <f t="shared" si="5"/>
        <v>28</v>
      </c>
      <c r="AB35" s="84" t="s">
        <v>36</v>
      </c>
      <c r="AC35" s="125">
        <v>0.13800000000000001</v>
      </c>
      <c r="AD35" s="129">
        <v>30</v>
      </c>
      <c r="AF35" s="64"/>
      <c r="AG35" s="65"/>
    </row>
    <row r="36" spans="2:33" ht="14.4">
      <c r="B36" s="42">
        <f t="shared" si="0"/>
        <v>29</v>
      </c>
      <c r="C36" s="84" t="s">
        <v>32</v>
      </c>
      <c r="D36" s="125">
        <v>0.27500000000000002</v>
      </c>
      <c r="E36" s="129">
        <v>32</v>
      </c>
      <c r="F36" s="74"/>
      <c r="G36" s="42">
        <f t="shared" si="1"/>
        <v>28</v>
      </c>
      <c r="H36" s="84" t="s">
        <v>51</v>
      </c>
      <c r="I36" s="125">
        <v>0.154</v>
      </c>
      <c r="J36" s="129">
        <v>27</v>
      </c>
      <c r="K36" s="74"/>
      <c r="L36" s="36">
        <f t="shared" si="2"/>
        <v>29</v>
      </c>
      <c r="M36" s="84" t="s">
        <v>40</v>
      </c>
      <c r="N36" s="85">
        <v>0.151</v>
      </c>
      <c r="O36" s="86">
        <v>27</v>
      </c>
      <c r="P36" s="74"/>
      <c r="Q36" s="42">
        <f t="shared" si="3"/>
        <v>29</v>
      </c>
      <c r="R36" s="84" t="s">
        <v>43</v>
      </c>
      <c r="S36" s="125">
        <v>0.17100000000000001</v>
      </c>
      <c r="T36" s="129">
        <v>29</v>
      </c>
      <c r="U36" s="74"/>
      <c r="V36" s="42">
        <f t="shared" si="4"/>
        <v>29</v>
      </c>
      <c r="W36" s="84" t="s">
        <v>42</v>
      </c>
      <c r="X36" s="125">
        <v>0.14300000000000002</v>
      </c>
      <c r="Y36" s="129">
        <v>32</v>
      </c>
      <c r="Z36" s="74"/>
      <c r="AA36" s="42">
        <f t="shared" si="5"/>
        <v>29</v>
      </c>
      <c r="AB36" s="84" t="s">
        <v>50</v>
      </c>
      <c r="AC36" s="125">
        <v>0.13900000000000001</v>
      </c>
      <c r="AD36" s="129">
        <v>33</v>
      </c>
      <c r="AF36" s="64"/>
      <c r="AG36" s="65"/>
    </row>
    <row r="37" spans="2:33" ht="14.4">
      <c r="B37" s="42">
        <f t="shared" si="0"/>
        <v>30</v>
      </c>
      <c r="C37" s="84" t="s">
        <v>21</v>
      </c>
      <c r="D37" s="125">
        <v>0.27800000000000002</v>
      </c>
      <c r="E37" s="129">
        <v>21</v>
      </c>
      <c r="F37" s="74"/>
      <c r="G37" s="42">
        <f t="shared" si="1"/>
        <v>30</v>
      </c>
      <c r="H37" s="84" t="s">
        <v>26</v>
      </c>
      <c r="I37" s="125">
        <v>0.157</v>
      </c>
      <c r="J37" s="129">
        <v>30</v>
      </c>
      <c r="K37" s="74"/>
      <c r="L37" s="36">
        <f t="shared" si="2"/>
        <v>29</v>
      </c>
      <c r="M37" s="84" t="s">
        <v>34</v>
      </c>
      <c r="N37" s="125">
        <v>0.151</v>
      </c>
      <c r="O37" s="86">
        <v>38</v>
      </c>
      <c r="P37" s="74"/>
      <c r="Q37" s="42">
        <f t="shared" si="3"/>
        <v>30</v>
      </c>
      <c r="R37" s="84" t="s">
        <v>15</v>
      </c>
      <c r="S37" s="125">
        <v>0.17199999999999999</v>
      </c>
      <c r="T37" s="129">
        <v>27</v>
      </c>
      <c r="U37" s="74"/>
      <c r="V37" s="42">
        <f t="shared" si="4"/>
        <v>29</v>
      </c>
      <c r="W37" s="84" t="s">
        <v>35</v>
      </c>
      <c r="X37" s="125">
        <v>0.14300000000000002</v>
      </c>
      <c r="Y37" s="129">
        <v>31</v>
      </c>
      <c r="Z37" s="74"/>
      <c r="AA37" s="42">
        <f t="shared" si="5"/>
        <v>29</v>
      </c>
      <c r="AB37" s="84" t="s">
        <v>39</v>
      </c>
      <c r="AC37" s="125">
        <v>0.13900000000000001</v>
      </c>
      <c r="AD37" s="129">
        <v>29</v>
      </c>
      <c r="AF37" s="64"/>
      <c r="AG37" s="65"/>
    </row>
    <row r="38" spans="2:33" ht="14.4">
      <c r="B38" s="42">
        <f t="shared" si="0"/>
        <v>31</v>
      </c>
      <c r="C38" s="84" t="s">
        <v>49</v>
      </c>
      <c r="D38" s="125">
        <v>0.28100000000000003</v>
      </c>
      <c r="E38" s="129">
        <v>28</v>
      </c>
      <c r="F38" s="74"/>
      <c r="G38" s="42">
        <f t="shared" si="1"/>
        <v>31</v>
      </c>
      <c r="H38" s="84" t="s">
        <v>44</v>
      </c>
      <c r="I38" s="125">
        <v>0.16200000000000001</v>
      </c>
      <c r="J38" s="129">
        <v>28</v>
      </c>
      <c r="K38" s="74"/>
      <c r="L38" s="36">
        <f t="shared" si="2"/>
        <v>31</v>
      </c>
      <c r="M38" s="84" t="s">
        <v>33</v>
      </c>
      <c r="N38" s="85">
        <v>0.155</v>
      </c>
      <c r="O38" s="86">
        <v>32</v>
      </c>
      <c r="P38" s="74"/>
      <c r="Q38" s="42">
        <f t="shared" si="3"/>
        <v>31</v>
      </c>
      <c r="R38" s="84" t="s">
        <v>18</v>
      </c>
      <c r="S38" s="125">
        <v>0.17399999999999999</v>
      </c>
      <c r="T38" s="129">
        <v>31</v>
      </c>
      <c r="U38" s="74"/>
      <c r="V38" s="42">
        <f t="shared" si="4"/>
        <v>31</v>
      </c>
      <c r="W38" s="84" t="s">
        <v>31</v>
      </c>
      <c r="X38" s="125">
        <v>0.14400000000000002</v>
      </c>
      <c r="Y38" s="129">
        <v>27</v>
      </c>
      <c r="Z38" s="74"/>
      <c r="AA38" s="42">
        <f t="shared" si="5"/>
        <v>29</v>
      </c>
      <c r="AB38" s="84" t="s">
        <v>15</v>
      </c>
      <c r="AC38" s="125">
        <v>0.13900000000000001</v>
      </c>
      <c r="AD38" s="129">
        <v>26</v>
      </c>
      <c r="AF38" s="64"/>
      <c r="AG38" s="65"/>
    </row>
    <row r="39" spans="2:33" ht="14.4">
      <c r="B39" s="42">
        <f t="shared" si="0"/>
        <v>32</v>
      </c>
      <c r="C39" s="84" t="s">
        <v>20</v>
      </c>
      <c r="D39" s="125">
        <v>0.28499999999999998</v>
      </c>
      <c r="E39" s="129">
        <v>30</v>
      </c>
      <c r="F39" s="74"/>
      <c r="G39" s="42">
        <f t="shared" si="1"/>
        <v>32</v>
      </c>
      <c r="H39" s="84" t="s">
        <v>17</v>
      </c>
      <c r="I39" s="125">
        <v>0.16399999999999998</v>
      </c>
      <c r="J39" s="129">
        <v>32</v>
      </c>
      <c r="K39" s="74"/>
      <c r="L39" s="36">
        <f t="shared" si="2"/>
        <v>32</v>
      </c>
      <c r="M39" s="84" t="s">
        <v>20</v>
      </c>
      <c r="N39" s="85">
        <v>0.159</v>
      </c>
      <c r="O39" s="86">
        <v>34</v>
      </c>
      <c r="P39" s="74"/>
      <c r="Q39" s="42">
        <f t="shared" si="3"/>
        <v>32</v>
      </c>
      <c r="R39" s="84" t="s">
        <v>39</v>
      </c>
      <c r="S39" s="125">
        <v>0.182</v>
      </c>
      <c r="T39" s="129">
        <v>33</v>
      </c>
      <c r="U39" s="74"/>
      <c r="V39" s="42">
        <f t="shared" si="4"/>
        <v>32</v>
      </c>
      <c r="W39" s="84" t="s">
        <v>39</v>
      </c>
      <c r="X39" s="125">
        <v>0.154</v>
      </c>
      <c r="Y39" s="129">
        <v>36</v>
      </c>
      <c r="Z39" s="74"/>
      <c r="AA39" s="42">
        <f t="shared" si="5"/>
        <v>32</v>
      </c>
      <c r="AB39" s="84" t="s">
        <v>284</v>
      </c>
      <c r="AC39" s="125">
        <v>0.14000000000000001</v>
      </c>
      <c r="AD39" s="129">
        <v>32</v>
      </c>
      <c r="AF39" s="64"/>
      <c r="AG39" s="65"/>
    </row>
    <row r="40" spans="2:33" ht="14.4">
      <c r="B40" s="42">
        <f t="shared" si="0"/>
        <v>33</v>
      </c>
      <c r="C40" s="84" t="s">
        <v>33</v>
      </c>
      <c r="D40" s="125">
        <v>0.28699999999999998</v>
      </c>
      <c r="E40" s="129">
        <v>33</v>
      </c>
      <c r="F40" s="74"/>
      <c r="G40" s="42">
        <f t="shared" si="1"/>
        <v>33</v>
      </c>
      <c r="H40" s="84" t="s">
        <v>16</v>
      </c>
      <c r="I40" s="125">
        <v>0.16800000000000001</v>
      </c>
      <c r="J40" s="129">
        <v>33</v>
      </c>
      <c r="K40" s="74"/>
      <c r="L40" s="36">
        <f t="shared" si="2"/>
        <v>33</v>
      </c>
      <c r="M40" s="84" t="s">
        <v>43</v>
      </c>
      <c r="N40" s="85">
        <v>0.16</v>
      </c>
      <c r="O40" s="129">
        <v>31</v>
      </c>
      <c r="P40" s="74"/>
      <c r="Q40" s="42">
        <f t="shared" si="3"/>
        <v>33</v>
      </c>
      <c r="R40" s="84" t="s">
        <v>19</v>
      </c>
      <c r="S40" s="125">
        <v>0.19</v>
      </c>
      <c r="T40" s="129">
        <v>32</v>
      </c>
      <c r="U40" s="74"/>
      <c r="V40" s="42">
        <f t="shared" si="4"/>
        <v>32</v>
      </c>
      <c r="W40" s="84" t="s">
        <v>48</v>
      </c>
      <c r="X40" s="125">
        <v>0.154</v>
      </c>
      <c r="Y40" s="129">
        <v>35</v>
      </c>
      <c r="Z40" s="74"/>
      <c r="AA40" s="42">
        <f t="shared" si="5"/>
        <v>32</v>
      </c>
      <c r="AB40" s="84" t="s">
        <v>49</v>
      </c>
      <c r="AC40" s="125">
        <v>0.14000000000000001</v>
      </c>
      <c r="AD40" s="129">
        <v>30</v>
      </c>
      <c r="AF40" s="64"/>
      <c r="AG40" s="65"/>
    </row>
    <row r="41" spans="2:33" ht="14.4">
      <c r="B41" s="42">
        <f t="shared" si="0"/>
        <v>34</v>
      </c>
      <c r="C41" s="84" t="s">
        <v>29</v>
      </c>
      <c r="D41" s="125">
        <v>0.29100000000000004</v>
      </c>
      <c r="E41" s="129">
        <v>29</v>
      </c>
      <c r="F41" s="74"/>
      <c r="G41" s="42">
        <f t="shared" si="1"/>
        <v>34</v>
      </c>
      <c r="H41" s="84" t="s">
        <v>285</v>
      </c>
      <c r="I41" s="125">
        <v>0.17</v>
      </c>
      <c r="J41" s="129">
        <v>36</v>
      </c>
      <c r="K41" s="74"/>
      <c r="L41" s="36">
        <f t="shared" si="2"/>
        <v>34</v>
      </c>
      <c r="M41" s="84" t="s">
        <v>30</v>
      </c>
      <c r="N41" s="85">
        <v>0.161</v>
      </c>
      <c r="O41" s="86">
        <v>33</v>
      </c>
      <c r="P41" s="74"/>
      <c r="Q41" s="42">
        <f t="shared" si="3"/>
        <v>34</v>
      </c>
      <c r="R41" s="84" t="s">
        <v>13</v>
      </c>
      <c r="S41" s="125">
        <v>0.19399999999999998</v>
      </c>
      <c r="T41" s="129">
        <v>35</v>
      </c>
      <c r="U41" s="74"/>
      <c r="V41" s="42">
        <f t="shared" si="4"/>
        <v>34</v>
      </c>
      <c r="W41" s="84" t="s">
        <v>51</v>
      </c>
      <c r="X41" s="125">
        <v>0.155</v>
      </c>
      <c r="Y41" s="129">
        <v>33</v>
      </c>
      <c r="Z41" s="74"/>
      <c r="AA41" s="42">
        <f t="shared" si="5"/>
        <v>34</v>
      </c>
      <c r="AB41" s="84" t="s">
        <v>44</v>
      </c>
      <c r="AC41" s="125">
        <v>0.14099999999999999</v>
      </c>
      <c r="AD41" s="129">
        <v>35</v>
      </c>
      <c r="AF41" s="64"/>
      <c r="AG41" s="65"/>
    </row>
    <row r="42" spans="2:33" ht="14.4">
      <c r="B42" s="42">
        <f t="shared" si="0"/>
        <v>35</v>
      </c>
      <c r="C42" s="84" t="s">
        <v>17</v>
      </c>
      <c r="D42" s="125">
        <v>0.29600000000000004</v>
      </c>
      <c r="E42" s="129">
        <v>35</v>
      </c>
      <c r="F42" s="74"/>
      <c r="G42" s="42">
        <f t="shared" si="1"/>
        <v>35</v>
      </c>
      <c r="H42" s="84" t="s">
        <v>31</v>
      </c>
      <c r="I42" s="125">
        <v>0.17600000000000002</v>
      </c>
      <c r="J42" s="129">
        <v>33</v>
      </c>
      <c r="K42" s="74"/>
      <c r="L42" s="36">
        <f t="shared" si="2"/>
        <v>35</v>
      </c>
      <c r="M42" s="84" t="s">
        <v>46</v>
      </c>
      <c r="N42" s="125">
        <v>0.16699999999999998</v>
      </c>
      <c r="O42" s="86">
        <v>36</v>
      </c>
      <c r="P42" s="74"/>
      <c r="Q42" s="42">
        <f t="shared" si="3"/>
        <v>35</v>
      </c>
      <c r="R42" s="84" t="s">
        <v>29</v>
      </c>
      <c r="S42" s="125">
        <v>0.19600000000000001</v>
      </c>
      <c r="T42" s="129">
        <v>38</v>
      </c>
      <c r="U42" s="74"/>
      <c r="V42" s="42">
        <f t="shared" si="4"/>
        <v>35</v>
      </c>
      <c r="W42" s="84" t="s">
        <v>14</v>
      </c>
      <c r="X42" s="125">
        <v>0.157</v>
      </c>
      <c r="Y42" s="129">
        <v>29</v>
      </c>
      <c r="Z42" s="74"/>
      <c r="AA42" s="42">
        <f t="shared" si="5"/>
        <v>35</v>
      </c>
      <c r="AB42" s="84" t="s">
        <v>51</v>
      </c>
      <c r="AC42" s="125">
        <v>0.14199999999999999</v>
      </c>
      <c r="AD42" s="129">
        <v>33</v>
      </c>
      <c r="AF42" s="64"/>
      <c r="AG42" s="65"/>
    </row>
    <row r="43" spans="2:33" ht="14.4">
      <c r="B43" s="42">
        <f t="shared" si="0"/>
        <v>35</v>
      </c>
      <c r="C43" s="84" t="s">
        <v>30</v>
      </c>
      <c r="D43" s="125">
        <v>0.29600000000000004</v>
      </c>
      <c r="E43" s="129">
        <v>35</v>
      </c>
      <c r="F43" s="74"/>
      <c r="G43" s="42">
        <f t="shared" si="1"/>
        <v>36</v>
      </c>
      <c r="H43" s="84" t="s">
        <v>25</v>
      </c>
      <c r="I43" s="125">
        <v>0.183</v>
      </c>
      <c r="J43" s="129">
        <v>33</v>
      </c>
      <c r="K43" s="74"/>
      <c r="L43" s="36">
        <f t="shared" si="2"/>
        <v>35</v>
      </c>
      <c r="M43" s="84" t="s">
        <v>21</v>
      </c>
      <c r="N43" s="85">
        <v>0.16699999999999998</v>
      </c>
      <c r="O43" s="86">
        <v>27</v>
      </c>
      <c r="P43" s="74"/>
      <c r="Q43" s="42">
        <f t="shared" si="3"/>
        <v>35</v>
      </c>
      <c r="R43" s="84" t="s">
        <v>26</v>
      </c>
      <c r="S43" s="125">
        <v>0.19600000000000001</v>
      </c>
      <c r="T43" s="129">
        <v>34</v>
      </c>
      <c r="U43" s="74"/>
      <c r="V43" s="42">
        <f t="shared" si="4"/>
        <v>36</v>
      </c>
      <c r="W43" s="84" t="s">
        <v>40</v>
      </c>
      <c r="X43" s="125">
        <v>0.161</v>
      </c>
      <c r="Y43" s="129">
        <v>34</v>
      </c>
      <c r="Z43" s="74"/>
      <c r="AA43" s="42">
        <f t="shared" si="5"/>
        <v>35</v>
      </c>
      <c r="AB43" s="84" t="s">
        <v>11</v>
      </c>
      <c r="AC43" s="125">
        <v>0.14199999999999999</v>
      </c>
      <c r="AD43" s="129">
        <v>35</v>
      </c>
      <c r="AF43" s="64"/>
      <c r="AG43" s="65"/>
    </row>
    <row r="44" spans="2:33" ht="14.4">
      <c r="B44" s="42">
        <f t="shared" si="0"/>
        <v>37</v>
      </c>
      <c r="C44" s="84" t="s">
        <v>11</v>
      </c>
      <c r="D44" s="125">
        <v>0.29699999999999999</v>
      </c>
      <c r="E44" s="129">
        <v>31</v>
      </c>
      <c r="F44" s="74"/>
      <c r="G44" s="42">
        <f t="shared" si="1"/>
        <v>37</v>
      </c>
      <c r="H44" s="84" t="s">
        <v>46</v>
      </c>
      <c r="I44" s="125">
        <v>0.184</v>
      </c>
      <c r="J44" s="129">
        <v>37</v>
      </c>
      <c r="K44" s="74"/>
      <c r="L44" s="36">
        <f t="shared" si="2"/>
        <v>37</v>
      </c>
      <c r="M44" s="84" t="s">
        <v>16</v>
      </c>
      <c r="N44" s="125">
        <v>0.17199999999999999</v>
      </c>
      <c r="O44" s="86">
        <v>27</v>
      </c>
      <c r="P44" s="74"/>
      <c r="Q44" s="42">
        <f t="shared" si="3"/>
        <v>35</v>
      </c>
      <c r="R44" s="84" t="s">
        <v>24</v>
      </c>
      <c r="S44" s="125">
        <v>0.19600000000000001</v>
      </c>
      <c r="T44" s="129">
        <v>40</v>
      </c>
      <c r="U44" s="74"/>
      <c r="V44" s="42">
        <f t="shared" si="4"/>
        <v>36</v>
      </c>
      <c r="W44" s="84" t="s">
        <v>43</v>
      </c>
      <c r="X44" s="125">
        <v>0.161</v>
      </c>
      <c r="Y44" s="129">
        <v>37</v>
      </c>
      <c r="Z44" s="74"/>
      <c r="AA44" s="42">
        <f t="shared" si="5"/>
        <v>37</v>
      </c>
      <c r="AB44" s="84" t="s">
        <v>18</v>
      </c>
      <c r="AC44" s="125">
        <v>0.158</v>
      </c>
      <c r="AD44" s="129">
        <v>38</v>
      </c>
      <c r="AF44" s="64"/>
      <c r="AG44" s="65"/>
    </row>
    <row r="45" spans="2:33" ht="14.4">
      <c r="B45" s="42">
        <f t="shared" si="0"/>
        <v>38</v>
      </c>
      <c r="C45" s="84" t="s">
        <v>15</v>
      </c>
      <c r="D45" s="125">
        <v>0.29799999999999999</v>
      </c>
      <c r="E45" s="129">
        <v>35</v>
      </c>
      <c r="F45" s="74"/>
      <c r="G45" s="42">
        <f t="shared" si="1"/>
        <v>38</v>
      </c>
      <c r="H45" s="84" t="s">
        <v>50</v>
      </c>
      <c r="I45" s="125">
        <v>0.18600000000000003</v>
      </c>
      <c r="J45" s="129">
        <v>38</v>
      </c>
      <c r="K45" s="74"/>
      <c r="L45" s="36">
        <f t="shared" si="2"/>
        <v>38</v>
      </c>
      <c r="M45" s="84" t="s">
        <v>48</v>
      </c>
      <c r="N45" s="85">
        <v>0.17899999999999999</v>
      </c>
      <c r="O45" s="86">
        <v>39</v>
      </c>
      <c r="P45" s="74"/>
      <c r="Q45" s="42">
        <f t="shared" si="3"/>
        <v>38</v>
      </c>
      <c r="R45" s="84" t="s">
        <v>17</v>
      </c>
      <c r="S45" s="125">
        <v>0.20100000000000001</v>
      </c>
      <c r="T45" s="129">
        <v>37</v>
      </c>
      <c r="U45" s="74"/>
      <c r="V45" s="42">
        <f t="shared" si="4"/>
        <v>38</v>
      </c>
      <c r="W45" s="84" t="s">
        <v>47</v>
      </c>
      <c r="X45" s="125">
        <v>0.192</v>
      </c>
      <c r="Y45" s="129">
        <v>38</v>
      </c>
      <c r="Z45" s="74"/>
      <c r="AA45" s="42">
        <f t="shared" si="5"/>
        <v>38</v>
      </c>
      <c r="AB45" s="84" t="s">
        <v>27</v>
      </c>
      <c r="AC45" s="125">
        <v>0.16300000000000001</v>
      </c>
      <c r="AD45" s="129">
        <v>40</v>
      </c>
      <c r="AF45" s="64"/>
      <c r="AG45" s="65"/>
    </row>
    <row r="46" spans="2:33" ht="14.4">
      <c r="B46" s="42">
        <f t="shared" si="0"/>
        <v>39</v>
      </c>
      <c r="C46" s="84" t="s">
        <v>34</v>
      </c>
      <c r="D46" s="125">
        <v>0.30499999999999999</v>
      </c>
      <c r="E46" s="129">
        <v>38</v>
      </c>
      <c r="F46" s="74"/>
      <c r="G46" s="42">
        <f t="shared" si="1"/>
        <v>39</v>
      </c>
      <c r="H46" s="84" t="s">
        <v>22</v>
      </c>
      <c r="I46" s="125">
        <v>0.188</v>
      </c>
      <c r="J46" s="129">
        <v>39</v>
      </c>
      <c r="K46" s="74"/>
      <c r="L46" s="36">
        <f t="shared" si="2"/>
        <v>39</v>
      </c>
      <c r="M46" s="84" t="s">
        <v>285</v>
      </c>
      <c r="N46" s="85">
        <v>0.18</v>
      </c>
      <c r="O46" s="86">
        <v>40</v>
      </c>
      <c r="P46" s="74"/>
      <c r="Q46" s="42">
        <f t="shared" si="3"/>
        <v>39</v>
      </c>
      <c r="R46" s="84" t="s">
        <v>33</v>
      </c>
      <c r="S46" s="125">
        <v>0.20300000000000001</v>
      </c>
      <c r="T46" s="129">
        <v>36</v>
      </c>
      <c r="U46" s="74"/>
      <c r="V46" s="42">
        <f t="shared" si="4"/>
        <v>39</v>
      </c>
      <c r="W46" s="84" t="s">
        <v>37</v>
      </c>
      <c r="X46" s="125">
        <v>0.19399999999999998</v>
      </c>
      <c r="Y46" s="129">
        <v>39</v>
      </c>
      <c r="Z46" s="74"/>
      <c r="AA46" s="42">
        <f t="shared" si="5"/>
        <v>38</v>
      </c>
      <c r="AB46" s="84" t="s">
        <v>14</v>
      </c>
      <c r="AC46" s="125">
        <v>0.16300000000000001</v>
      </c>
      <c r="AD46" s="129">
        <v>37</v>
      </c>
      <c r="AF46" s="64"/>
      <c r="AG46" s="65"/>
    </row>
    <row r="47" spans="2:33" ht="14.4">
      <c r="B47" s="42">
        <f t="shared" si="0"/>
        <v>40</v>
      </c>
      <c r="C47" s="84" t="s">
        <v>13</v>
      </c>
      <c r="D47" s="125">
        <v>0.30599999999999999</v>
      </c>
      <c r="E47" s="129">
        <v>39</v>
      </c>
      <c r="F47" s="74"/>
      <c r="G47" s="42">
        <f t="shared" si="1"/>
        <v>40</v>
      </c>
      <c r="H47" s="84" t="s">
        <v>35</v>
      </c>
      <c r="I47" s="125">
        <v>0.19500000000000001</v>
      </c>
      <c r="J47" s="129">
        <v>40</v>
      </c>
      <c r="K47" s="74"/>
      <c r="L47" s="36">
        <f t="shared" si="2"/>
        <v>40</v>
      </c>
      <c r="M47" s="84" t="s">
        <v>19</v>
      </c>
      <c r="N47" s="125">
        <v>0.183</v>
      </c>
      <c r="O47" s="86">
        <v>37</v>
      </c>
      <c r="P47" s="74"/>
      <c r="Q47" s="42">
        <f t="shared" si="3"/>
        <v>40</v>
      </c>
      <c r="R47" s="84" t="s">
        <v>23</v>
      </c>
      <c r="S47" s="125">
        <v>0.20800000000000002</v>
      </c>
      <c r="T47" s="129">
        <v>39</v>
      </c>
      <c r="U47" s="74"/>
      <c r="V47" s="42">
        <f t="shared" si="4"/>
        <v>40</v>
      </c>
      <c r="W47" s="84" t="s">
        <v>45</v>
      </c>
      <c r="X47" s="125">
        <v>0.2</v>
      </c>
      <c r="Y47" s="129">
        <v>41</v>
      </c>
      <c r="Z47" s="74"/>
      <c r="AA47" s="42">
        <f t="shared" si="5"/>
        <v>40</v>
      </c>
      <c r="AB47" s="84" t="s">
        <v>43</v>
      </c>
      <c r="AC47" s="125">
        <v>0.17100000000000001</v>
      </c>
      <c r="AD47" s="129">
        <v>39</v>
      </c>
      <c r="AF47" s="64"/>
      <c r="AG47" s="65"/>
    </row>
    <row r="48" spans="2:33" ht="14.4">
      <c r="B48" s="42">
        <f t="shared" si="0"/>
        <v>41</v>
      </c>
      <c r="C48" s="84" t="s">
        <v>14</v>
      </c>
      <c r="D48" s="125">
        <v>0.316</v>
      </c>
      <c r="E48" s="129">
        <v>40</v>
      </c>
      <c r="F48" s="74"/>
      <c r="G48" s="42">
        <f t="shared" si="1"/>
        <v>41</v>
      </c>
      <c r="H48" s="84" t="s">
        <v>284</v>
      </c>
      <c r="I48" s="125">
        <v>0.21899999999999997</v>
      </c>
      <c r="J48" s="129">
        <v>41</v>
      </c>
      <c r="K48" s="74"/>
      <c r="L48" s="36">
        <f t="shared" si="2"/>
        <v>41</v>
      </c>
      <c r="M48" s="84" t="s">
        <v>28</v>
      </c>
      <c r="N48" s="85">
        <v>0.21100000000000002</v>
      </c>
      <c r="O48" s="86">
        <v>41</v>
      </c>
      <c r="P48" s="74"/>
      <c r="Q48" s="42">
        <f t="shared" si="3"/>
        <v>41</v>
      </c>
      <c r="R48" s="84" t="s">
        <v>21</v>
      </c>
      <c r="S48" s="125">
        <v>0.23399999999999999</v>
      </c>
      <c r="T48" s="129">
        <v>41</v>
      </c>
      <c r="U48" s="74"/>
      <c r="V48" s="42">
        <f t="shared" si="4"/>
        <v>41</v>
      </c>
      <c r="W48" s="84" t="s">
        <v>19</v>
      </c>
      <c r="X48" s="125">
        <v>0.20300000000000001</v>
      </c>
      <c r="Y48" s="129">
        <v>40</v>
      </c>
      <c r="Z48" s="74"/>
      <c r="AA48" s="42">
        <f t="shared" si="5"/>
        <v>41</v>
      </c>
      <c r="AB48" s="84" t="s">
        <v>34</v>
      </c>
      <c r="AC48" s="125">
        <v>0.17600000000000002</v>
      </c>
      <c r="AD48" s="129">
        <v>41</v>
      </c>
      <c r="AF48" s="64"/>
      <c r="AG48" s="65"/>
    </row>
    <row r="49" spans="2:44">
      <c r="B49" s="37"/>
      <c r="C49" s="18" t="s">
        <v>58</v>
      </c>
      <c r="D49" s="125">
        <v>0.24100000000000002</v>
      </c>
      <c r="E49" s="126"/>
      <c r="F49" s="74"/>
      <c r="G49" s="37"/>
      <c r="H49" s="18" t="s">
        <v>58</v>
      </c>
      <c r="I49" s="125">
        <v>0.16399999999999998</v>
      </c>
      <c r="J49" s="126"/>
      <c r="K49" s="74"/>
      <c r="L49" s="37"/>
      <c r="M49" s="18" t="s">
        <v>58</v>
      </c>
      <c r="N49" s="85">
        <v>0.13</v>
      </c>
      <c r="O49" s="126"/>
      <c r="P49" s="74"/>
      <c r="Q49" s="37"/>
      <c r="R49" s="18" t="s">
        <v>58</v>
      </c>
      <c r="S49" s="125">
        <v>0.154</v>
      </c>
      <c r="T49" s="126"/>
      <c r="U49" s="74"/>
      <c r="V49" s="37"/>
      <c r="W49" s="18" t="s">
        <v>58</v>
      </c>
      <c r="X49" s="125">
        <v>0.113</v>
      </c>
      <c r="Y49" s="126"/>
      <c r="Z49" s="74"/>
      <c r="AA49" s="37"/>
      <c r="AB49" s="18" t="s">
        <v>58</v>
      </c>
      <c r="AC49" s="125">
        <v>0.127</v>
      </c>
      <c r="AD49" s="126"/>
      <c r="AI49" s="77"/>
    </row>
    <row r="50" spans="2:44">
      <c r="B50" s="38"/>
      <c r="C50" s="18" t="s">
        <v>59</v>
      </c>
      <c r="D50" s="125">
        <v>0.28699999999999998</v>
      </c>
      <c r="E50" s="127"/>
      <c r="F50" s="74"/>
      <c r="G50" s="38"/>
      <c r="H50" s="18" t="s">
        <v>59</v>
      </c>
      <c r="I50" s="125">
        <v>7.5999999999999998E-2</v>
      </c>
      <c r="J50" s="127"/>
      <c r="K50" s="74"/>
      <c r="L50" s="38"/>
      <c r="M50" s="18" t="s">
        <v>59</v>
      </c>
      <c r="N50" s="85">
        <v>0.125</v>
      </c>
      <c r="O50" s="127"/>
      <c r="P50" s="74"/>
      <c r="Q50" s="38"/>
      <c r="R50" s="18" t="s">
        <v>59</v>
      </c>
      <c r="S50" s="125">
        <v>0.17499999999999999</v>
      </c>
      <c r="T50" s="127"/>
      <c r="U50" s="74"/>
      <c r="V50" s="38"/>
      <c r="W50" s="18" t="s">
        <v>59</v>
      </c>
      <c r="X50" s="125">
        <v>0.106</v>
      </c>
      <c r="Y50" s="127"/>
      <c r="Z50" s="74"/>
      <c r="AA50" s="38"/>
      <c r="AB50" s="18" t="s">
        <v>59</v>
      </c>
      <c r="AC50" s="125">
        <v>0.13900000000000001</v>
      </c>
      <c r="AD50" s="127"/>
      <c r="AI50" s="77"/>
    </row>
    <row r="51" spans="2:44">
      <c r="B51" s="39"/>
      <c r="C51" s="18" t="s">
        <v>60</v>
      </c>
      <c r="D51" s="125">
        <v>0.24299999999999999</v>
      </c>
      <c r="E51" s="128"/>
      <c r="F51" s="74"/>
      <c r="G51" s="39"/>
      <c r="H51" s="18" t="s">
        <v>60</v>
      </c>
      <c r="I51" s="125">
        <v>0.16</v>
      </c>
      <c r="J51" s="128"/>
      <c r="K51" s="74"/>
      <c r="L51" s="39"/>
      <c r="M51" s="18" t="s">
        <v>60</v>
      </c>
      <c r="N51" s="85">
        <v>0.13</v>
      </c>
      <c r="O51" s="128"/>
      <c r="P51" s="74"/>
      <c r="Q51" s="39"/>
      <c r="R51" s="18" t="s">
        <v>60</v>
      </c>
      <c r="S51" s="125">
        <v>0.155</v>
      </c>
      <c r="T51" s="128"/>
      <c r="U51" s="74"/>
      <c r="V51" s="39"/>
      <c r="W51" s="18" t="s">
        <v>60</v>
      </c>
      <c r="X51" s="125">
        <v>0.113</v>
      </c>
      <c r="Y51" s="128"/>
      <c r="Z51" s="74"/>
      <c r="AA51" s="39"/>
      <c r="AB51" s="18" t="s">
        <v>60</v>
      </c>
      <c r="AC51" s="125">
        <v>0.128</v>
      </c>
      <c r="AD51" s="128"/>
      <c r="AI51" s="77"/>
    </row>
    <row r="52" spans="2:44" ht="27" customHeight="1">
      <c r="B52" s="74"/>
      <c r="C52" s="74"/>
      <c r="D52" s="74"/>
      <c r="E52" s="74"/>
      <c r="F52" s="74"/>
      <c r="G52" s="74"/>
      <c r="H52" s="74"/>
      <c r="I52" s="74"/>
      <c r="J52" s="74"/>
      <c r="K52" s="74"/>
      <c r="L52" s="165"/>
      <c r="M52" s="165"/>
      <c r="N52" s="165"/>
      <c r="O52" s="165"/>
      <c r="P52" s="74"/>
      <c r="Q52" s="74"/>
      <c r="R52" s="74"/>
      <c r="S52" s="74"/>
      <c r="T52" s="74"/>
      <c r="U52" s="74"/>
      <c r="V52" s="74"/>
      <c r="W52" s="74"/>
      <c r="X52" s="74"/>
      <c r="Y52" s="74"/>
      <c r="Z52" s="74"/>
      <c r="AA52" s="74"/>
      <c r="AB52" s="74"/>
      <c r="AC52" s="74"/>
      <c r="AD52" s="74"/>
    </row>
    <row r="53" spans="2:44" ht="12.9" customHeight="1">
      <c r="B53" s="70" t="s">
        <v>75</v>
      </c>
      <c r="C53" s="33" t="s">
        <v>224</v>
      </c>
      <c r="M53" s="20"/>
      <c r="N53" s="20"/>
      <c r="O53" s="20"/>
      <c r="AF53" s="162"/>
      <c r="AG53" s="162"/>
      <c r="AH53" s="164"/>
      <c r="AI53" s="164"/>
      <c r="AJ53" s="164"/>
      <c r="AK53" s="164"/>
      <c r="AL53" s="164"/>
      <c r="AM53" s="164"/>
      <c r="AN53" s="158"/>
      <c r="AO53" s="158"/>
      <c r="AP53" s="95"/>
      <c r="AQ53" s="95"/>
      <c r="AR53" s="95"/>
    </row>
    <row r="54" spans="2:44">
      <c r="B54" s="70"/>
      <c r="C54" s="33"/>
      <c r="M54" s="20"/>
      <c r="N54" s="20"/>
      <c r="O54" s="20"/>
      <c r="AF54" s="162"/>
      <c r="AG54" s="162"/>
      <c r="AH54" s="163"/>
      <c r="AI54" s="163"/>
      <c r="AJ54" s="163"/>
      <c r="AK54" s="163"/>
      <c r="AL54" s="163"/>
      <c r="AM54" s="163"/>
      <c r="AN54" s="158"/>
      <c r="AO54" s="158"/>
      <c r="AP54" s="95"/>
      <c r="AQ54" s="95"/>
      <c r="AR54" s="95"/>
    </row>
    <row r="55" spans="2:44" ht="12.9" customHeight="1">
      <c r="B55" s="20"/>
      <c r="C55" s="33"/>
      <c r="AF55" s="109"/>
      <c r="AG55" s="109"/>
      <c r="AH55" s="110"/>
      <c r="AI55" s="110"/>
      <c r="AJ55" s="110"/>
      <c r="AK55" s="69"/>
      <c r="AL55" s="69"/>
      <c r="AM55" s="161"/>
      <c r="AN55" s="161"/>
      <c r="AO55" s="161"/>
      <c r="AP55" s="161"/>
      <c r="AQ55" s="161"/>
      <c r="AR55" s="161"/>
    </row>
    <row r="56" spans="2:44">
      <c r="B56" s="20"/>
      <c r="C56" s="33"/>
      <c r="AF56" s="159"/>
      <c r="AG56" s="159"/>
      <c r="AH56" s="159"/>
      <c r="AI56" s="159"/>
      <c r="AJ56" s="159"/>
      <c r="AK56" s="159"/>
      <c r="AL56" s="160"/>
      <c r="AM56" s="161"/>
      <c r="AN56" s="161"/>
      <c r="AO56" s="161"/>
      <c r="AP56" s="161"/>
      <c r="AQ56" s="161"/>
      <c r="AR56" s="161"/>
    </row>
    <row r="57" spans="2:44">
      <c r="B57" s="20"/>
      <c r="C57" s="20"/>
      <c r="AF57" s="159"/>
      <c r="AG57" s="159"/>
      <c r="AH57" s="159"/>
      <c r="AI57" s="159"/>
      <c r="AJ57" s="159"/>
      <c r="AK57" s="159"/>
      <c r="AL57" s="160"/>
      <c r="AM57" s="161"/>
      <c r="AN57" s="161"/>
      <c r="AO57" s="161"/>
      <c r="AP57" s="161"/>
      <c r="AQ57" s="161"/>
      <c r="AR57" s="161"/>
    </row>
    <row r="58" spans="2:44">
      <c r="B58" s="70"/>
      <c r="C58" s="20"/>
      <c r="AF58" s="109"/>
      <c r="AG58" s="109"/>
      <c r="AH58" s="109"/>
      <c r="AI58" s="109"/>
      <c r="AJ58" s="109"/>
      <c r="AK58" s="109"/>
      <c r="AL58" s="108"/>
      <c r="AM58" s="161"/>
      <c r="AN58" s="161"/>
      <c r="AO58" s="161"/>
      <c r="AP58" s="161"/>
      <c r="AQ58" s="161"/>
      <c r="AR58" s="161"/>
    </row>
    <row r="59" spans="2:44">
      <c r="D59" s="20"/>
      <c r="E59" s="20"/>
      <c r="F59" s="20"/>
      <c r="G59" s="20"/>
      <c r="H59" s="20"/>
      <c r="I59" s="20"/>
      <c r="J59" s="20"/>
      <c r="K59" s="20"/>
      <c r="L59" s="20"/>
      <c r="M59" s="20"/>
      <c r="N59" s="20"/>
      <c r="O59" s="20"/>
      <c r="AI59" s="95"/>
      <c r="AJ59" s="95"/>
      <c r="AK59" s="95"/>
      <c r="AL59" s="95"/>
      <c r="AM59" s="95"/>
      <c r="AN59" s="95"/>
      <c r="AO59" s="95"/>
      <c r="AP59" s="95"/>
      <c r="AQ59" s="95"/>
      <c r="AR59" s="95"/>
    </row>
    <row r="60" spans="2:44">
      <c r="D60" s="20"/>
      <c r="E60" s="20"/>
      <c r="F60" s="20"/>
      <c r="G60" s="20"/>
      <c r="H60" s="20"/>
      <c r="I60" s="20"/>
      <c r="J60" s="20"/>
      <c r="K60" s="20"/>
      <c r="L60" s="20"/>
      <c r="M60" s="20"/>
      <c r="N60" s="20"/>
      <c r="O60" s="20"/>
      <c r="AI60" s="95"/>
      <c r="AJ60" s="95"/>
      <c r="AK60" s="95"/>
      <c r="AL60" s="95"/>
      <c r="AM60" s="95"/>
      <c r="AN60" s="95"/>
      <c r="AO60" s="95"/>
      <c r="AP60" s="95"/>
      <c r="AQ60" s="95"/>
      <c r="AR60" s="95"/>
    </row>
    <row r="61" spans="2:44">
      <c r="D61" s="20"/>
      <c r="E61" s="20"/>
      <c r="F61" s="20"/>
      <c r="G61" s="20"/>
      <c r="H61" s="20"/>
      <c r="I61" s="20"/>
      <c r="J61" s="20"/>
      <c r="K61" s="20"/>
      <c r="L61" s="20"/>
      <c r="M61" s="20"/>
      <c r="N61" s="20"/>
      <c r="O61" s="20"/>
      <c r="AI61" s="95"/>
      <c r="AJ61" s="95"/>
      <c r="AK61" s="95"/>
      <c r="AL61" s="95"/>
      <c r="AM61" s="95"/>
      <c r="AN61" s="95"/>
      <c r="AO61" s="95"/>
      <c r="AP61" s="95"/>
      <c r="AQ61" s="95"/>
      <c r="AR61" s="95"/>
    </row>
    <row r="62" spans="2:44">
      <c r="K62" s="20"/>
      <c r="L62" s="20"/>
      <c r="M62" s="20"/>
      <c r="N62" s="20"/>
      <c r="O62" s="20"/>
      <c r="AF62" s="156"/>
      <c r="AG62" s="156"/>
      <c r="AH62" s="69"/>
      <c r="AI62" s="157"/>
      <c r="AJ62" s="157"/>
      <c r="AK62" s="157"/>
      <c r="AL62" s="157"/>
      <c r="AM62" s="157"/>
      <c r="AN62" s="95"/>
      <c r="AO62" s="95"/>
      <c r="AP62" s="95"/>
      <c r="AQ62" s="95"/>
      <c r="AR62" s="95"/>
    </row>
    <row r="63" spans="2:44">
      <c r="B63" s="70"/>
      <c r="K63" s="20"/>
      <c r="L63" s="20"/>
      <c r="M63" s="20"/>
      <c r="N63" s="20"/>
      <c r="O63" s="20"/>
      <c r="AF63" s="156"/>
      <c r="AG63" s="156"/>
      <c r="AH63" s="69"/>
      <c r="AI63" s="157"/>
      <c r="AJ63" s="157"/>
      <c r="AK63" s="157"/>
      <c r="AL63" s="157"/>
      <c r="AM63" s="157"/>
      <c r="AN63" s="95"/>
      <c r="AO63" s="95"/>
      <c r="AP63" s="95"/>
      <c r="AQ63" s="95"/>
      <c r="AR63" s="95"/>
    </row>
  </sheetData>
  <sortState xmlns:xlrd2="http://schemas.microsoft.com/office/spreadsheetml/2017/richdata2" ref="AA8:AC48">
    <sortCondition ref="AA8"/>
  </sortState>
  <mergeCells count="19">
    <mergeCell ref="L52:O52"/>
    <mergeCell ref="G2:I2"/>
    <mergeCell ref="B5:B7"/>
    <mergeCell ref="G5:G7"/>
    <mergeCell ref="L5:L7"/>
    <mergeCell ref="AN53:AO54"/>
    <mergeCell ref="AH54:AM54"/>
    <mergeCell ref="AM55:AR58"/>
    <mergeCell ref="AF56:AG57"/>
    <mergeCell ref="AH56:AK56"/>
    <mergeCell ref="AL56:AL57"/>
    <mergeCell ref="AH57:AK57"/>
    <mergeCell ref="AF62:AG63"/>
    <mergeCell ref="AI62:AM63"/>
    <mergeCell ref="V5:V7"/>
    <mergeCell ref="Q5:Q7"/>
    <mergeCell ref="AF53:AG54"/>
    <mergeCell ref="AH53:AM53"/>
    <mergeCell ref="AA5:AA7"/>
  </mergeCells>
  <phoneticPr fontId="3"/>
  <hyperlinks>
    <hyperlink ref="B1" location="目次!A1" display="目次に戻る" xr:uid="{00000000-0004-0000-0E00-000000000000}"/>
  </hyperlinks>
  <printOptions horizontalCentered="1"/>
  <pageMargins left="0.39370078740157483" right="0.39370078740157483" top="0.78740157480314965" bottom="0.19685039370078741" header="0.51181102362204722" footer="0.31496062992125984"/>
  <pageSetup paperSize="9" scale="65"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6" id="{59F0F1BF-7237-408B-9BE2-B229674D0361}">
            <xm:f>$C8=目次!$H$8</xm:f>
            <x14:dxf>
              <fill>
                <patternFill>
                  <bgColor rgb="FFFFFF00"/>
                </patternFill>
              </fill>
            </x14:dxf>
          </x14:cfRule>
          <xm:sqref>B8:E8</xm:sqref>
        </x14:conditionalFormatting>
        <x14:conditionalFormatting xmlns:xm="http://schemas.microsoft.com/office/excel/2006/main">
          <x14:cfRule type="expression" priority="15" id="{D8A56080-BEA4-4056-A0B3-6D65F806477C}">
            <xm:f>$C9=目次!$H$8</xm:f>
            <x14:dxf>
              <fill>
                <patternFill>
                  <bgColor rgb="FFFFFF00"/>
                </patternFill>
              </fill>
            </x14:dxf>
          </x14:cfRule>
          <xm:sqref>B9:E48</xm:sqref>
        </x14:conditionalFormatting>
        <x14:conditionalFormatting xmlns:xm="http://schemas.microsoft.com/office/excel/2006/main">
          <x14:cfRule type="expression" priority="14" id="{ACEFA3F3-3F24-4075-996D-3E135E359D80}">
            <xm:f>$H8=目次!$H$8</xm:f>
            <x14:dxf>
              <fill>
                <patternFill>
                  <bgColor rgb="FFFFFF00"/>
                </patternFill>
              </fill>
            </x14:dxf>
          </x14:cfRule>
          <xm:sqref>G8:J8 G9:G48</xm:sqref>
        </x14:conditionalFormatting>
        <x14:conditionalFormatting xmlns:xm="http://schemas.microsoft.com/office/excel/2006/main">
          <x14:cfRule type="expression" priority="13" id="{1E635B25-50A4-44B2-97A1-DF055680B819}">
            <xm:f>$H9=目次!$H$8</xm:f>
            <x14:dxf>
              <fill>
                <patternFill>
                  <bgColor rgb="FFFFFF00"/>
                </patternFill>
              </fill>
            </x14:dxf>
          </x14:cfRule>
          <xm:sqref>H9:J48</xm:sqref>
        </x14:conditionalFormatting>
        <x14:conditionalFormatting xmlns:xm="http://schemas.microsoft.com/office/excel/2006/main">
          <x14:cfRule type="expression" priority="12" id="{768B6826-CA82-4622-85B0-0F3C5196486D}">
            <xm:f>$M8=目次!$H$8</xm:f>
            <x14:dxf>
              <fill>
                <patternFill>
                  <bgColor rgb="FFFFFF00"/>
                </patternFill>
              </fill>
            </x14:dxf>
          </x14:cfRule>
          <xm:sqref>L8:O8 L9:L48</xm:sqref>
        </x14:conditionalFormatting>
        <x14:conditionalFormatting xmlns:xm="http://schemas.microsoft.com/office/excel/2006/main">
          <x14:cfRule type="expression" priority="11" id="{6BED0020-84DE-47AB-8DA0-03DB33A39BA6}">
            <xm:f>$M9=目次!$H$8</xm:f>
            <x14:dxf>
              <fill>
                <patternFill>
                  <bgColor rgb="FFFFFF00"/>
                </patternFill>
              </fill>
            </x14:dxf>
          </x14:cfRule>
          <xm:sqref>M9:O48</xm:sqref>
        </x14:conditionalFormatting>
        <x14:conditionalFormatting xmlns:xm="http://schemas.microsoft.com/office/excel/2006/main">
          <x14:cfRule type="expression" priority="4" id="{42E849B6-7735-4AB1-8822-DCEFD2DD3687}">
            <xm:f>$C8=目次!$H$8</xm:f>
            <x14:dxf>
              <fill>
                <patternFill>
                  <bgColor rgb="FFFFFF00"/>
                </patternFill>
              </fill>
            </x14:dxf>
          </x14:cfRule>
          <xm:sqref>Q8:T8</xm:sqref>
        </x14:conditionalFormatting>
        <x14:conditionalFormatting xmlns:xm="http://schemas.microsoft.com/office/excel/2006/main">
          <x14:cfRule type="expression" priority="3" id="{F30F7417-0F9D-4382-972A-947349F9E35C}">
            <xm:f>$C9=目次!$H$8</xm:f>
            <x14:dxf>
              <fill>
                <patternFill>
                  <bgColor rgb="FFFFFF00"/>
                </patternFill>
              </fill>
            </x14:dxf>
          </x14:cfRule>
          <xm:sqref>Q9:T48</xm:sqref>
        </x14:conditionalFormatting>
        <x14:conditionalFormatting xmlns:xm="http://schemas.microsoft.com/office/excel/2006/main">
          <x14:cfRule type="expression" priority="2" id="{5B53CB18-BF54-4B79-8EEC-71E59F275F8D}">
            <xm:f>$C8=目次!$H$8</xm:f>
            <x14:dxf>
              <fill>
                <patternFill>
                  <bgColor rgb="FFFFFF00"/>
                </patternFill>
              </fill>
            </x14:dxf>
          </x14:cfRule>
          <xm:sqref>AA8:AD8 V8:Y8</xm:sqref>
        </x14:conditionalFormatting>
        <x14:conditionalFormatting xmlns:xm="http://schemas.microsoft.com/office/excel/2006/main">
          <x14:cfRule type="expression" priority="1" id="{773903F9-4A98-4384-8937-01A43D043DCC}">
            <xm:f>$C9=目次!$H$8</xm:f>
            <x14:dxf>
              <fill>
                <patternFill>
                  <bgColor rgb="FFFFFF00"/>
                </patternFill>
              </fill>
            </x14:dxf>
          </x14:cfRule>
          <xm:sqref>AA9:AD48 V9:Y48</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AH65"/>
  <sheetViews>
    <sheetView showGridLines="0" view="pageBreakPreview" zoomScaleNormal="75" zoomScaleSheetLayoutView="100" workbookViewId="0">
      <pane ySplit="8" topLeftCell="A9" activePane="bottomLeft" state="frozen"/>
      <selection activeCell="D49" sqref="D49"/>
      <selection pane="bottomLeft" activeCell="D49" sqref="D49"/>
    </sheetView>
  </sheetViews>
  <sheetFormatPr defaultColWidth="9" defaultRowHeight="13.2"/>
  <cols>
    <col min="1" max="1" width="3.6640625" style="71" customWidth="1"/>
    <col min="2" max="2" width="4.6640625" style="71" customWidth="1"/>
    <col min="3" max="4" width="10.6640625" style="71" customWidth="1"/>
    <col min="5" max="5" width="4.6640625" style="71" customWidth="1"/>
    <col min="6" max="6" width="6.6640625" style="71" customWidth="1"/>
    <col min="7" max="7" width="4.6640625" style="71" customWidth="1"/>
    <col min="8" max="9" width="10.6640625" style="71" customWidth="1"/>
    <col min="10" max="10" width="4.6640625" style="71" customWidth="1"/>
    <col min="11" max="11" width="6.6640625" style="71" customWidth="1"/>
    <col min="12" max="12" width="4.6640625" style="71" customWidth="1"/>
    <col min="13" max="14" width="10.6640625" style="71" customWidth="1"/>
    <col min="15" max="15" width="4.6640625" style="71" customWidth="1"/>
    <col min="16" max="16" width="6.6640625" style="71" customWidth="1"/>
    <col min="17" max="17" width="4.6640625" style="71" customWidth="1"/>
    <col min="18" max="19" width="10.6640625" style="71" customWidth="1"/>
    <col min="20" max="20" width="4.6640625" style="71" customWidth="1"/>
    <col min="21" max="21" width="9" style="71"/>
    <col min="22" max="24" width="9" style="95"/>
    <col min="25" max="16384" width="9" style="71"/>
  </cols>
  <sheetData>
    <row r="1" spans="2:23">
      <c r="B1" s="104" t="s">
        <v>183</v>
      </c>
    </row>
    <row r="2" spans="2:23" ht="16.2">
      <c r="B2" s="1" t="s">
        <v>0</v>
      </c>
      <c r="G2" s="133"/>
      <c r="H2" s="133"/>
      <c r="I2" s="133" t="s">
        <v>282</v>
      </c>
      <c r="J2" s="2"/>
    </row>
    <row r="3" spans="2:23" ht="16.2">
      <c r="B3" s="1"/>
      <c r="G3" s="111"/>
      <c r="H3" s="116"/>
      <c r="I3" s="111"/>
      <c r="J3" s="2"/>
    </row>
    <row r="4" spans="2:23" ht="14.4">
      <c r="B4" s="117"/>
      <c r="C4" s="74"/>
      <c r="D4" s="74"/>
      <c r="E4" s="74"/>
      <c r="F4" s="74"/>
      <c r="G4" s="117"/>
      <c r="H4" s="74"/>
      <c r="I4" s="74"/>
      <c r="J4" s="74"/>
      <c r="K4" s="74"/>
      <c r="L4" s="117"/>
      <c r="M4" s="74"/>
      <c r="N4" s="74"/>
      <c r="O4" s="74"/>
      <c r="P4" s="74"/>
      <c r="Q4" s="117"/>
      <c r="R4" s="74"/>
      <c r="S4" s="74"/>
      <c r="T4" s="118" t="s">
        <v>263</v>
      </c>
    </row>
    <row r="5" spans="2:23" ht="14.4">
      <c r="B5" s="117" t="s">
        <v>244</v>
      </c>
      <c r="C5" s="74"/>
      <c r="D5" s="74"/>
      <c r="E5" s="74"/>
      <c r="F5" s="74"/>
      <c r="G5" s="117" t="s">
        <v>245</v>
      </c>
      <c r="H5" s="74"/>
      <c r="I5" s="74"/>
      <c r="J5" s="74"/>
      <c r="K5" s="74"/>
      <c r="L5" s="117" t="s">
        <v>246</v>
      </c>
      <c r="M5" s="74"/>
      <c r="N5" s="74"/>
      <c r="O5" s="74"/>
      <c r="P5" s="74"/>
      <c r="Q5" s="117" t="s">
        <v>247</v>
      </c>
      <c r="R5" s="74"/>
      <c r="S5" s="74"/>
      <c r="T5" s="74"/>
    </row>
    <row r="6" spans="2:23" ht="13.5" customHeight="1">
      <c r="B6" s="142" t="s">
        <v>4</v>
      </c>
      <c r="C6" s="24"/>
      <c r="D6" s="119" t="s">
        <v>258</v>
      </c>
      <c r="E6" s="32" t="s">
        <v>289</v>
      </c>
      <c r="F6" s="74"/>
      <c r="G6" s="142" t="s">
        <v>4</v>
      </c>
      <c r="H6" s="24"/>
      <c r="I6" s="119" t="s">
        <v>255</v>
      </c>
      <c r="J6" s="120" t="str">
        <f>E6</f>
        <v>R2</v>
      </c>
      <c r="K6" s="74"/>
      <c r="L6" s="142" t="s">
        <v>4</v>
      </c>
      <c r="M6" s="24"/>
      <c r="N6" s="119" t="s">
        <v>260</v>
      </c>
      <c r="O6" s="120" t="str">
        <f>J6</f>
        <v>R2</v>
      </c>
      <c r="P6" s="74"/>
      <c r="Q6" s="142" t="s">
        <v>4</v>
      </c>
      <c r="R6" s="24"/>
      <c r="S6" s="119" t="s">
        <v>262</v>
      </c>
      <c r="T6" s="120" t="str">
        <f>E6</f>
        <v>R2</v>
      </c>
    </row>
    <row r="7" spans="2:23">
      <c r="B7" s="142"/>
      <c r="C7" s="26" t="s">
        <v>9</v>
      </c>
      <c r="D7" s="121" t="s">
        <v>256</v>
      </c>
      <c r="E7" s="27" t="s">
        <v>53</v>
      </c>
      <c r="F7" s="74"/>
      <c r="G7" s="142"/>
      <c r="H7" s="26" t="s">
        <v>9</v>
      </c>
      <c r="I7" s="121" t="s">
        <v>256</v>
      </c>
      <c r="J7" s="27" t="s">
        <v>53</v>
      </c>
      <c r="K7" s="74"/>
      <c r="L7" s="142"/>
      <c r="M7" s="26" t="s">
        <v>9</v>
      </c>
      <c r="N7" s="121" t="s">
        <v>256</v>
      </c>
      <c r="O7" s="27" t="s">
        <v>53</v>
      </c>
      <c r="P7" s="74"/>
      <c r="Q7" s="142"/>
      <c r="R7" s="26" t="s">
        <v>9</v>
      </c>
      <c r="S7" s="121" t="s">
        <v>256</v>
      </c>
      <c r="T7" s="27" t="s">
        <v>53</v>
      </c>
    </row>
    <row r="8" spans="2:23">
      <c r="B8" s="142"/>
      <c r="C8" s="28"/>
      <c r="D8" s="122" t="s">
        <v>259</v>
      </c>
      <c r="E8" s="30" t="s">
        <v>4</v>
      </c>
      <c r="F8" s="74"/>
      <c r="G8" s="142"/>
      <c r="H8" s="28"/>
      <c r="I8" s="122" t="s">
        <v>257</v>
      </c>
      <c r="J8" s="30" t="s">
        <v>4</v>
      </c>
      <c r="K8" s="74"/>
      <c r="L8" s="142"/>
      <c r="M8" s="28"/>
      <c r="N8" s="122" t="s">
        <v>261</v>
      </c>
      <c r="O8" s="30" t="s">
        <v>4</v>
      </c>
      <c r="P8" s="74"/>
      <c r="Q8" s="142"/>
      <c r="R8" s="28"/>
      <c r="S8" s="122" t="s">
        <v>261</v>
      </c>
      <c r="T8" s="30" t="s">
        <v>4</v>
      </c>
    </row>
    <row r="9" spans="2:23" ht="14.4">
      <c r="B9" s="36">
        <f t="shared" ref="B9:B49" si="0">IF(ISERROR(RANK(D9,D$9:D$49,1)),"-",RANK(D9,D$9:D$49,1))</f>
        <v>1</v>
      </c>
      <c r="C9" s="84" t="s">
        <v>38</v>
      </c>
      <c r="D9" s="85">
        <v>0.51100000000000001</v>
      </c>
      <c r="E9" s="86">
        <v>1</v>
      </c>
      <c r="F9" s="74"/>
      <c r="G9" s="36">
        <f t="shared" ref="G9:G49" si="1">IF(ISERROR(RANK(I9,I$9:I$49,)),"-",RANK(I9,I$9:I$49,))</f>
        <v>1</v>
      </c>
      <c r="H9" s="84" t="s">
        <v>34</v>
      </c>
      <c r="I9" s="85">
        <v>4.7E-2</v>
      </c>
      <c r="J9" s="86">
        <v>9</v>
      </c>
      <c r="K9" s="74"/>
      <c r="L9" s="36">
        <f t="shared" ref="L9:L49" si="2">IF(ISERROR(RANK(N9,N$9:N$49,)),"-",RANK(N9,N$9:N$49,))</f>
        <v>1</v>
      </c>
      <c r="M9" s="84" t="s">
        <v>11</v>
      </c>
      <c r="N9" s="123">
        <v>206.8</v>
      </c>
      <c r="O9" s="86">
        <v>2</v>
      </c>
      <c r="P9" s="74"/>
      <c r="Q9" s="36">
        <f t="shared" ref="Q9:Q49" si="3">IF(ISERROR(RANK(S9,S$9:S$49,1)),"-",RANK(S9,S$9:S$49,1))</f>
        <v>1</v>
      </c>
      <c r="R9" s="84" t="s">
        <v>23</v>
      </c>
      <c r="S9" s="124">
        <v>32.9</v>
      </c>
      <c r="T9" s="86">
        <v>2</v>
      </c>
      <c r="V9" s="64"/>
      <c r="W9" s="65"/>
    </row>
    <row r="10" spans="2:23" ht="14.4">
      <c r="B10" s="36">
        <f t="shared" si="0"/>
        <v>2</v>
      </c>
      <c r="C10" s="84" t="s">
        <v>21</v>
      </c>
      <c r="D10" s="85">
        <v>0.51900000000000002</v>
      </c>
      <c r="E10" s="86">
        <v>2</v>
      </c>
      <c r="F10" s="74"/>
      <c r="G10" s="36">
        <f t="shared" si="1"/>
        <v>2</v>
      </c>
      <c r="H10" s="84" t="s">
        <v>23</v>
      </c>
      <c r="I10" s="85">
        <v>4.5999999999999999E-2</v>
      </c>
      <c r="J10" s="86">
        <v>7</v>
      </c>
      <c r="K10" s="74"/>
      <c r="L10" s="36">
        <f t="shared" si="2"/>
        <v>2</v>
      </c>
      <c r="M10" s="84" t="s">
        <v>36</v>
      </c>
      <c r="N10" s="123">
        <v>206.5</v>
      </c>
      <c r="O10" s="86">
        <v>1</v>
      </c>
      <c r="P10" s="74"/>
      <c r="Q10" s="36">
        <f t="shared" si="3"/>
        <v>2</v>
      </c>
      <c r="R10" s="84" t="s">
        <v>252</v>
      </c>
      <c r="S10" s="124">
        <v>33</v>
      </c>
      <c r="T10" s="86">
        <v>1</v>
      </c>
      <c r="V10" s="64"/>
      <c r="W10" s="65"/>
    </row>
    <row r="11" spans="2:23" ht="14.4">
      <c r="B11" s="36">
        <f t="shared" si="0"/>
        <v>3</v>
      </c>
      <c r="C11" s="84" t="s">
        <v>28</v>
      </c>
      <c r="D11" s="85">
        <v>0.57299999999999995</v>
      </c>
      <c r="E11" s="86">
        <v>6</v>
      </c>
      <c r="F11" s="74"/>
      <c r="G11" s="36">
        <f t="shared" si="1"/>
        <v>2</v>
      </c>
      <c r="H11" s="84" t="s">
        <v>28</v>
      </c>
      <c r="I11" s="85">
        <v>4.5999999999999999E-2</v>
      </c>
      <c r="J11" s="86">
        <v>2</v>
      </c>
      <c r="K11" s="74"/>
      <c r="L11" s="36">
        <f t="shared" si="2"/>
        <v>3</v>
      </c>
      <c r="M11" s="84" t="s">
        <v>25</v>
      </c>
      <c r="N11" s="123">
        <v>183.2</v>
      </c>
      <c r="O11" s="86">
        <v>3</v>
      </c>
      <c r="P11" s="74"/>
      <c r="Q11" s="36">
        <f t="shared" si="3"/>
        <v>3</v>
      </c>
      <c r="R11" s="84" t="s">
        <v>20</v>
      </c>
      <c r="S11" s="124">
        <v>33.700000000000003</v>
      </c>
      <c r="T11" s="86">
        <v>3</v>
      </c>
      <c r="V11" s="64"/>
      <c r="W11" s="65"/>
    </row>
    <row r="12" spans="2:23" ht="14.4">
      <c r="B12" s="36">
        <f t="shared" si="0"/>
        <v>4</v>
      </c>
      <c r="C12" s="84" t="s">
        <v>17</v>
      </c>
      <c r="D12" s="85">
        <v>0.57600000000000007</v>
      </c>
      <c r="E12" s="86">
        <v>3</v>
      </c>
      <c r="F12" s="74"/>
      <c r="G12" s="36">
        <f t="shared" si="1"/>
        <v>4</v>
      </c>
      <c r="H12" s="84" t="s">
        <v>40</v>
      </c>
      <c r="I12" s="85">
        <v>4.2999999999999997E-2</v>
      </c>
      <c r="J12" s="86">
        <v>9</v>
      </c>
      <c r="K12" s="74"/>
      <c r="L12" s="36">
        <f t="shared" si="2"/>
        <v>4</v>
      </c>
      <c r="M12" s="84" t="s">
        <v>38</v>
      </c>
      <c r="N12" s="123">
        <v>175.3</v>
      </c>
      <c r="O12" s="86">
        <v>4</v>
      </c>
      <c r="P12" s="74"/>
      <c r="Q12" s="36">
        <f t="shared" si="3"/>
        <v>4</v>
      </c>
      <c r="R12" s="84" t="s">
        <v>18</v>
      </c>
      <c r="S12" s="124">
        <v>34.5</v>
      </c>
      <c r="T12" s="86">
        <v>11</v>
      </c>
      <c r="V12" s="64"/>
      <c r="W12" s="65"/>
    </row>
    <row r="13" spans="2:23" ht="14.4">
      <c r="B13" s="36">
        <f t="shared" si="0"/>
        <v>5</v>
      </c>
      <c r="C13" s="84" t="s">
        <v>51</v>
      </c>
      <c r="D13" s="85">
        <v>0.58599999999999997</v>
      </c>
      <c r="E13" s="86">
        <v>4</v>
      </c>
      <c r="F13" s="74"/>
      <c r="G13" s="36">
        <f t="shared" si="1"/>
        <v>5</v>
      </c>
      <c r="H13" s="84" t="s">
        <v>17</v>
      </c>
      <c r="I13" s="85">
        <v>4.2000000000000003E-2</v>
      </c>
      <c r="J13" s="86">
        <v>3</v>
      </c>
      <c r="K13" s="74"/>
      <c r="L13" s="36">
        <f t="shared" si="2"/>
        <v>5</v>
      </c>
      <c r="M13" s="84" t="s">
        <v>17</v>
      </c>
      <c r="N13" s="123">
        <v>163.69999999999999</v>
      </c>
      <c r="O13" s="86">
        <v>5</v>
      </c>
      <c r="P13" s="74"/>
      <c r="Q13" s="36">
        <f t="shared" si="3"/>
        <v>5</v>
      </c>
      <c r="R13" s="84" t="s">
        <v>27</v>
      </c>
      <c r="S13" s="124">
        <v>35</v>
      </c>
      <c r="T13" s="86">
        <v>7</v>
      </c>
      <c r="V13" s="64"/>
      <c r="W13" s="65"/>
    </row>
    <row r="14" spans="2:23" ht="14.4">
      <c r="B14" s="36">
        <f t="shared" si="0"/>
        <v>6</v>
      </c>
      <c r="C14" s="84" t="s">
        <v>252</v>
      </c>
      <c r="D14" s="85">
        <v>0.58899999999999997</v>
      </c>
      <c r="E14" s="86">
        <v>7</v>
      </c>
      <c r="F14" s="74"/>
      <c r="G14" s="36">
        <f t="shared" si="1"/>
        <v>5</v>
      </c>
      <c r="H14" s="84" t="s">
        <v>36</v>
      </c>
      <c r="I14" s="85">
        <v>4.2000000000000003E-2</v>
      </c>
      <c r="J14" s="86">
        <v>9</v>
      </c>
      <c r="K14" s="74"/>
      <c r="L14" s="36">
        <f t="shared" si="2"/>
        <v>6</v>
      </c>
      <c r="M14" s="84" t="s">
        <v>43</v>
      </c>
      <c r="N14" s="123">
        <v>163.4</v>
      </c>
      <c r="O14" s="86">
        <v>6</v>
      </c>
      <c r="P14" s="74"/>
      <c r="Q14" s="36">
        <f t="shared" si="3"/>
        <v>6</v>
      </c>
      <c r="R14" s="84" t="s">
        <v>24</v>
      </c>
      <c r="S14" s="124">
        <v>35.299999999999997</v>
      </c>
      <c r="T14" s="86">
        <v>9</v>
      </c>
      <c r="V14" s="64"/>
      <c r="W14" s="65"/>
    </row>
    <row r="15" spans="2:23" ht="14.4">
      <c r="B15" s="36">
        <f t="shared" si="0"/>
        <v>7</v>
      </c>
      <c r="C15" s="84" t="s">
        <v>46</v>
      </c>
      <c r="D15" s="85">
        <v>0.59099999999999997</v>
      </c>
      <c r="E15" s="86">
        <v>5</v>
      </c>
      <c r="F15" s="74"/>
      <c r="G15" s="36">
        <f t="shared" si="1"/>
        <v>5</v>
      </c>
      <c r="H15" s="84" t="s">
        <v>20</v>
      </c>
      <c r="I15" s="85">
        <v>4.2000000000000003E-2</v>
      </c>
      <c r="J15" s="86">
        <v>19</v>
      </c>
      <c r="K15" s="74"/>
      <c r="L15" s="36">
        <f t="shared" si="2"/>
        <v>7</v>
      </c>
      <c r="M15" s="84" t="s">
        <v>21</v>
      </c>
      <c r="N15" s="123">
        <v>157.80000000000001</v>
      </c>
      <c r="O15" s="86">
        <v>7</v>
      </c>
      <c r="P15" s="74"/>
      <c r="Q15" s="36">
        <f t="shared" si="3"/>
        <v>6</v>
      </c>
      <c r="R15" s="84" t="s">
        <v>15</v>
      </c>
      <c r="S15" s="124">
        <v>35.299999999999997</v>
      </c>
      <c r="T15" s="86">
        <v>12</v>
      </c>
      <c r="V15" s="64"/>
      <c r="W15" s="65"/>
    </row>
    <row r="16" spans="2:23" ht="14.4">
      <c r="B16" s="36">
        <f t="shared" si="0"/>
        <v>8</v>
      </c>
      <c r="C16" s="84" t="s">
        <v>35</v>
      </c>
      <c r="D16" s="85">
        <v>0.59299999999999997</v>
      </c>
      <c r="E16" s="86">
        <v>11</v>
      </c>
      <c r="F16" s="74"/>
      <c r="G16" s="36">
        <f t="shared" si="1"/>
        <v>8</v>
      </c>
      <c r="H16" s="84" t="s">
        <v>35</v>
      </c>
      <c r="I16" s="85">
        <v>0.04</v>
      </c>
      <c r="J16" s="86">
        <v>6</v>
      </c>
      <c r="K16" s="74"/>
      <c r="L16" s="36">
        <f t="shared" si="2"/>
        <v>8</v>
      </c>
      <c r="M16" s="84" t="s">
        <v>34</v>
      </c>
      <c r="N16" s="123">
        <v>153.69999999999999</v>
      </c>
      <c r="O16" s="86">
        <v>8</v>
      </c>
      <c r="P16" s="74"/>
      <c r="Q16" s="36">
        <f t="shared" si="3"/>
        <v>8</v>
      </c>
      <c r="R16" s="84" t="s">
        <v>17</v>
      </c>
      <c r="S16" s="124">
        <v>35.5</v>
      </c>
      <c r="T16" s="86">
        <v>9</v>
      </c>
      <c r="V16" s="64"/>
      <c r="W16" s="65"/>
    </row>
    <row r="17" spans="2:23" ht="14.4">
      <c r="B17" s="36">
        <f t="shared" si="0"/>
        <v>9</v>
      </c>
      <c r="C17" s="84" t="s">
        <v>44</v>
      </c>
      <c r="D17" s="85">
        <v>0.60399999999999998</v>
      </c>
      <c r="E17" s="86">
        <v>7</v>
      </c>
      <c r="F17" s="74"/>
      <c r="G17" s="36">
        <f t="shared" si="1"/>
        <v>9</v>
      </c>
      <c r="H17" s="84" t="s">
        <v>49</v>
      </c>
      <c r="I17" s="85">
        <v>3.9E-2</v>
      </c>
      <c r="J17" s="86">
        <v>22</v>
      </c>
      <c r="K17" s="74"/>
      <c r="L17" s="36">
        <f t="shared" si="2"/>
        <v>9</v>
      </c>
      <c r="M17" s="84" t="s">
        <v>14</v>
      </c>
      <c r="N17" s="123">
        <v>151.4</v>
      </c>
      <c r="O17" s="86">
        <v>9</v>
      </c>
      <c r="P17" s="74"/>
      <c r="Q17" s="36">
        <f t="shared" si="3"/>
        <v>9</v>
      </c>
      <c r="R17" s="84" t="s">
        <v>21</v>
      </c>
      <c r="S17" s="124">
        <v>35.700000000000003</v>
      </c>
      <c r="T17" s="86">
        <v>5</v>
      </c>
      <c r="V17" s="64"/>
      <c r="W17" s="65"/>
    </row>
    <row r="18" spans="2:23" ht="14.4">
      <c r="B18" s="36">
        <f t="shared" si="0"/>
        <v>10</v>
      </c>
      <c r="C18" s="84" t="s">
        <v>32</v>
      </c>
      <c r="D18" s="85">
        <v>0.60699999999999998</v>
      </c>
      <c r="E18" s="86">
        <v>12</v>
      </c>
      <c r="F18" s="74"/>
      <c r="G18" s="36">
        <f t="shared" si="1"/>
        <v>9</v>
      </c>
      <c r="H18" s="84" t="s">
        <v>15</v>
      </c>
      <c r="I18" s="85">
        <v>3.9E-2</v>
      </c>
      <c r="J18" s="86">
        <v>15</v>
      </c>
      <c r="K18" s="74"/>
      <c r="L18" s="36">
        <f t="shared" si="2"/>
        <v>10</v>
      </c>
      <c r="M18" s="84" t="s">
        <v>23</v>
      </c>
      <c r="N18" s="123">
        <v>149.9</v>
      </c>
      <c r="O18" s="86">
        <v>10</v>
      </c>
      <c r="P18" s="74"/>
      <c r="Q18" s="36">
        <f t="shared" si="3"/>
        <v>10</v>
      </c>
      <c r="R18" s="84" t="s">
        <v>31</v>
      </c>
      <c r="S18" s="124">
        <v>35.799999999999997</v>
      </c>
      <c r="T18" s="86">
        <v>3</v>
      </c>
      <c r="V18" s="64"/>
      <c r="W18" s="65"/>
    </row>
    <row r="19" spans="2:23" ht="14.4">
      <c r="B19" s="36">
        <f t="shared" si="0"/>
        <v>11</v>
      </c>
      <c r="C19" s="84" t="s">
        <v>47</v>
      </c>
      <c r="D19" s="85">
        <v>0.60899999999999999</v>
      </c>
      <c r="E19" s="86">
        <v>22</v>
      </c>
      <c r="F19" s="74"/>
      <c r="G19" s="36">
        <f t="shared" si="1"/>
        <v>11</v>
      </c>
      <c r="H19" s="84" t="s">
        <v>39</v>
      </c>
      <c r="I19" s="85">
        <v>3.7999999999999999E-2</v>
      </c>
      <c r="J19" s="86">
        <v>9</v>
      </c>
      <c r="K19" s="74"/>
      <c r="L19" s="36">
        <f t="shared" si="2"/>
        <v>11</v>
      </c>
      <c r="M19" s="84" t="s">
        <v>29</v>
      </c>
      <c r="N19" s="123">
        <v>147.80000000000001</v>
      </c>
      <c r="O19" s="86">
        <v>11</v>
      </c>
      <c r="P19" s="74"/>
      <c r="Q19" s="36">
        <f t="shared" si="3"/>
        <v>11</v>
      </c>
      <c r="R19" s="84" t="s">
        <v>36</v>
      </c>
      <c r="S19" s="124">
        <v>36.200000000000003</v>
      </c>
      <c r="T19" s="86">
        <v>5</v>
      </c>
      <c r="V19" s="64"/>
      <c r="W19" s="65"/>
    </row>
    <row r="20" spans="2:23" ht="14.4">
      <c r="B20" s="36">
        <f t="shared" si="0"/>
        <v>12</v>
      </c>
      <c r="C20" s="84" t="s">
        <v>43</v>
      </c>
      <c r="D20" s="85">
        <v>0.622</v>
      </c>
      <c r="E20" s="86">
        <v>9</v>
      </c>
      <c r="F20" s="74"/>
      <c r="G20" s="36">
        <f t="shared" si="1"/>
        <v>11</v>
      </c>
      <c r="H20" s="84" t="s">
        <v>33</v>
      </c>
      <c r="I20" s="85">
        <v>3.7999999999999999E-2</v>
      </c>
      <c r="J20" s="86">
        <v>15</v>
      </c>
      <c r="K20" s="74"/>
      <c r="L20" s="36">
        <f t="shared" si="2"/>
        <v>12</v>
      </c>
      <c r="M20" s="84" t="s">
        <v>18</v>
      </c>
      <c r="N20" s="123">
        <v>144.6</v>
      </c>
      <c r="O20" s="86">
        <v>12</v>
      </c>
      <c r="P20" s="74"/>
      <c r="Q20" s="36">
        <f t="shared" si="3"/>
        <v>12</v>
      </c>
      <c r="R20" s="84" t="s">
        <v>29</v>
      </c>
      <c r="S20" s="124">
        <v>36.299999999999997</v>
      </c>
      <c r="T20" s="86">
        <v>14</v>
      </c>
      <c r="V20" s="64"/>
      <c r="W20" s="65"/>
    </row>
    <row r="21" spans="2:23" ht="14.4">
      <c r="B21" s="36">
        <f t="shared" si="0"/>
        <v>13</v>
      </c>
      <c r="C21" s="84" t="s">
        <v>40</v>
      </c>
      <c r="D21" s="85">
        <v>0.623</v>
      </c>
      <c r="E21" s="86">
        <v>23</v>
      </c>
      <c r="F21" s="74"/>
      <c r="G21" s="36">
        <f t="shared" si="1"/>
        <v>13</v>
      </c>
      <c r="H21" s="84" t="s">
        <v>29</v>
      </c>
      <c r="I21" s="85">
        <v>3.7000000000000005E-2</v>
      </c>
      <c r="J21" s="86">
        <v>18</v>
      </c>
      <c r="K21" s="74"/>
      <c r="L21" s="36">
        <f t="shared" si="2"/>
        <v>13</v>
      </c>
      <c r="M21" s="84" t="s">
        <v>30</v>
      </c>
      <c r="N21" s="123">
        <v>136.4</v>
      </c>
      <c r="O21" s="86">
        <v>13</v>
      </c>
      <c r="P21" s="74"/>
      <c r="Q21" s="36">
        <f t="shared" si="3"/>
        <v>12</v>
      </c>
      <c r="R21" s="84" t="s">
        <v>14</v>
      </c>
      <c r="S21" s="124">
        <v>36.299999999999997</v>
      </c>
      <c r="T21" s="86">
        <v>19</v>
      </c>
      <c r="V21" s="64"/>
      <c r="W21" s="65"/>
    </row>
    <row r="22" spans="2:23" ht="14.4">
      <c r="B22" s="36">
        <f t="shared" si="0"/>
        <v>13</v>
      </c>
      <c r="C22" s="84" t="s">
        <v>22</v>
      </c>
      <c r="D22" s="85">
        <v>0.623</v>
      </c>
      <c r="E22" s="86">
        <v>10</v>
      </c>
      <c r="F22" s="74"/>
      <c r="G22" s="36">
        <f t="shared" si="1"/>
        <v>13</v>
      </c>
      <c r="H22" s="84" t="s">
        <v>11</v>
      </c>
      <c r="I22" s="85">
        <v>3.7000000000000005E-2</v>
      </c>
      <c r="J22" s="86">
        <v>28</v>
      </c>
      <c r="K22" s="74"/>
      <c r="L22" s="36">
        <f t="shared" si="2"/>
        <v>14</v>
      </c>
      <c r="M22" s="84" t="s">
        <v>15</v>
      </c>
      <c r="N22" s="123">
        <v>131.6</v>
      </c>
      <c r="O22" s="86">
        <v>14</v>
      </c>
      <c r="P22" s="74"/>
      <c r="Q22" s="36">
        <f t="shared" si="3"/>
        <v>14</v>
      </c>
      <c r="R22" s="84" t="s">
        <v>47</v>
      </c>
      <c r="S22" s="124">
        <v>36.4</v>
      </c>
      <c r="T22" s="86">
        <v>8</v>
      </c>
      <c r="V22" s="64"/>
      <c r="W22" s="65"/>
    </row>
    <row r="23" spans="2:23" ht="14.4">
      <c r="B23" s="36">
        <f t="shared" si="0"/>
        <v>15</v>
      </c>
      <c r="C23" s="84" t="s">
        <v>34</v>
      </c>
      <c r="D23" s="85">
        <v>0.64300000000000002</v>
      </c>
      <c r="E23" s="86">
        <v>13</v>
      </c>
      <c r="F23" s="74"/>
      <c r="G23" s="36">
        <f t="shared" si="1"/>
        <v>13</v>
      </c>
      <c r="H23" s="84" t="s">
        <v>30</v>
      </c>
      <c r="I23" s="85">
        <v>3.7000000000000005E-2</v>
      </c>
      <c r="J23" s="86">
        <v>15</v>
      </c>
      <c r="K23" s="74"/>
      <c r="L23" s="36">
        <f t="shared" si="2"/>
        <v>15</v>
      </c>
      <c r="M23" s="84" t="s">
        <v>35</v>
      </c>
      <c r="N23" s="123">
        <v>124.5</v>
      </c>
      <c r="O23" s="86">
        <v>16</v>
      </c>
      <c r="P23" s="74"/>
      <c r="Q23" s="36">
        <f t="shared" si="3"/>
        <v>15</v>
      </c>
      <c r="R23" s="84" t="s">
        <v>39</v>
      </c>
      <c r="S23" s="124">
        <v>36.6</v>
      </c>
      <c r="T23" s="86">
        <v>14</v>
      </c>
      <c r="V23" s="64"/>
      <c r="W23" s="65"/>
    </row>
    <row r="24" spans="2:23" ht="14.4">
      <c r="B24" s="36">
        <f t="shared" si="0"/>
        <v>16</v>
      </c>
      <c r="C24" s="84" t="s">
        <v>42</v>
      </c>
      <c r="D24" s="85">
        <v>0.64599999999999991</v>
      </c>
      <c r="E24" s="86">
        <v>16</v>
      </c>
      <c r="F24" s="74"/>
      <c r="G24" s="36">
        <f t="shared" si="1"/>
        <v>16</v>
      </c>
      <c r="H24" s="84" t="s">
        <v>252</v>
      </c>
      <c r="I24" s="85">
        <v>3.6000000000000004E-2</v>
      </c>
      <c r="J24" s="86">
        <v>4</v>
      </c>
      <c r="K24" s="74"/>
      <c r="L24" s="36">
        <f t="shared" si="2"/>
        <v>16</v>
      </c>
      <c r="M24" s="84" t="s">
        <v>251</v>
      </c>
      <c r="N24" s="123">
        <v>123.7</v>
      </c>
      <c r="O24" s="86">
        <v>15</v>
      </c>
      <c r="P24" s="74"/>
      <c r="Q24" s="36">
        <f t="shared" si="3"/>
        <v>16</v>
      </c>
      <c r="R24" s="84" t="s">
        <v>33</v>
      </c>
      <c r="S24" s="124">
        <v>37</v>
      </c>
      <c r="T24" s="86">
        <v>31</v>
      </c>
      <c r="V24" s="64"/>
      <c r="W24" s="65"/>
    </row>
    <row r="25" spans="2:23" ht="14.4">
      <c r="B25" s="36">
        <f t="shared" si="0"/>
        <v>17</v>
      </c>
      <c r="C25" s="84" t="s">
        <v>29</v>
      </c>
      <c r="D25" s="85">
        <v>0.64900000000000002</v>
      </c>
      <c r="E25" s="86">
        <v>20</v>
      </c>
      <c r="F25" s="74"/>
      <c r="G25" s="36">
        <f t="shared" si="1"/>
        <v>17</v>
      </c>
      <c r="H25" s="84" t="s">
        <v>16</v>
      </c>
      <c r="I25" s="85">
        <v>3.5000000000000003E-2</v>
      </c>
      <c r="J25" s="86">
        <v>22</v>
      </c>
      <c r="K25" s="74"/>
      <c r="L25" s="36">
        <f t="shared" si="2"/>
        <v>17</v>
      </c>
      <c r="M25" s="84" t="s">
        <v>33</v>
      </c>
      <c r="N25" s="123">
        <v>121.8</v>
      </c>
      <c r="O25" s="86">
        <v>19</v>
      </c>
      <c r="P25" s="74"/>
      <c r="Q25" s="36">
        <f t="shared" si="3"/>
        <v>17</v>
      </c>
      <c r="R25" s="84" t="s">
        <v>51</v>
      </c>
      <c r="S25" s="124">
        <v>37.200000000000003</v>
      </c>
      <c r="T25" s="86">
        <v>23</v>
      </c>
      <c r="V25" s="64"/>
      <c r="W25" s="65"/>
    </row>
    <row r="26" spans="2:23" ht="14.4">
      <c r="B26" s="36">
        <f t="shared" si="0"/>
        <v>18</v>
      </c>
      <c r="C26" s="84" t="s">
        <v>15</v>
      </c>
      <c r="D26" s="85">
        <v>0.65</v>
      </c>
      <c r="E26" s="86">
        <v>14</v>
      </c>
      <c r="F26" s="74"/>
      <c r="G26" s="36">
        <f t="shared" si="1"/>
        <v>17</v>
      </c>
      <c r="H26" s="84" t="s">
        <v>21</v>
      </c>
      <c r="I26" s="85">
        <v>3.5000000000000003E-2</v>
      </c>
      <c r="J26" s="86">
        <v>9</v>
      </c>
      <c r="K26" s="74"/>
      <c r="L26" s="36">
        <f t="shared" si="2"/>
        <v>18</v>
      </c>
      <c r="M26" s="84" t="s">
        <v>28</v>
      </c>
      <c r="N26" s="123">
        <v>121.5</v>
      </c>
      <c r="O26" s="86">
        <v>18</v>
      </c>
      <c r="P26" s="74"/>
      <c r="Q26" s="36">
        <f t="shared" si="3"/>
        <v>18</v>
      </c>
      <c r="R26" s="84" t="s">
        <v>44</v>
      </c>
      <c r="S26" s="124">
        <v>37.5</v>
      </c>
      <c r="T26" s="86">
        <v>24</v>
      </c>
      <c r="V26" s="64"/>
      <c r="W26" s="65"/>
    </row>
    <row r="27" spans="2:23" ht="14.4">
      <c r="B27" s="36">
        <f t="shared" si="0"/>
        <v>19</v>
      </c>
      <c r="C27" s="84" t="s">
        <v>49</v>
      </c>
      <c r="D27" s="85">
        <v>0.66200000000000003</v>
      </c>
      <c r="E27" s="86">
        <v>16</v>
      </c>
      <c r="F27" s="74"/>
      <c r="G27" s="36">
        <f t="shared" si="1"/>
        <v>19</v>
      </c>
      <c r="H27" s="84" t="s">
        <v>18</v>
      </c>
      <c r="I27" s="85">
        <v>3.2000000000000001E-2</v>
      </c>
      <c r="J27" s="86">
        <v>22</v>
      </c>
      <c r="K27" s="74"/>
      <c r="L27" s="36">
        <f t="shared" si="2"/>
        <v>19</v>
      </c>
      <c r="M27" s="84" t="s">
        <v>32</v>
      </c>
      <c r="N27" s="123">
        <v>120.8</v>
      </c>
      <c r="O27" s="86">
        <v>20</v>
      </c>
      <c r="P27" s="74"/>
      <c r="Q27" s="36">
        <f t="shared" si="3"/>
        <v>19</v>
      </c>
      <c r="R27" s="84" t="s">
        <v>25</v>
      </c>
      <c r="S27" s="124">
        <v>37.6</v>
      </c>
      <c r="T27" s="86">
        <v>17</v>
      </c>
      <c r="V27" s="64"/>
      <c r="W27" s="65"/>
    </row>
    <row r="28" spans="2:23" ht="14.4">
      <c r="B28" s="36">
        <f t="shared" si="0"/>
        <v>19</v>
      </c>
      <c r="C28" s="84" t="s">
        <v>37</v>
      </c>
      <c r="D28" s="85">
        <v>0.66200000000000003</v>
      </c>
      <c r="E28" s="86">
        <v>18</v>
      </c>
      <c r="F28" s="74"/>
      <c r="G28" s="36">
        <f t="shared" si="1"/>
        <v>19</v>
      </c>
      <c r="H28" s="84" t="s">
        <v>38</v>
      </c>
      <c r="I28" s="85">
        <v>3.2000000000000001E-2</v>
      </c>
      <c r="J28" s="86">
        <v>20</v>
      </c>
      <c r="K28" s="74"/>
      <c r="L28" s="36">
        <f t="shared" si="2"/>
        <v>20</v>
      </c>
      <c r="M28" s="84" t="s">
        <v>48</v>
      </c>
      <c r="N28" s="123">
        <v>120.4</v>
      </c>
      <c r="O28" s="86">
        <v>17</v>
      </c>
      <c r="P28" s="74"/>
      <c r="Q28" s="36">
        <f t="shared" si="3"/>
        <v>19</v>
      </c>
      <c r="R28" s="84" t="s">
        <v>37</v>
      </c>
      <c r="S28" s="124">
        <v>37.6</v>
      </c>
      <c r="T28" s="86">
        <v>22</v>
      </c>
      <c r="V28" s="64"/>
      <c r="W28" s="65"/>
    </row>
    <row r="29" spans="2:23" ht="14.4">
      <c r="B29" s="36">
        <f t="shared" si="0"/>
        <v>19</v>
      </c>
      <c r="C29" s="84" t="s">
        <v>24</v>
      </c>
      <c r="D29" s="85">
        <v>0.66200000000000003</v>
      </c>
      <c r="E29" s="86">
        <v>18</v>
      </c>
      <c r="F29" s="74"/>
      <c r="G29" s="36">
        <f t="shared" si="1"/>
        <v>21</v>
      </c>
      <c r="H29" s="84" t="s">
        <v>25</v>
      </c>
      <c r="I29" s="85">
        <v>3.1E-2</v>
      </c>
      <c r="J29" s="86">
        <v>20</v>
      </c>
      <c r="K29" s="74"/>
      <c r="L29" s="36">
        <f t="shared" si="2"/>
        <v>21</v>
      </c>
      <c r="M29" s="84" t="s">
        <v>252</v>
      </c>
      <c r="N29" s="123">
        <v>117.4</v>
      </c>
      <c r="O29" s="86">
        <v>21</v>
      </c>
      <c r="P29" s="74"/>
      <c r="Q29" s="36">
        <f t="shared" si="3"/>
        <v>21</v>
      </c>
      <c r="R29" s="84" t="s">
        <v>16</v>
      </c>
      <c r="S29" s="124">
        <v>37.700000000000003</v>
      </c>
      <c r="T29" s="86">
        <v>26</v>
      </c>
      <c r="V29" s="64"/>
      <c r="W29" s="65"/>
    </row>
    <row r="30" spans="2:23" ht="14.4">
      <c r="B30" s="36">
        <f t="shared" si="0"/>
        <v>22</v>
      </c>
      <c r="C30" s="84" t="s">
        <v>14</v>
      </c>
      <c r="D30" s="85">
        <v>0.66700000000000004</v>
      </c>
      <c r="E30" s="86">
        <v>21</v>
      </c>
      <c r="F30" s="74"/>
      <c r="G30" s="36">
        <f t="shared" si="1"/>
        <v>21</v>
      </c>
      <c r="H30" s="84" t="s">
        <v>42</v>
      </c>
      <c r="I30" s="85">
        <v>3.1E-2</v>
      </c>
      <c r="J30" s="86">
        <v>22</v>
      </c>
      <c r="K30" s="74"/>
      <c r="L30" s="36">
        <f t="shared" si="2"/>
        <v>22</v>
      </c>
      <c r="M30" s="84" t="s">
        <v>22</v>
      </c>
      <c r="N30" s="123">
        <v>113.2</v>
      </c>
      <c r="O30" s="86">
        <v>22</v>
      </c>
      <c r="P30" s="74"/>
      <c r="Q30" s="36">
        <f t="shared" si="3"/>
        <v>21</v>
      </c>
      <c r="R30" s="84" t="s">
        <v>40</v>
      </c>
      <c r="S30" s="124">
        <v>37.700000000000003</v>
      </c>
      <c r="T30" s="86">
        <v>16</v>
      </c>
      <c r="V30" s="64"/>
      <c r="W30" s="65"/>
    </row>
    <row r="31" spans="2:23" ht="14.4">
      <c r="B31" s="36">
        <f t="shared" si="0"/>
        <v>23</v>
      </c>
      <c r="C31" s="84" t="s">
        <v>39</v>
      </c>
      <c r="D31" s="85">
        <v>0.67700000000000005</v>
      </c>
      <c r="E31" s="86">
        <v>23</v>
      </c>
      <c r="F31" s="74"/>
      <c r="G31" s="36">
        <f t="shared" si="1"/>
        <v>23</v>
      </c>
      <c r="H31" s="84" t="s">
        <v>251</v>
      </c>
      <c r="I31" s="85">
        <v>0.03</v>
      </c>
      <c r="J31" s="86">
        <v>7</v>
      </c>
      <c r="K31" s="74"/>
      <c r="L31" s="36">
        <f t="shared" si="2"/>
        <v>23</v>
      </c>
      <c r="M31" s="84" t="s">
        <v>26</v>
      </c>
      <c r="N31" s="123">
        <v>111.6</v>
      </c>
      <c r="O31" s="86">
        <v>23</v>
      </c>
      <c r="P31" s="74"/>
      <c r="Q31" s="36">
        <f t="shared" si="3"/>
        <v>23</v>
      </c>
      <c r="R31" s="84" t="s">
        <v>48</v>
      </c>
      <c r="S31" s="124">
        <v>38</v>
      </c>
      <c r="T31" s="86">
        <v>21</v>
      </c>
      <c r="V31" s="64"/>
      <c r="W31" s="65"/>
    </row>
    <row r="32" spans="2:23" ht="14.4">
      <c r="B32" s="36">
        <f t="shared" si="0"/>
        <v>24</v>
      </c>
      <c r="C32" s="84" t="s">
        <v>11</v>
      </c>
      <c r="D32" s="85">
        <v>0.67900000000000005</v>
      </c>
      <c r="E32" s="86">
        <v>30</v>
      </c>
      <c r="F32" s="74"/>
      <c r="G32" s="36">
        <f t="shared" si="1"/>
        <v>23</v>
      </c>
      <c r="H32" s="84" t="s">
        <v>43</v>
      </c>
      <c r="I32" s="85">
        <v>0.03</v>
      </c>
      <c r="J32" s="86">
        <v>9</v>
      </c>
      <c r="K32" s="74"/>
      <c r="L32" s="36">
        <f t="shared" si="2"/>
        <v>24</v>
      </c>
      <c r="M32" s="84" t="s">
        <v>46</v>
      </c>
      <c r="N32" s="123">
        <v>104.7</v>
      </c>
      <c r="O32" s="86">
        <v>24</v>
      </c>
      <c r="P32" s="74"/>
      <c r="Q32" s="36">
        <f t="shared" si="3"/>
        <v>24</v>
      </c>
      <c r="R32" s="84" t="s">
        <v>49</v>
      </c>
      <c r="S32" s="124">
        <v>38.1</v>
      </c>
      <c r="T32" s="86">
        <v>26</v>
      </c>
      <c r="V32" s="64"/>
      <c r="W32" s="65"/>
    </row>
    <row r="33" spans="2:23" ht="14.4">
      <c r="B33" s="36">
        <f t="shared" si="0"/>
        <v>25</v>
      </c>
      <c r="C33" s="84" t="s">
        <v>36</v>
      </c>
      <c r="D33" s="85">
        <v>0.69</v>
      </c>
      <c r="E33" s="86">
        <v>25</v>
      </c>
      <c r="F33" s="74"/>
      <c r="G33" s="36">
        <f t="shared" si="1"/>
        <v>25</v>
      </c>
      <c r="H33" s="84" t="s">
        <v>24</v>
      </c>
      <c r="I33" s="85">
        <v>2.8999999999999998E-2</v>
      </c>
      <c r="J33" s="86">
        <v>26</v>
      </c>
      <c r="K33" s="74"/>
      <c r="L33" s="36">
        <f t="shared" si="2"/>
        <v>25</v>
      </c>
      <c r="M33" s="84" t="s">
        <v>39</v>
      </c>
      <c r="N33" s="123">
        <v>104.4</v>
      </c>
      <c r="O33" s="86">
        <v>25</v>
      </c>
      <c r="P33" s="74"/>
      <c r="Q33" s="36">
        <f t="shared" si="3"/>
        <v>25</v>
      </c>
      <c r="R33" s="84" t="s">
        <v>28</v>
      </c>
      <c r="S33" s="124">
        <v>38.700000000000003</v>
      </c>
      <c r="T33" s="86">
        <v>20</v>
      </c>
      <c r="V33" s="64"/>
      <c r="W33" s="65"/>
    </row>
    <row r="34" spans="2:23" ht="14.4">
      <c r="B34" s="36">
        <f t="shared" si="0"/>
        <v>26</v>
      </c>
      <c r="C34" s="84" t="s">
        <v>48</v>
      </c>
      <c r="D34" s="85">
        <v>0.69599999999999995</v>
      </c>
      <c r="E34" s="86">
        <v>26</v>
      </c>
      <c r="F34" s="74"/>
      <c r="G34" s="36">
        <f t="shared" si="1"/>
        <v>26</v>
      </c>
      <c r="H34" s="84" t="s">
        <v>31</v>
      </c>
      <c r="I34" s="85">
        <v>2.7999999999999997E-2</v>
      </c>
      <c r="J34" s="86">
        <v>26</v>
      </c>
      <c r="K34" s="74"/>
      <c r="L34" s="36">
        <f t="shared" si="2"/>
        <v>26</v>
      </c>
      <c r="M34" s="84" t="s">
        <v>40</v>
      </c>
      <c r="N34" s="123">
        <v>103.2</v>
      </c>
      <c r="O34" s="86">
        <v>30</v>
      </c>
      <c r="P34" s="74"/>
      <c r="Q34" s="36">
        <f t="shared" si="3"/>
        <v>26</v>
      </c>
      <c r="R34" s="84" t="s">
        <v>42</v>
      </c>
      <c r="S34" s="124">
        <v>39</v>
      </c>
      <c r="T34" s="86">
        <v>25</v>
      </c>
      <c r="V34" s="64"/>
      <c r="W34" s="65"/>
    </row>
    <row r="35" spans="2:23" ht="14.4">
      <c r="B35" s="36">
        <f t="shared" si="0"/>
        <v>27</v>
      </c>
      <c r="C35" s="84" t="s">
        <v>251</v>
      </c>
      <c r="D35" s="85">
        <v>0.69700000000000006</v>
      </c>
      <c r="E35" s="86">
        <v>28</v>
      </c>
      <c r="F35" s="74"/>
      <c r="G35" s="36">
        <f t="shared" si="1"/>
        <v>27</v>
      </c>
      <c r="H35" s="84" t="s">
        <v>26</v>
      </c>
      <c r="I35" s="85">
        <v>2.5000000000000001E-2</v>
      </c>
      <c r="J35" s="86">
        <v>5</v>
      </c>
      <c r="K35" s="74"/>
      <c r="L35" s="36">
        <f t="shared" si="2"/>
        <v>27</v>
      </c>
      <c r="M35" s="84" t="s">
        <v>31</v>
      </c>
      <c r="N35" s="123">
        <v>101.7</v>
      </c>
      <c r="O35" s="86">
        <v>26</v>
      </c>
      <c r="P35" s="74"/>
      <c r="Q35" s="36">
        <f t="shared" si="3"/>
        <v>27</v>
      </c>
      <c r="R35" s="84" t="s">
        <v>32</v>
      </c>
      <c r="S35" s="124">
        <v>40.1</v>
      </c>
      <c r="T35" s="86">
        <v>28</v>
      </c>
      <c r="V35" s="64"/>
      <c r="W35" s="65"/>
    </row>
    <row r="36" spans="2:23" ht="14.4">
      <c r="B36" s="36">
        <f t="shared" si="0"/>
        <v>28</v>
      </c>
      <c r="C36" s="84" t="s">
        <v>25</v>
      </c>
      <c r="D36" s="85">
        <v>0.70200000000000007</v>
      </c>
      <c r="E36" s="86">
        <v>30</v>
      </c>
      <c r="F36" s="74"/>
      <c r="G36" s="36">
        <f t="shared" si="1"/>
        <v>27</v>
      </c>
      <c r="H36" s="84" t="s">
        <v>48</v>
      </c>
      <c r="I36" s="85">
        <v>2.5000000000000001E-2</v>
      </c>
      <c r="J36" s="86">
        <v>28</v>
      </c>
      <c r="K36" s="74"/>
      <c r="L36" s="36">
        <f t="shared" si="2"/>
        <v>28</v>
      </c>
      <c r="M36" s="84" t="s">
        <v>44</v>
      </c>
      <c r="N36" s="123">
        <v>99.4</v>
      </c>
      <c r="O36" s="86">
        <v>29</v>
      </c>
      <c r="P36" s="74"/>
      <c r="Q36" s="36">
        <f t="shared" si="3"/>
        <v>28</v>
      </c>
      <c r="R36" s="84" t="s">
        <v>38</v>
      </c>
      <c r="S36" s="124">
        <v>40.200000000000003</v>
      </c>
      <c r="T36" s="86">
        <v>32</v>
      </c>
      <c r="V36" s="64"/>
      <c r="W36" s="65"/>
    </row>
    <row r="37" spans="2:23" ht="14.4">
      <c r="B37" s="36">
        <f t="shared" si="0"/>
        <v>29</v>
      </c>
      <c r="C37" s="84" t="s">
        <v>27</v>
      </c>
      <c r="D37" s="85">
        <v>0.71299999999999997</v>
      </c>
      <c r="E37" s="86">
        <v>29</v>
      </c>
      <c r="F37" s="74"/>
      <c r="G37" s="36">
        <f t="shared" si="1"/>
        <v>29</v>
      </c>
      <c r="H37" s="84" t="s">
        <v>32</v>
      </c>
      <c r="I37" s="85">
        <v>2.4E-2</v>
      </c>
      <c r="J37" s="86">
        <v>28</v>
      </c>
      <c r="K37" s="74"/>
      <c r="L37" s="36">
        <f t="shared" si="2"/>
        <v>29</v>
      </c>
      <c r="M37" s="84" t="s">
        <v>47</v>
      </c>
      <c r="N37" s="123">
        <v>97.1</v>
      </c>
      <c r="O37" s="86">
        <v>32</v>
      </c>
      <c r="P37" s="74"/>
      <c r="Q37" s="36">
        <f t="shared" si="3"/>
        <v>29</v>
      </c>
      <c r="R37" s="84" t="s">
        <v>46</v>
      </c>
      <c r="S37" s="124">
        <v>40.6</v>
      </c>
      <c r="T37" s="86">
        <v>29</v>
      </c>
      <c r="V37" s="64"/>
      <c r="W37" s="65"/>
    </row>
    <row r="38" spans="2:23" ht="14.4">
      <c r="B38" s="36">
        <f t="shared" si="0"/>
        <v>30</v>
      </c>
      <c r="C38" s="84" t="s">
        <v>16</v>
      </c>
      <c r="D38" s="85">
        <v>0.72299999999999998</v>
      </c>
      <c r="E38" s="86">
        <v>32</v>
      </c>
      <c r="F38" s="74"/>
      <c r="G38" s="36">
        <f t="shared" si="1"/>
        <v>30</v>
      </c>
      <c r="H38" s="84" t="s">
        <v>22</v>
      </c>
      <c r="I38" s="85">
        <v>2.3E-2</v>
      </c>
      <c r="J38" s="86">
        <v>33</v>
      </c>
      <c r="K38" s="74"/>
      <c r="L38" s="36">
        <f t="shared" si="2"/>
        <v>30</v>
      </c>
      <c r="M38" s="84" t="s">
        <v>24</v>
      </c>
      <c r="N38" s="123">
        <v>95.7</v>
      </c>
      <c r="O38" s="86">
        <v>31</v>
      </c>
      <c r="P38" s="74"/>
      <c r="Q38" s="36">
        <f t="shared" si="3"/>
        <v>30</v>
      </c>
      <c r="R38" s="84" t="s">
        <v>22</v>
      </c>
      <c r="S38" s="124">
        <v>41.7</v>
      </c>
      <c r="T38" s="86">
        <v>32</v>
      </c>
      <c r="V38" s="64"/>
      <c r="W38" s="65"/>
    </row>
    <row r="39" spans="2:23" ht="14.4">
      <c r="B39" s="36">
        <f t="shared" si="0"/>
        <v>30</v>
      </c>
      <c r="C39" s="84" t="s">
        <v>18</v>
      </c>
      <c r="D39" s="85">
        <v>0.72299999999999998</v>
      </c>
      <c r="E39" s="86">
        <v>32</v>
      </c>
      <c r="F39" s="74"/>
      <c r="G39" s="36">
        <f t="shared" si="1"/>
        <v>30</v>
      </c>
      <c r="H39" s="84" t="s">
        <v>47</v>
      </c>
      <c r="I39" s="85">
        <v>2.3E-2</v>
      </c>
      <c r="J39" s="86">
        <v>36</v>
      </c>
      <c r="K39" s="74"/>
      <c r="L39" s="36">
        <f t="shared" si="2"/>
        <v>31</v>
      </c>
      <c r="M39" s="84" t="s">
        <v>16</v>
      </c>
      <c r="N39" s="123">
        <v>93</v>
      </c>
      <c r="O39" s="86">
        <v>33</v>
      </c>
      <c r="P39" s="74"/>
      <c r="Q39" s="36">
        <f t="shared" si="3"/>
        <v>31</v>
      </c>
      <c r="R39" s="84" t="s">
        <v>34</v>
      </c>
      <c r="S39" s="124">
        <v>43.5</v>
      </c>
      <c r="T39" s="86">
        <v>35</v>
      </c>
      <c r="V39" s="64"/>
      <c r="W39" s="65"/>
    </row>
    <row r="40" spans="2:23" ht="14.4">
      <c r="B40" s="36">
        <f t="shared" si="0"/>
        <v>32</v>
      </c>
      <c r="C40" s="84" t="s">
        <v>33</v>
      </c>
      <c r="D40" s="85">
        <v>0.72400000000000009</v>
      </c>
      <c r="E40" s="86">
        <v>34</v>
      </c>
      <c r="F40" s="74"/>
      <c r="G40" s="36">
        <f t="shared" si="1"/>
        <v>32</v>
      </c>
      <c r="H40" s="84" t="s">
        <v>44</v>
      </c>
      <c r="I40" s="85">
        <v>2.2000000000000002E-2</v>
      </c>
      <c r="J40" s="86">
        <v>31</v>
      </c>
      <c r="K40" s="74"/>
      <c r="L40" s="36">
        <f t="shared" si="2"/>
        <v>32</v>
      </c>
      <c r="M40" s="84" t="s">
        <v>42</v>
      </c>
      <c r="N40" s="123">
        <v>90.6</v>
      </c>
      <c r="O40" s="86">
        <v>36</v>
      </c>
      <c r="P40" s="74"/>
      <c r="Q40" s="36">
        <f t="shared" si="3"/>
        <v>32</v>
      </c>
      <c r="R40" s="84" t="s">
        <v>251</v>
      </c>
      <c r="S40" s="124">
        <v>44.1</v>
      </c>
      <c r="T40" s="86">
        <v>34</v>
      </c>
      <c r="V40" s="64"/>
      <c r="W40" s="65"/>
    </row>
    <row r="41" spans="2:23" ht="14.4">
      <c r="B41" s="36">
        <f t="shared" si="0"/>
        <v>33</v>
      </c>
      <c r="C41" s="84" t="s">
        <v>23</v>
      </c>
      <c r="D41" s="85">
        <v>0.72599999999999998</v>
      </c>
      <c r="E41" s="86">
        <v>35</v>
      </c>
      <c r="F41" s="74"/>
      <c r="G41" s="36">
        <f t="shared" si="1"/>
        <v>32</v>
      </c>
      <c r="H41" s="84" t="s">
        <v>51</v>
      </c>
      <c r="I41" s="85">
        <v>2.2000000000000002E-2</v>
      </c>
      <c r="J41" s="86">
        <v>34</v>
      </c>
      <c r="K41" s="74"/>
      <c r="L41" s="36">
        <f t="shared" si="2"/>
        <v>33</v>
      </c>
      <c r="M41" s="84" t="s">
        <v>37</v>
      </c>
      <c r="N41" s="123">
        <v>89.9</v>
      </c>
      <c r="O41" s="86">
        <v>34</v>
      </c>
      <c r="P41" s="74"/>
      <c r="Q41" s="36">
        <f t="shared" si="3"/>
        <v>33</v>
      </c>
      <c r="R41" s="84" t="s">
        <v>35</v>
      </c>
      <c r="S41" s="124">
        <v>44.5</v>
      </c>
      <c r="T41" s="86">
        <v>36</v>
      </c>
      <c r="V41" s="64"/>
      <c r="W41" s="65"/>
    </row>
    <row r="42" spans="2:23" ht="14.4">
      <c r="B42" s="36">
        <f t="shared" si="0"/>
        <v>34</v>
      </c>
      <c r="C42" s="84" t="s">
        <v>26</v>
      </c>
      <c r="D42" s="85">
        <v>0.75800000000000001</v>
      </c>
      <c r="E42" s="86">
        <v>36</v>
      </c>
      <c r="F42" s="74"/>
      <c r="G42" s="36">
        <f t="shared" si="1"/>
        <v>34</v>
      </c>
      <c r="H42" s="84" t="s">
        <v>46</v>
      </c>
      <c r="I42" s="85">
        <v>2.1000000000000001E-2</v>
      </c>
      <c r="J42" s="86">
        <v>31</v>
      </c>
      <c r="K42" s="74"/>
      <c r="L42" s="36">
        <f t="shared" si="2"/>
        <v>34</v>
      </c>
      <c r="M42" s="84" t="s">
        <v>20</v>
      </c>
      <c r="N42" s="123">
        <v>87.2</v>
      </c>
      <c r="O42" s="86">
        <v>35</v>
      </c>
      <c r="P42" s="74"/>
      <c r="Q42" s="36">
        <f t="shared" si="3"/>
        <v>34</v>
      </c>
      <c r="R42" s="84" t="s">
        <v>26</v>
      </c>
      <c r="S42" s="124">
        <v>47.3</v>
      </c>
      <c r="T42" s="86">
        <v>30</v>
      </c>
      <c r="V42" s="64"/>
      <c r="W42" s="65"/>
    </row>
    <row r="43" spans="2:23" ht="14.4">
      <c r="B43" s="36">
        <f t="shared" si="0"/>
        <v>35</v>
      </c>
      <c r="C43" s="84" t="s">
        <v>31</v>
      </c>
      <c r="D43" s="85">
        <v>0.76200000000000001</v>
      </c>
      <c r="E43" s="86">
        <v>37</v>
      </c>
      <c r="F43" s="74"/>
      <c r="G43" s="36">
        <f t="shared" si="1"/>
        <v>35</v>
      </c>
      <c r="H43" s="84" t="s">
        <v>27</v>
      </c>
      <c r="I43" s="85">
        <v>0.02</v>
      </c>
      <c r="J43" s="86">
        <v>34</v>
      </c>
      <c r="K43" s="74"/>
      <c r="L43" s="36">
        <f t="shared" si="2"/>
        <v>35</v>
      </c>
      <c r="M43" s="84" t="s">
        <v>49</v>
      </c>
      <c r="N43" s="123">
        <v>77</v>
      </c>
      <c r="O43" s="86">
        <v>37</v>
      </c>
      <c r="P43" s="74"/>
      <c r="Q43" s="36">
        <f t="shared" si="3"/>
        <v>35</v>
      </c>
      <c r="R43" s="84" t="s">
        <v>43</v>
      </c>
      <c r="S43" s="124">
        <v>51.8</v>
      </c>
      <c r="T43" s="86">
        <v>37</v>
      </c>
      <c r="V43" s="64"/>
      <c r="W43" s="65"/>
    </row>
    <row r="44" spans="2:23" ht="14.4">
      <c r="B44" s="36">
        <f t="shared" si="0"/>
        <v>36</v>
      </c>
      <c r="C44" s="84" t="s">
        <v>30</v>
      </c>
      <c r="D44" s="85">
        <v>0.79400000000000004</v>
      </c>
      <c r="E44" s="86">
        <v>38</v>
      </c>
      <c r="F44" s="74"/>
      <c r="G44" s="36">
        <f t="shared" si="1"/>
        <v>35</v>
      </c>
      <c r="H44" s="84" t="s">
        <v>14</v>
      </c>
      <c r="I44" s="85">
        <v>0.02</v>
      </c>
      <c r="J44" s="86">
        <v>36</v>
      </c>
      <c r="K44" s="74"/>
      <c r="L44" s="36">
        <f t="shared" si="2"/>
        <v>35</v>
      </c>
      <c r="M44" s="84" t="s">
        <v>27</v>
      </c>
      <c r="N44" s="123">
        <v>77</v>
      </c>
      <c r="O44" s="86">
        <v>38</v>
      </c>
      <c r="P44" s="74"/>
      <c r="Q44" s="36">
        <f t="shared" si="3"/>
        <v>36</v>
      </c>
      <c r="R44" s="84" t="s">
        <v>11</v>
      </c>
      <c r="S44" s="124">
        <v>53.9</v>
      </c>
      <c r="T44" s="86">
        <v>38</v>
      </c>
      <c r="V44" s="64"/>
      <c r="W44" s="65"/>
    </row>
    <row r="45" spans="2:23" ht="14.4">
      <c r="B45" s="36">
        <f t="shared" si="0"/>
        <v>37</v>
      </c>
      <c r="C45" s="84" t="s">
        <v>20</v>
      </c>
      <c r="D45" s="85">
        <v>0.84299999999999997</v>
      </c>
      <c r="E45" s="86">
        <v>39</v>
      </c>
      <c r="F45" s="74"/>
      <c r="G45" s="36">
        <f t="shared" si="1"/>
        <v>37</v>
      </c>
      <c r="H45" s="84" t="s">
        <v>37</v>
      </c>
      <c r="I45" s="85">
        <v>1.9E-2</v>
      </c>
      <c r="J45" s="86">
        <v>38</v>
      </c>
      <c r="K45" s="74"/>
      <c r="L45" s="36">
        <f t="shared" si="2"/>
        <v>37</v>
      </c>
      <c r="M45" s="84" t="s">
        <v>51</v>
      </c>
      <c r="N45" s="123">
        <v>70</v>
      </c>
      <c r="O45" s="86">
        <v>39</v>
      </c>
      <c r="P45" s="74"/>
      <c r="Q45" s="36">
        <f t="shared" si="3"/>
        <v>37</v>
      </c>
      <c r="R45" s="84" t="s">
        <v>30</v>
      </c>
      <c r="S45" s="124">
        <v>58</v>
      </c>
      <c r="T45" s="86">
        <v>39</v>
      </c>
      <c r="V45" s="64"/>
      <c r="W45" s="65"/>
    </row>
    <row r="46" spans="2:23" ht="14.4">
      <c r="B46" s="36" t="str">
        <f t="shared" si="0"/>
        <v>-</v>
      </c>
      <c r="C46" s="84" t="s">
        <v>19</v>
      </c>
      <c r="D46" s="85" t="s">
        <v>85</v>
      </c>
      <c r="E46" s="86" t="s">
        <v>85</v>
      </c>
      <c r="F46" s="74"/>
      <c r="G46" s="36" t="str">
        <f t="shared" si="1"/>
        <v>-</v>
      </c>
      <c r="H46" s="84" t="s">
        <v>19</v>
      </c>
      <c r="I46" s="85" t="s">
        <v>85</v>
      </c>
      <c r="J46" s="86" t="s">
        <v>85</v>
      </c>
      <c r="K46" s="74"/>
      <c r="L46" s="36" t="str">
        <f t="shared" si="2"/>
        <v>-</v>
      </c>
      <c r="M46" s="84" t="s">
        <v>19</v>
      </c>
      <c r="N46" s="123" t="s">
        <v>85</v>
      </c>
      <c r="O46" s="86" t="s">
        <v>85</v>
      </c>
      <c r="P46" s="74"/>
      <c r="Q46" s="36" t="str">
        <f t="shared" si="3"/>
        <v>-</v>
      </c>
      <c r="R46" s="84" t="s">
        <v>19</v>
      </c>
      <c r="S46" s="124" t="s">
        <v>85</v>
      </c>
      <c r="T46" s="86" t="s">
        <v>85</v>
      </c>
      <c r="V46" s="64"/>
      <c r="W46" s="65"/>
    </row>
    <row r="47" spans="2:23" ht="14.4">
      <c r="B47" s="36" t="str">
        <f t="shared" si="0"/>
        <v>-</v>
      </c>
      <c r="C47" s="84" t="s">
        <v>50</v>
      </c>
      <c r="D47" s="85" t="s">
        <v>85</v>
      </c>
      <c r="E47" s="86">
        <v>27</v>
      </c>
      <c r="F47" s="74"/>
      <c r="G47" s="36" t="str">
        <f t="shared" si="1"/>
        <v>-</v>
      </c>
      <c r="H47" s="84" t="s">
        <v>50</v>
      </c>
      <c r="I47" s="85" t="s">
        <v>85</v>
      </c>
      <c r="J47" s="86">
        <v>1</v>
      </c>
      <c r="K47" s="74"/>
      <c r="L47" s="36" t="str">
        <f t="shared" si="2"/>
        <v>-</v>
      </c>
      <c r="M47" s="84" t="s">
        <v>50</v>
      </c>
      <c r="N47" s="123" t="s">
        <v>85</v>
      </c>
      <c r="O47" s="86">
        <v>27</v>
      </c>
      <c r="P47" s="74"/>
      <c r="Q47" s="36" t="str">
        <f t="shared" si="3"/>
        <v>-</v>
      </c>
      <c r="R47" s="84" t="s">
        <v>50</v>
      </c>
      <c r="S47" s="124" t="s">
        <v>85</v>
      </c>
      <c r="T47" s="86">
        <v>12</v>
      </c>
      <c r="V47" s="64"/>
      <c r="W47" s="65"/>
    </row>
    <row r="48" spans="2:23" ht="14.4">
      <c r="B48" s="36" t="str">
        <f t="shared" si="0"/>
        <v>-</v>
      </c>
      <c r="C48" s="84" t="s">
        <v>13</v>
      </c>
      <c r="D48" s="85" t="s">
        <v>85</v>
      </c>
      <c r="E48" s="86" t="s">
        <v>85</v>
      </c>
      <c r="F48" s="74"/>
      <c r="G48" s="36" t="str">
        <f t="shared" si="1"/>
        <v>-</v>
      </c>
      <c r="H48" s="84" t="s">
        <v>13</v>
      </c>
      <c r="I48" s="85" t="s">
        <v>85</v>
      </c>
      <c r="J48" s="86" t="s">
        <v>85</v>
      </c>
      <c r="K48" s="74"/>
      <c r="L48" s="36" t="str">
        <f t="shared" si="2"/>
        <v>-</v>
      </c>
      <c r="M48" s="84" t="s">
        <v>13</v>
      </c>
      <c r="N48" s="123" t="s">
        <v>85</v>
      </c>
      <c r="O48" s="86" t="s">
        <v>85</v>
      </c>
      <c r="P48" s="74"/>
      <c r="Q48" s="36" t="str">
        <f t="shared" si="3"/>
        <v>-</v>
      </c>
      <c r="R48" s="84" t="s">
        <v>13</v>
      </c>
      <c r="S48" s="124" t="s">
        <v>85</v>
      </c>
      <c r="T48" s="86" t="s">
        <v>85</v>
      </c>
      <c r="V48" s="64"/>
      <c r="W48" s="65"/>
    </row>
    <row r="49" spans="2:34" ht="14.4">
      <c r="B49" s="36" t="str">
        <f t="shared" si="0"/>
        <v>-</v>
      </c>
      <c r="C49" s="84" t="s">
        <v>45</v>
      </c>
      <c r="D49" s="85" t="s">
        <v>85</v>
      </c>
      <c r="E49" s="86">
        <v>14</v>
      </c>
      <c r="F49" s="74"/>
      <c r="G49" s="36" t="str">
        <f t="shared" si="1"/>
        <v>-</v>
      </c>
      <c r="H49" s="84" t="s">
        <v>45</v>
      </c>
      <c r="I49" s="85" t="s">
        <v>85</v>
      </c>
      <c r="J49" s="86">
        <v>38</v>
      </c>
      <c r="K49" s="74"/>
      <c r="L49" s="36" t="str">
        <f t="shared" si="2"/>
        <v>-</v>
      </c>
      <c r="M49" s="84" t="s">
        <v>45</v>
      </c>
      <c r="N49" s="123" t="s">
        <v>85</v>
      </c>
      <c r="O49" s="86">
        <v>28</v>
      </c>
      <c r="P49" s="74"/>
      <c r="Q49" s="36" t="str">
        <f t="shared" si="3"/>
        <v>-</v>
      </c>
      <c r="R49" s="84" t="s">
        <v>45</v>
      </c>
      <c r="S49" s="124" t="s">
        <v>85</v>
      </c>
      <c r="T49" s="86">
        <v>17</v>
      </c>
      <c r="V49" s="64"/>
      <c r="W49" s="65"/>
    </row>
    <row r="50" spans="2:34">
      <c r="B50" s="37"/>
      <c r="C50" s="18" t="s">
        <v>58</v>
      </c>
      <c r="D50" s="125">
        <v>0.66599999999999993</v>
      </c>
      <c r="E50" s="126"/>
      <c r="F50" s="74"/>
      <c r="G50" s="37"/>
      <c r="H50" s="18" t="s">
        <v>58</v>
      </c>
      <c r="I50" s="125">
        <v>3.2000000000000001E-2</v>
      </c>
      <c r="J50" s="126"/>
      <c r="K50" s="74"/>
      <c r="L50" s="37"/>
      <c r="M50" s="18" t="s">
        <v>58</v>
      </c>
      <c r="N50" s="123">
        <v>128.15758411608667</v>
      </c>
      <c r="O50" s="126"/>
      <c r="P50" s="74"/>
      <c r="Q50" s="37"/>
      <c r="R50" s="18" t="s">
        <v>58</v>
      </c>
      <c r="S50" s="124">
        <v>37.577429411334862</v>
      </c>
      <c r="T50" s="126"/>
      <c r="Y50" s="77"/>
    </row>
    <row r="51" spans="2:34">
      <c r="B51" s="38"/>
      <c r="C51" s="18" t="s">
        <v>59</v>
      </c>
      <c r="D51" s="125">
        <v>0.63</v>
      </c>
      <c r="E51" s="127"/>
      <c r="F51" s="74"/>
      <c r="G51" s="38"/>
      <c r="H51" s="18" t="s">
        <v>59</v>
      </c>
      <c r="I51" s="125">
        <v>3.5000000000000003E-2</v>
      </c>
      <c r="J51" s="127"/>
      <c r="K51" s="74"/>
      <c r="L51" s="38"/>
      <c r="M51" s="18" t="s">
        <v>59</v>
      </c>
      <c r="N51" s="123">
        <v>147.77337795970058</v>
      </c>
      <c r="O51" s="127"/>
      <c r="P51" s="74"/>
      <c r="Q51" s="38"/>
      <c r="R51" s="18" t="s">
        <v>59</v>
      </c>
      <c r="S51" s="124">
        <v>39.517752549808904</v>
      </c>
      <c r="T51" s="127"/>
      <c r="Y51" s="77"/>
    </row>
    <row r="52" spans="2:34">
      <c r="B52" s="39"/>
      <c r="C52" s="18" t="s">
        <v>60</v>
      </c>
      <c r="D52" s="125">
        <v>0.66400000000000003</v>
      </c>
      <c r="E52" s="128"/>
      <c r="F52" s="74"/>
      <c r="G52" s="39"/>
      <c r="H52" s="18" t="s">
        <v>60</v>
      </c>
      <c r="I52" s="125">
        <v>3.2000000000000001E-2</v>
      </c>
      <c r="J52" s="128"/>
      <c r="K52" s="74"/>
      <c r="L52" s="39"/>
      <c r="M52" s="18" t="s">
        <v>60</v>
      </c>
      <c r="N52" s="123">
        <v>128.89262368015187</v>
      </c>
      <c r="O52" s="128"/>
      <c r="P52" s="74"/>
      <c r="Q52" s="39"/>
      <c r="R52" s="18" t="s">
        <v>60</v>
      </c>
      <c r="S52" s="124">
        <v>37.650136857447933</v>
      </c>
      <c r="T52" s="128"/>
      <c r="Y52" s="77"/>
    </row>
    <row r="53" spans="2:34" ht="27" customHeight="1">
      <c r="L53" s="155"/>
      <c r="M53" s="155"/>
      <c r="N53" s="155"/>
      <c r="O53" s="155"/>
    </row>
    <row r="54" spans="2:34" ht="12.75" customHeight="1">
      <c r="B54" s="40" t="s">
        <v>110</v>
      </c>
      <c r="C54" s="33" t="s">
        <v>279</v>
      </c>
      <c r="L54" s="115"/>
      <c r="M54" s="115"/>
      <c r="N54" s="115"/>
      <c r="O54" s="115"/>
    </row>
    <row r="55" spans="2:34" ht="12.75" customHeight="1">
      <c r="B55" s="40" t="s">
        <v>110</v>
      </c>
      <c r="C55" s="33" t="s">
        <v>280</v>
      </c>
      <c r="L55" s="115"/>
      <c r="M55" s="115"/>
      <c r="N55" s="115"/>
      <c r="O55" s="115"/>
    </row>
    <row r="56" spans="2:34" ht="12.9" customHeight="1">
      <c r="B56" s="40" t="s">
        <v>110</v>
      </c>
      <c r="C56" s="20" t="s">
        <v>268</v>
      </c>
      <c r="M56" s="20"/>
      <c r="N56" s="20"/>
      <c r="O56" s="20"/>
      <c r="V56" s="162"/>
      <c r="W56" s="162"/>
      <c r="X56" s="164"/>
      <c r="Y56" s="164"/>
      <c r="Z56" s="164"/>
      <c r="AA56" s="164"/>
      <c r="AB56" s="164"/>
      <c r="AC56" s="164"/>
      <c r="AD56" s="158"/>
      <c r="AE56" s="158"/>
      <c r="AF56" s="95"/>
      <c r="AG56" s="95"/>
      <c r="AH56" s="95"/>
    </row>
    <row r="57" spans="2:34">
      <c r="B57" s="40" t="s">
        <v>110</v>
      </c>
      <c r="C57" s="33" t="s">
        <v>269</v>
      </c>
      <c r="M57" s="20"/>
      <c r="N57" s="20"/>
      <c r="O57" s="20"/>
      <c r="V57" s="162"/>
      <c r="W57" s="162"/>
      <c r="X57" s="163"/>
      <c r="Y57" s="163"/>
      <c r="Z57" s="163"/>
      <c r="AA57" s="163"/>
      <c r="AB57" s="163"/>
      <c r="AC57" s="163"/>
      <c r="AD57" s="158"/>
      <c r="AE57" s="158"/>
      <c r="AF57" s="95"/>
      <c r="AG57" s="95"/>
      <c r="AH57" s="95"/>
    </row>
    <row r="58" spans="2:34">
      <c r="B58" s="40" t="s">
        <v>110</v>
      </c>
      <c r="C58" s="20" t="s">
        <v>219</v>
      </c>
      <c r="V58" s="159"/>
      <c r="W58" s="159"/>
      <c r="X58" s="159"/>
      <c r="Y58" s="159"/>
      <c r="Z58" s="159"/>
      <c r="AA58" s="159"/>
      <c r="AB58" s="160"/>
      <c r="AC58" s="161"/>
      <c r="AD58" s="161"/>
      <c r="AE58" s="161"/>
      <c r="AF58" s="161"/>
      <c r="AG58" s="161"/>
      <c r="AH58" s="161"/>
    </row>
    <row r="59" spans="2:34">
      <c r="B59" s="20"/>
      <c r="C59" s="20"/>
      <c r="V59" s="159"/>
      <c r="W59" s="159"/>
      <c r="X59" s="159"/>
      <c r="Y59" s="159"/>
      <c r="Z59" s="159"/>
      <c r="AA59" s="159"/>
      <c r="AB59" s="160"/>
      <c r="AC59" s="161"/>
      <c r="AD59" s="161"/>
      <c r="AE59" s="161"/>
      <c r="AF59" s="161"/>
      <c r="AG59" s="161"/>
      <c r="AH59" s="161"/>
    </row>
    <row r="60" spans="2:34">
      <c r="B60" s="70"/>
      <c r="C60" s="20"/>
      <c r="V60" s="109"/>
      <c r="W60" s="109"/>
      <c r="X60" s="109"/>
      <c r="Y60" s="109"/>
      <c r="Z60" s="109"/>
      <c r="AA60" s="109"/>
      <c r="AB60" s="108"/>
      <c r="AC60" s="161"/>
      <c r="AD60" s="161"/>
      <c r="AE60" s="161"/>
      <c r="AF60" s="161"/>
      <c r="AG60" s="161"/>
      <c r="AH60" s="161"/>
    </row>
    <row r="61" spans="2:34">
      <c r="D61" s="20"/>
      <c r="E61" s="20"/>
      <c r="F61" s="20"/>
      <c r="G61" s="20"/>
      <c r="H61" s="20"/>
      <c r="I61" s="20"/>
      <c r="J61" s="20"/>
      <c r="K61" s="20"/>
      <c r="L61" s="20"/>
      <c r="M61" s="20"/>
      <c r="N61" s="20"/>
      <c r="O61" s="20"/>
      <c r="Y61" s="95"/>
      <c r="Z61" s="95"/>
      <c r="AA61" s="95"/>
      <c r="AB61" s="95"/>
      <c r="AC61" s="95"/>
      <c r="AD61" s="95"/>
      <c r="AE61" s="95"/>
      <c r="AF61" s="95"/>
      <c r="AG61" s="95"/>
      <c r="AH61" s="95"/>
    </row>
    <row r="62" spans="2:34">
      <c r="D62" s="20"/>
      <c r="E62" s="20"/>
      <c r="F62" s="20"/>
      <c r="G62" s="20"/>
      <c r="H62" s="20"/>
      <c r="I62" s="20"/>
      <c r="J62" s="20"/>
      <c r="K62" s="20"/>
      <c r="L62" s="20"/>
      <c r="M62" s="20"/>
      <c r="N62" s="20"/>
      <c r="O62" s="20"/>
      <c r="Y62" s="95"/>
      <c r="Z62" s="95"/>
      <c r="AA62" s="95"/>
      <c r="AB62" s="95"/>
      <c r="AC62" s="95"/>
      <c r="AD62" s="95"/>
      <c r="AE62" s="95"/>
      <c r="AF62" s="95"/>
      <c r="AG62" s="95"/>
      <c r="AH62" s="95"/>
    </row>
    <row r="63" spans="2:34">
      <c r="D63" s="20"/>
      <c r="E63" s="20"/>
      <c r="F63" s="20"/>
      <c r="G63" s="20"/>
      <c r="H63" s="20"/>
      <c r="I63" s="20"/>
      <c r="J63" s="20"/>
      <c r="K63" s="20"/>
      <c r="L63" s="20"/>
      <c r="M63" s="20"/>
      <c r="N63" s="20"/>
      <c r="O63" s="20"/>
      <c r="Y63" s="95"/>
      <c r="Z63" s="95"/>
      <c r="AA63" s="95"/>
      <c r="AB63" s="95"/>
      <c r="AC63" s="95"/>
      <c r="AD63" s="95"/>
      <c r="AE63" s="95"/>
      <c r="AF63" s="95"/>
      <c r="AG63" s="95"/>
      <c r="AH63" s="95"/>
    </row>
    <row r="64" spans="2:34">
      <c r="K64" s="20"/>
      <c r="L64" s="20"/>
      <c r="M64" s="20"/>
      <c r="N64" s="20"/>
      <c r="O64" s="20"/>
      <c r="V64" s="156"/>
      <c r="W64" s="156"/>
      <c r="X64" s="69"/>
      <c r="Y64" s="157"/>
      <c r="Z64" s="157"/>
      <c r="AA64" s="157"/>
      <c r="AB64" s="157"/>
      <c r="AC64" s="157"/>
      <c r="AD64" s="95"/>
      <c r="AE64" s="95"/>
      <c r="AF64" s="95"/>
      <c r="AG64" s="95"/>
      <c r="AH64" s="95"/>
    </row>
    <row r="65" spans="2:34">
      <c r="B65" s="70"/>
      <c r="K65" s="20"/>
      <c r="L65" s="20"/>
      <c r="M65" s="20"/>
      <c r="N65" s="20"/>
      <c r="O65" s="20"/>
      <c r="V65" s="156"/>
      <c r="W65" s="156"/>
      <c r="X65" s="69"/>
      <c r="Y65" s="157"/>
      <c r="Z65" s="157"/>
      <c r="AA65" s="157"/>
      <c r="AB65" s="157"/>
      <c r="AC65" s="157"/>
      <c r="AD65" s="95"/>
      <c r="AE65" s="95"/>
      <c r="AF65" s="95"/>
      <c r="AG65" s="95"/>
      <c r="AH65" s="95"/>
    </row>
  </sheetData>
  <sortState xmlns:xlrd2="http://schemas.microsoft.com/office/spreadsheetml/2017/richdata2" ref="Q8:T48">
    <sortCondition ref="Q48"/>
  </sortState>
  <mergeCells count="16">
    <mergeCell ref="B6:B8"/>
    <mergeCell ref="G6:G8"/>
    <mergeCell ref="L6:L8"/>
    <mergeCell ref="Q6:Q8"/>
    <mergeCell ref="V64:W65"/>
    <mergeCell ref="Y64:AC65"/>
    <mergeCell ref="L53:O53"/>
    <mergeCell ref="V56:W57"/>
    <mergeCell ref="X56:AC56"/>
    <mergeCell ref="AC58:AH60"/>
    <mergeCell ref="V58:W59"/>
    <mergeCell ref="X58:AA58"/>
    <mergeCell ref="AB58:AB59"/>
    <mergeCell ref="X59:AA59"/>
    <mergeCell ref="AD56:AE57"/>
    <mergeCell ref="X57:AC57"/>
  </mergeCells>
  <phoneticPr fontId="3"/>
  <hyperlinks>
    <hyperlink ref="B1" location="目次!A1" display="目次に戻る" xr:uid="{00000000-0004-0000-0F00-000000000000}"/>
  </hyperlinks>
  <printOptions horizontalCentered="1"/>
  <pageMargins left="0.39370078740157483" right="0.39370078740157483" top="0.78740157480314965" bottom="0.19685039370078741" header="0.51181102362204722" footer="0.31496062992125984"/>
  <pageSetup paperSize="9" scale="65" orientation="landscape" horizontalDpi="4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5" id="{A3658F92-39BD-4832-B71B-5FADF237EB61}">
            <xm:f>$C9=目次!$H$8</xm:f>
            <x14:dxf>
              <fill>
                <patternFill>
                  <bgColor rgb="FFFFFF00"/>
                </patternFill>
              </fill>
            </x14:dxf>
          </x14:cfRule>
          <xm:sqref>C9:E9</xm:sqref>
        </x14:conditionalFormatting>
        <x14:conditionalFormatting xmlns:xm="http://schemas.microsoft.com/office/excel/2006/main">
          <x14:cfRule type="expression" priority="14" id="{9D1D6E31-3F7B-4BB3-83F8-58831AC4760B}">
            <xm:f>$C10=目次!$H$8</xm:f>
            <x14:dxf>
              <fill>
                <patternFill>
                  <bgColor rgb="FFFFFF00"/>
                </patternFill>
              </fill>
            </x14:dxf>
          </x14:cfRule>
          <xm:sqref>C10:E49</xm:sqref>
        </x14:conditionalFormatting>
        <x14:conditionalFormatting xmlns:xm="http://schemas.microsoft.com/office/excel/2006/main">
          <x14:cfRule type="expression" priority="13" id="{8E025336-0F22-4BA4-ABF2-7BC8106CCFEB}">
            <xm:f>$H9=目次!$H$8</xm:f>
            <x14:dxf>
              <fill>
                <patternFill>
                  <bgColor rgb="FFFFFF00"/>
                </patternFill>
              </fill>
            </x14:dxf>
          </x14:cfRule>
          <xm:sqref>H9:J9</xm:sqref>
        </x14:conditionalFormatting>
        <x14:conditionalFormatting xmlns:xm="http://schemas.microsoft.com/office/excel/2006/main">
          <x14:cfRule type="expression" priority="12" id="{43102E20-36A9-4B58-8883-AC6503FFFB19}">
            <xm:f>$H10=目次!$H$8</xm:f>
            <x14:dxf>
              <fill>
                <patternFill>
                  <bgColor rgb="FFFFFF00"/>
                </patternFill>
              </fill>
            </x14:dxf>
          </x14:cfRule>
          <xm:sqref>H10:J49</xm:sqref>
        </x14:conditionalFormatting>
        <x14:conditionalFormatting xmlns:xm="http://schemas.microsoft.com/office/excel/2006/main">
          <x14:cfRule type="expression" priority="11" id="{0133548C-D158-4D20-875D-DC1E85D888CC}">
            <xm:f>$M9=目次!$H$8</xm:f>
            <x14:dxf>
              <fill>
                <patternFill>
                  <bgColor rgb="FFFFFF00"/>
                </patternFill>
              </fill>
            </x14:dxf>
          </x14:cfRule>
          <xm:sqref>L9:O9 L10:L49</xm:sqref>
        </x14:conditionalFormatting>
        <x14:conditionalFormatting xmlns:xm="http://schemas.microsoft.com/office/excel/2006/main">
          <x14:cfRule type="expression" priority="10" id="{02519843-586F-433D-A6BC-D44D3E5A6D92}">
            <xm:f>$M10=目次!$H$8</xm:f>
            <x14:dxf>
              <fill>
                <patternFill>
                  <bgColor rgb="FFFFFF00"/>
                </patternFill>
              </fill>
            </x14:dxf>
          </x14:cfRule>
          <xm:sqref>M10:O49</xm:sqref>
        </x14:conditionalFormatting>
        <x14:conditionalFormatting xmlns:xm="http://schemas.microsoft.com/office/excel/2006/main">
          <x14:cfRule type="expression" priority="24" id="{8E91D16A-C4D6-4CA0-8171-19F35ABBBDF5}">
            <xm:f>#REF!=目次!$H$8</xm:f>
            <x14:dxf>
              <fill>
                <patternFill>
                  <bgColor rgb="FFFFFF00"/>
                </patternFill>
              </fill>
            </x14:dxf>
          </x14:cfRule>
          <xm:sqref>R9:T49</xm:sqref>
        </x14:conditionalFormatting>
        <x14:conditionalFormatting xmlns:xm="http://schemas.microsoft.com/office/excel/2006/main">
          <x14:cfRule type="expression" priority="3" id="{E59B4195-6E6A-459F-BB07-F0DD92934A08}">
            <xm:f>$M9=目次!$H$8</xm:f>
            <x14:dxf>
              <fill>
                <patternFill>
                  <bgColor rgb="FFFFFF00"/>
                </patternFill>
              </fill>
            </x14:dxf>
          </x14:cfRule>
          <xm:sqref>G9:G49</xm:sqref>
        </x14:conditionalFormatting>
        <x14:conditionalFormatting xmlns:xm="http://schemas.microsoft.com/office/excel/2006/main">
          <x14:cfRule type="expression" priority="2" id="{B661D26F-7D3F-4CC9-985D-303298F3806D}">
            <xm:f>$M9=目次!$H$8</xm:f>
            <x14:dxf>
              <fill>
                <patternFill>
                  <bgColor rgb="FFFFFF00"/>
                </patternFill>
              </fill>
            </x14:dxf>
          </x14:cfRule>
          <xm:sqref>Q9:Q49</xm:sqref>
        </x14:conditionalFormatting>
        <x14:conditionalFormatting xmlns:xm="http://schemas.microsoft.com/office/excel/2006/main">
          <x14:cfRule type="expression" priority="1" id="{DC45744B-2DE9-44EA-90B2-B360A729EA1F}">
            <xm:f>$M9=目次!$H$8</xm:f>
            <x14:dxf>
              <fill>
                <patternFill>
                  <bgColor rgb="FFFFFF00"/>
                </patternFill>
              </fill>
            </x14:dxf>
          </x14:cfRule>
          <xm:sqref>B9:B49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58"/>
  <sheetViews>
    <sheetView showGridLines="0" view="pageBreakPreview" zoomScaleNormal="75" zoomScaleSheetLayoutView="100" workbookViewId="0">
      <pane ySplit="7" topLeftCell="A8" activePane="bottomLeft" state="frozen"/>
      <selection activeCell="D49" sqref="D49"/>
      <selection pane="bottomLeft" activeCell="D49" sqref="D49"/>
    </sheetView>
  </sheetViews>
  <sheetFormatPr defaultColWidth="9" defaultRowHeight="13.2"/>
  <cols>
    <col min="1" max="1" width="3.6640625" style="71" customWidth="1"/>
    <col min="2" max="2" width="4.6640625" style="71" customWidth="1"/>
    <col min="3" max="4" width="10.6640625" style="71" customWidth="1"/>
    <col min="5" max="5" width="4.6640625" style="71" customWidth="1"/>
    <col min="6" max="6" width="6.6640625" style="71" customWidth="1"/>
    <col min="7" max="7" width="4.6640625" style="71" customWidth="1"/>
    <col min="8" max="9" width="10.6640625" style="71" customWidth="1"/>
    <col min="10" max="10" width="4.6640625" style="71" customWidth="1"/>
    <col min="11" max="11" width="6.6640625" style="71" customWidth="1"/>
    <col min="12" max="12" width="4.6640625" style="71" customWidth="1"/>
    <col min="13" max="14" width="10.6640625" style="71" customWidth="1"/>
    <col min="15" max="15" width="4.6640625" style="71" customWidth="1"/>
    <col min="16" max="16" width="6.6640625" style="71" customWidth="1"/>
    <col min="17" max="17" width="4.6640625" style="71" customWidth="1"/>
    <col min="18" max="19" width="10.6640625" style="71" customWidth="1"/>
    <col min="20" max="20" width="4.6640625" style="71" customWidth="1"/>
    <col min="21" max="16384" width="9" style="71"/>
  </cols>
  <sheetData>
    <row r="1" spans="1:20">
      <c r="A1" s="103"/>
      <c r="B1" s="104" t="s">
        <v>183</v>
      </c>
      <c r="C1" s="103"/>
    </row>
    <row r="2" spans="1:20" ht="16.2">
      <c r="B2" s="1" t="s">
        <v>0</v>
      </c>
      <c r="G2" s="141" t="s">
        <v>281</v>
      </c>
      <c r="H2" s="141"/>
      <c r="I2" s="141"/>
      <c r="J2" s="2" t="s">
        <v>57</v>
      </c>
    </row>
    <row r="4" spans="1:20" ht="14.4">
      <c r="B4" s="3" t="s">
        <v>1</v>
      </c>
      <c r="G4" s="2" t="s">
        <v>2</v>
      </c>
      <c r="L4" s="2" t="s">
        <v>3</v>
      </c>
      <c r="Q4" s="2" t="s">
        <v>61</v>
      </c>
    </row>
    <row r="5" spans="1:20" ht="13.5" customHeight="1">
      <c r="B5" s="142" t="s">
        <v>4</v>
      </c>
      <c r="C5" s="24"/>
      <c r="D5" s="25" t="s">
        <v>5</v>
      </c>
      <c r="E5" s="72" t="s">
        <v>283</v>
      </c>
      <c r="G5" s="140" t="s">
        <v>4</v>
      </c>
      <c r="H5" s="8"/>
      <c r="I5" s="5" t="s">
        <v>6</v>
      </c>
      <c r="J5" s="23" t="str">
        <f>E5</f>
        <v>R3</v>
      </c>
      <c r="L5" s="140" t="s">
        <v>4</v>
      </c>
      <c r="M5" s="8"/>
      <c r="N5" s="5" t="s">
        <v>7</v>
      </c>
      <c r="O5" s="23" t="str">
        <f>J5</f>
        <v>R3</v>
      </c>
      <c r="P5" s="73"/>
      <c r="Q5" s="140" t="s">
        <v>4</v>
      </c>
      <c r="R5" s="8"/>
      <c r="S5" s="5" t="s">
        <v>8</v>
      </c>
      <c r="T5" s="23" t="str">
        <f>O5</f>
        <v>R3</v>
      </c>
    </row>
    <row r="6" spans="1:20">
      <c r="B6" s="142"/>
      <c r="C6" s="26" t="s">
        <v>9</v>
      </c>
      <c r="D6" s="21" t="s">
        <v>54</v>
      </c>
      <c r="E6" s="27" t="s">
        <v>53</v>
      </c>
      <c r="G6" s="140"/>
      <c r="H6" s="9" t="s">
        <v>9</v>
      </c>
      <c r="I6" s="10" t="s">
        <v>56</v>
      </c>
      <c r="J6" s="6" t="s">
        <v>53</v>
      </c>
      <c r="L6" s="140"/>
      <c r="M6" s="9" t="s">
        <v>9</v>
      </c>
      <c r="N6" s="10" t="s">
        <v>56</v>
      </c>
      <c r="O6" s="6" t="s">
        <v>53</v>
      </c>
      <c r="P6" s="73"/>
      <c r="Q6" s="140"/>
      <c r="R6" s="9" t="s">
        <v>9</v>
      </c>
      <c r="S6" s="10" t="s">
        <v>56</v>
      </c>
      <c r="T6" s="6" t="s">
        <v>53</v>
      </c>
    </row>
    <row r="7" spans="1:20">
      <c r="B7" s="142"/>
      <c r="C7" s="28"/>
      <c r="D7" s="29" t="s">
        <v>10</v>
      </c>
      <c r="E7" s="30" t="s">
        <v>4</v>
      </c>
      <c r="G7" s="140"/>
      <c r="H7" s="11"/>
      <c r="I7" s="7" t="s">
        <v>10</v>
      </c>
      <c r="J7" s="4" t="s">
        <v>4</v>
      </c>
      <c r="L7" s="140"/>
      <c r="M7" s="11"/>
      <c r="N7" s="7" t="s">
        <v>10</v>
      </c>
      <c r="O7" s="4" t="s">
        <v>4</v>
      </c>
      <c r="P7" s="73"/>
      <c r="Q7" s="140"/>
      <c r="R7" s="11"/>
      <c r="S7" s="7" t="s">
        <v>10</v>
      </c>
      <c r="T7" s="4" t="s">
        <v>4</v>
      </c>
    </row>
    <row r="8" spans="1:20">
      <c r="B8" s="12">
        <f t="shared" ref="B8:B48" si="0">RANK(D8,D$8:D$48,0)</f>
        <v>1</v>
      </c>
      <c r="C8" s="13" t="s">
        <v>11</v>
      </c>
      <c r="D8" s="14">
        <v>0.77900000000000003</v>
      </c>
      <c r="E8" s="22">
        <v>1</v>
      </c>
      <c r="F8" s="74"/>
      <c r="G8" s="12">
        <f t="shared" ref="G8:G48" si="1">RANK(I8,I$8:I$48,0)</f>
        <v>1</v>
      </c>
      <c r="H8" s="13" t="s">
        <v>11</v>
      </c>
      <c r="I8" s="14">
        <v>0.67900000000000005</v>
      </c>
      <c r="J8" s="22">
        <v>2</v>
      </c>
      <c r="L8" s="12">
        <f t="shared" ref="L8:L48" si="2">RANK(N8,N$8:N$48,0)</f>
        <v>1</v>
      </c>
      <c r="M8" s="13" t="s">
        <v>11</v>
      </c>
      <c r="N8" s="14">
        <v>0.78600000000000003</v>
      </c>
      <c r="O8" s="22">
        <v>4</v>
      </c>
      <c r="P8" s="75"/>
      <c r="Q8" s="12">
        <f t="shared" ref="Q8:Q48" si="3">RANK(S8,S$8:S$48,0)</f>
        <v>1</v>
      </c>
      <c r="R8" s="13" t="s">
        <v>11</v>
      </c>
      <c r="S8" s="14">
        <v>0.67900000000000005</v>
      </c>
      <c r="T8" s="22">
        <v>1</v>
      </c>
    </row>
    <row r="9" spans="1:20">
      <c r="B9" s="12">
        <f t="shared" si="0"/>
        <v>2</v>
      </c>
      <c r="C9" s="13" t="s">
        <v>19</v>
      </c>
      <c r="D9" s="14">
        <v>0.68500000000000005</v>
      </c>
      <c r="E9" s="22">
        <v>2</v>
      </c>
      <c r="F9" s="74"/>
      <c r="G9" s="12">
        <f t="shared" si="1"/>
        <v>2</v>
      </c>
      <c r="H9" s="13" t="s">
        <v>38</v>
      </c>
      <c r="I9" s="14">
        <v>0.66600000000000004</v>
      </c>
      <c r="J9" s="22">
        <v>3</v>
      </c>
      <c r="L9" s="12">
        <f t="shared" si="2"/>
        <v>2</v>
      </c>
      <c r="M9" s="13" t="s">
        <v>43</v>
      </c>
      <c r="N9" s="14">
        <v>0.747</v>
      </c>
      <c r="O9" s="22">
        <v>1</v>
      </c>
      <c r="P9" s="75"/>
      <c r="Q9" s="12">
        <f t="shared" si="3"/>
        <v>2</v>
      </c>
      <c r="R9" s="13" t="s">
        <v>38</v>
      </c>
      <c r="S9" s="14">
        <v>0.63400000000000001</v>
      </c>
      <c r="T9" s="22">
        <v>3</v>
      </c>
    </row>
    <row r="10" spans="1:20">
      <c r="B10" s="12">
        <f t="shared" si="0"/>
        <v>3</v>
      </c>
      <c r="C10" s="13" t="s">
        <v>13</v>
      </c>
      <c r="D10" s="14">
        <v>0.54800000000000004</v>
      </c>
      <c r="E10" s="22">
        <v>3</v>
      </c>
      <c r="F10" s="74"/>
      <c r="G10" s="12">
        <f t="shared" si="1"/>
        <v>3</v>
      </c>
      <c r="H10" s="13" t="s">
        <v>43</v>
      </c>
      <c r="I10" s="14">
        <v>0.627</v>
      </c>
      <c r="J10" s="22">
        <v>6</v>
      </c>
      <c r="L10" s="12">
        <f t="shared" si="2"/>
        <v>3</v>
      </c>
      <c r="M10" s="13" t="s">
        <v>38</v>
      </c>
      <c r="N10" s="14">
        <v>0.73499999999999999</v>
      </c>
      <c r="O10" s="22">
        <v>6</v>
      </c>
      <c r="P10" s="75"/>
      <c r="Q10" s="12">
        <f t="shared" si="3"/>
        <v>3</v>
      </c>
      <c r="R10" s="13" t="s">
        <v>37</v>
      </c>
      <c r="S10" s="14">
        <v>0.58399999999999996</v>
      </c>
      <c r="T10" s="22">
        <v>8</v>
      </c>
    </row>
    <row r="11" spans="1:20">
      <c r="B11" s="12">
        <f t="shared" si="0"/>
        <v>4</v>
      </c>
      <c r="C11" s="13" t="s">
        <v>17</v>
      </c>
      <c r="D11" s="14">
        <v>0.53700000000000003</v>
      </c>
      <c r="E11" s="22">
        <v>4</v>
      </c>
      <c r="F11" s="74"/>
      <c r="G11" s="12">
        <f t="shared" si="1"/>
        <v>4</v>
      </c>
      <c r="H11" s="13" t="s">
        <v>37</v>
      </c>
      <c r="I11" s="14">
        <v>0.626</v>
      </c>
      <c r="J11" s="22">
        <v>8</v>
      </c>
      <c r="L11" s="12">
        <f t="shared" si="2"/>
        <v>4</v>
      </c>
      <c r="M11" s="13" t="s">
        <v>14</v>
      </c>
      <c r="N11" s="14">
        <v>0.72899999999999998</v>
      </c>
      <c r="O11" s="22">
        <v>3</v>
      </c>
      <c r="P11" s="75"/>
      <c r="Q11" s="12">
        <f t="shared" si="3"/>
        <v>4</v>
      </c>
      <c r="R11" s="13" t="s">
        <v>43</v>
      </c>
      <c r="S11" s="14">
        <v>0.58099999999999996</v>
      </c>
      <c r="T11" s="22">
        <v>5</v>
      </c>
    </row>
    <row r="12" spans="1:20">
      <c r="B12" s="12">
        <f t="shared" si="0"/>
        <v>5</v>
      </c>
      <c r="C12" s="13" t="s">
        <v>23</v>
      </c>
      <c r="D12" s="14">
        <v>0.52200000000000002</v>
      </c>
      <c r="E12" s="22">
        <v>5</v>
      </c>
      <c r="F12" s="74"/>
      <c r="G12" s="12">
        <f t="shared" si="1"/>
        <v>5</v>
      </c>
      <c r="H12" s="13" t="s">
        <v>29</v>
      </c>
      <c r="I12" s="14">
        <v>0.61499999999999999</v>
      </c>
      <c r="J12" s="22">
        <v>16</v>
      </c>
      <c r="L12" s="12">
        <f t="shared" si="2"/>
        <v>5</v>
      </c>
      <c r="M12" s="13" t="s">
        <v>33</v>
      </c>
      <c r="N12" s="14">
        <v>0.68899999999999995</v>
      </c>
      <c r="O12" s="22">
        <v>7</v>
      </c>
      <c r="P12" s="75"/>
      <c r="Q12" s="12">
        <f t="shared" si="3"/>
        <v>5</v>
      </c>
      <c r="R12" s="13" t="s">
        <v>29</v>
      </c>
      <c r="S12" s="14">
        <v>0.57099999999999995</v>
      </c>
      <c r="T12" s="22">
        <v>14</v>
      </c>
    </row>
    <row r="13" spans="1:20">
      <c r="B13" s="12">
        <f t="shared" si="0"/>
        <v>6</v>
      </c>
      <c r="C13" s="13" t="s">
        <v>26</v>
      </c>
      <c r="D13" s="14">
        <v>0.497</v>
      </c>
      <c r="E13" s="22">
        <v>6</v>
      </c>
      <c r="F13" s="74"/>
      <c r="G13" s="12">
        <f t="shared" si="1"/>
        <v>6</v>
      </c>
      <c r="H13" s="13" t="s">
        <v>45</v>
      </c>
      <c r="I13" s="14">
        <v>0.60599999999999998</v>
      </c>
      <c r="J13" s="22">
        <v>14</v>
      </c>
      <c r="L13" s="12">
        <f t="shared" si="2"/>
        <v>6</v>
      </c>
      <c r="M13" s="13" t="s">
        <v>34</v>
      </c>
      <c r="N13" s="14">
        <v>0.68700000000000006</v>
      </c>
      <c r="O13" s="22">
        <v>5</v>
      </c>
      <c r="P13" s="75"/>
      <c r="Q13" s="12">
        <f t="shared" si="3"/>
        <v>6</v>
      </c>
      <c r="R13" s="13" t="s">
        <v>27</v>
      </c>
      <c r="S13" s="14">
        <v>0.55700000000000005</v>
      </c>
      <c r="T13" s="22">
        <v>15</v>
      </c>
    </row>
    <row r="14" spans="1:20">
      <c r="B14" s="12">
        <f t="shared" si="0"/>
        <v>7</v>
      </c>
      <c r="C14" s="13" t="s">
        <v>25</v>
      </c>
      <c r="D14" s="14">
        <v>0.48799999999999999</v>
      </c>
      <c r="E14" s="22">
        <v>7</v>
      </c>
      <c r="F14" s="74"/>
      <c r="G14" s="12">
        <f t="shared" si="1"/>
        <v>7</v>
      </c>
      <c r="H14" s="13" t="s">
        <v>27</v>
      </c>
      <c r="I14" s="14">
        <v>0.59699999999999998</v>
      </c>
      <c r="J14" s="22">
        <v>15</v>
      </c>
      <c r="L14" s="12">
        <f t="shared" si="2"/>
        <v>7</v>
      </c>
      <c r="M14" s="13" t="s">
        <v>47</v>
      </c>
      <c r="N14" s="14">
        <v>0.68600000000000005</v>
      </c>
      <c r="O14" s="22">
        <v>14</v>
      </c>
      <c r="P14" s="75"/>
      <c r="Q14" s="12">
        <f t="shared" si="3"/>
        <v>7</v>
      </c>
      <c r="R14" s="13" t="s">
        <v>24</v>
      </c>
      <c r="S14" s="14">
        <v>0.55500000000000005</v>
      </c>
      <c r="T14" s="22">
        <v>9</v>
      </c>
    </row>
    <row r="15" spans="1:20">
      <c r="B15" s="12">
        <f t="shared" si="0"/>
        <v>8</v>
      </c>
      <c r="C15" s="13" t="s">
        <v>29</v>
      </c>
      <c r="D15" s="14">
        <v>0.48599999999999999</v>
      </c>
      <c r="E15" s="22">
        <v>8</v>
      </c>
      <c r="F15" s="74"/>
      <c r="G15" s="12">
        <f t="shared" si="1"/>
        <v>8</v>
      </c>
      <c r="H15" s="13" t="s">
        <v>24</v>
      </c>
      <c r="I15" s="14">
        <v>0.58899999999999997</v>
      </c>
      <c r="J15" s="22">
        <v>10</v>
      </c>
      <c r="L15" s="12">
        <f t="shared" si="2"/>
        <v>8</v>
      </c>
      <c r="M15" s="13" t="s">
        <v>37</v>
      </c>
      <c r="N15" s="14">
        <v>0.67800000000000005</v>
      </c>
      <c r="O15" s="22">
        <v>8</v>
      </c>
      <c r="P15" s="75"/>
      <c r="Q15" s="12">
        <f t="shared" si="3"/>
        <v>8</v>
      </c>
      <c r="R15" s="13" t="s">
        <v>45</v>
      </c>
      <c r="S15" s="14">
        <v>0.55400000000000005</v>
      </c>
      <c r="T15" s="22">
        <v>12</v>
      </c>
    </row>
    <row r="16" spans="1:20">
      <c r="B16" s="12">
        <f t="shared" si="0"/>
        <v>9</v>
      </c>
      <c r="C16" s="13" t="s">
        <v>39</v>
      </c>
      <c r="D16" s="14">
        <v>0.47299999999999998</v>
      </c>
      <c r="E16" s="22">
        <v>10</v>
      </c>
      <c r="F16" s="74"/>
      <c r="G16" s="12">
        <f t="shared" si="1"/>
        <v>8</v>
      </c>
      <c r="H16" s="13" t="s">
        <v>34</v>
      </c>
      <c r="I16" s="14">
        <v>0.58899999999999997</v>
      </c>
      <c r="J16" s="22">
        <v>4</v>
      </c>
      <c r="L16" s="12">
        <f t="shared" si="2"/>
        <v>8</v>
      </c>
      <c r="M16" s="13" t="s">
        <v>21</v>
      </c>
      <c r="N16" s="14">
        <v>0.67800000000000005</v>
      </c>
      <c r="O16" s="22">
        <v>9</v>
      </c>
      <c r="P16" s="75"/>
      <c r="Q16" s="12">
        <f t="shared" si="3"/>
        <v>9</v>
      </c>
      <c r="R16" s="13" t="s">
        <v>34</v>
      </c>
      <c r="S16" s="14">
        <v>0.55300000000000005</v>
      </c>
      <c r="T16" s="22">
        <v>4</v>
      </c>
    </row>
    <row r="17" spans="2:20">
      <c r="B17" s="12">
        <f t="shared" si="0"/>
        <v>10</v>
      </c>
      <c r="C17" s="13" t="s">
        <v>28</v>
      </c>
      <c r="D17" s="14">
        <v>0.46899999999999997</v>
      </c>
      <c r="E17" s="22">
        <v>11</v>
      </c>
      <c r="F17" s="74"/>
      <c r="G17" s="12">
        <f t="shared" si="1"/>
        <v>10</v>
      </c>
      <c r="H17" s="13" t="s">
        <v>32</v>
      </c>
      <c r="I17" s="14">
        <v>0.58799999999999997</v>
      </c>
      <c r="J17" s="22">
        <v>13</v>
      </c>
      <c r="L17" s="12">
        <f t="shared" si="2"/>
        <v>10</v>
      </c>
      <c r="M17" s="13" t="s">
        <v>30</v>
      </c>
      <c r="N17" s="14">
        <v>0.67400000000000004</v>
      </c>
      <c r="O17" s="22">
        <v>2</v>
      </c>
      <c r="P17" s="75"/>
      <c r="Q17" s="12">
        <f t="shared" si="3"/>
        <v>10</v>
      </c>
      <c r="R17" s="13" t="s">
        <v>14</v>
      </c>
      <c r="S17" s="14">
        <v>0.55100000000000005</v>
      </c>
      <c r="T17" s="22">
        <v>6</v>
      </c>
    </row>
    <row r="18" spans="2:20">
      <c r="B18" s="12">
        <f t="shared" si="0"/>
        <v>11</v>
      </c>
      <c r="C18" s="13" t="s">
        <v>36</v>
      </c>
      <c r="D18" s="14">
        <v>0.46500000000000002</v>
      </c>
      <c r="E18" s="22">
        <v>9</v>
      </c>
      <c r="F18" s="74"/>
      <c r="G18" s="12">
        <f t="shared" si="1"/>
        <v>11</v>
      </c>
      <c r="H18" s="13" t="s">
        <v>14</v>
      </c>
      <c r="I18" s="14">
        <v>0.58599999999999997</v>
      </c>
      <c r="J18" s="22">
        <v>7</v>
      </c>
      <c r="L18" s="12">
        <f t="shared" si="2"/>
        <v>11</v>
      </c>
      <c r="M18" s="13" t="s">
        <v>45</v>
      </c>
      <c r="N18" s="14">
        <v>0.66700000000000004</v>
      </c>
      <c r="O18" s="22">
        <v>15</v>
      </c>
      <c r="P18" s="75"/>
      <c r="Q18" s="12">
        <f t="shared" si="3"/>
        <v>11</v>
      </c>
      <c r="R18" s="13" t="s">
        <v>18</v>
      </c>
      <c r="S18" s="14">
        <v>0.54400000000000004</v>
      </c>
      <c r="T18" s="22">
        <v>11</v>
      </c>
    </row>
    <row r="19" spans="2:20">
      <c r="B19" s="12">
        <f t="shared" si="0"/>
        <v>12</v>
      </c>
      <c r="C19" s="13" t="s">
        <v>40</v>
      </c>
      <c r="D19" s="14">
        <v>0.44900000000000001</v>
      </c>
      <c r="E19" s="22">
        <v>12</v>
      </c>
      <c r="F19" s="74"/>
      <c r="G19" s="12">
        <f t="shared" si="1"/>
        <v>12</v>
      </c>
      <c r="H19" s="13" t="s">
        <v>30</v>
      </c>
      <c r="I19" s="14">
        <v>0.58299999999999996</v>
      </c>
      <c r="J19" s="22">
        <v>1</v>
      </c>
      <c r="L19" s="12">
        <f t="shared" si="2"/>
        <v>11</v>
      </c>
      <c r="M19" s="13" t="s">
        <v>24</v>
      </c>
      <c r="N19" s="14">
        <v>0.66700000000000004</v>
      </c>
      <c r="O19" s="22">
        <v>10</v>
      </c>
      <c r="P19" s="75"/>
      <c r="Q19" s="12">
        <f t="shared" si="3"/>
        <v>12</v>
      </c>
      <c r="R19" s="13" t="s">
        <v>51</v>
      </c>
      <c r="S19" s="14">
        <v>0.54200000000000004</v>
      </c>
      <c r="T19" s="22">
        <v>13</v>
      </c>
    </row>
    <row r="20" spans="2:20">
      <c r="B20" s="12">
        <f t="shared" si="0"/>
        <v>13</v>
      </c>
      <c r="C20" s="13" t="s">
        <v>21</v>
      </c>
      <c r="D20" s="14">
        <v>0.44800000000000001</v>
      </c>
      <c r="E20" s="22">
        <v>13</v>
      </c>
      <c r="F20" s="74"/>
      <c r="G20" s="12">
        <f t="shared" si="1"/>
        <v>13</v>
      </c>
      <c r="H20" s="13" t="s">
        <v>33</v>
      </c>
      <c r="I20" s="14">
        <v>0.57699999999999996</v>
      </c>
      <c r="J20" s="22">
        <v>5</v>
      </c>
      <c r="L20" s="12">
        <f t="shared" si="2"/>
        <v>13</v>
      </c>
      <c r="M20" s="13" t="s">
        <v>32</v>
      </c>
      <c r="N20" s="14">
        <v>0.66600000000000004</v>
      </c>
      <c r="O20" s="22">
        <v>16</v>
      </c>
      <c r="P20" s="75"/>
      <c r="Q20" s="12">
        <f t="shared" si="3"/>
        <v>12</v>
      </c>
      <c r="R20" s="13" t="s">
        <v>32</v>
      </c>
      <c r="S20" s="14">
        <v>0.54200000000000004</v>
      </c>
      <c r="T20" s="22">
        <v>15</v>
      </c>
    </row>
    <row r="21" spans="2:20">
      <c r="B21" s="12">
        <f t="shared" si="0"/>
        <v>14</v>
      </c>
      <c r="C21" s="13" t="s">
        <v>48</v>
      </c>
      <c r="D21" s="14">
        <v>0.434</v>
      </c>
      <c r="E21" s="22">
        <v>15</v>
      </c>
      <c r="F21" s="74"/>
      <c r="G21" s="12">
        <f t="shared" si="1"/>
        <v>14</v>
      </c>
      <c r="H21" s="13" t="s">
        <v>21</v>
      </c>
      <c r="I21" s="14">
        <v>0.57499999999999996</v>
      </c>
      <c r="J21" s="22">
        <v>9</v>
      </c>
      <c r="L21" s="12">
        <f t="shared" si="2"/>
        <v>14</v>
      </c>
      <c r="M21" s="13" t="s">
        <v>29</v>
      </c>
      <c r="N21" s="14">
        <v>0.66200000000000003</v>
      </c>
      <c r="O21" s="22">
        <v>19</v>
      </c>
      <c r="P21" s="75"/>
      <c r="Q21" s="12">
        <f t="shared" si="3"/>
        <v>14</v>
      </c>
      <c r="R21" s="13" t="s">
        <v>30</v>
      </c>
      <c r="S21" s="14">
        <v>0.53800000000000003</v>
      </c>
      <c r="T21" s="22">
        <v>2</v>
      </c>
    </row>
    <row r="22" spans="2:20">
      <c r="B22" s="12">
        <f t="shared" si="0"/>
        <v>15</v>
      </c>
      <c r="C22" s="13" t="s">
        <v>47</v>
      </c>
      <c r="D22" s="14">
        <v>0.42699999999999999</v>
      </c>
      <c r="E22" s="22">
        <v>22</v>
      </c>
      <c r="F22" s="74"/>
      <c r="G22" s="12">
        <f t="shared" si="1"/>
        <v>15</v>
      </c>
      <c r="H22" s="13" t="s">
        <v>18</v>
      </c>
      <c r="I22" s="14">
        <v>0.57399999999999995</v>
      </c>
      <c r="J22" s="22">
        <v>12</v>
      </c>
      <c r="L22" s="12">
        <f t="shared" si="2"/>
        <v>15</v>
      </c>
      <c r="M22" s="13" t="s">
        <v>27</v>
      </c>
      <c r="N22" s="14">
        <v>0.65900000000000003</v>
      </c>
      <c r="O22" s="22">
        <v>12</v>
      </c>
      <c r="P22" s="75"/>
      <c r="Q22" s="12">
        <f t="shared" si="3"/>
        <v>15</v>
      </c>
      <c r="R22" s="13" t="s">
        <v>47</v>
      </c>
      <c r="S22" s="14">
        <v>0.53700000000000003</v>
      </c>
      <c r="T22" s="22">
        <v>18</v>
      </c>
    </row>
    <row r="23" spans="2:20">
      <c r="B23" s="12">
        <f t="shared" si="0"/>
        <v>16</v>
      </c>
      <c r="C23" s="13" t="s">
        <v>31</v>
      </c>
      <c r="D23" s="14">
        <v>0.41699999999999998</v>
      </c>
      <c r="E23" s="22">
        <v>15</v>
      </c>
      <c r="F23" s="74"/>
      <c r="G23" s="12">
        <f t="shared" si="1"/>
        <v>15</v>
      </c>
      <c r="H23" s="13" t="s">
        <v>47</v>
      </c>
      <c r="I23" s="14">
        <v>0.57399999999999995</v>
      </c>
      <c r="J23" s="22">
        <v>17</v>
      </c>
      <c r="L23" s="12">
        <f t="shared" si="2"/>
        <v>16</v>
      </c>
      <c r="M23" s="13" t="s">
        <v>28</v>
      </c>
      <c r="N23" s="14">
        <v>0.63800000000000001</v>
      </c>
      <c r="O23" s="22">
        <v>26</v>
      </c>
      <c r="P23" s="75"/>
      <c r="Q23" s="12">
        <f t="shared" si="3"/>
        <v>16</v>
      </c>
      <c r="R23" s="13" t="s">
        <v>20</v>
      </c>
      <c r="S23" s="14">
        <v>0.53100000000000003</v>
      </c>
      <c r="T23" s="22">
        <v>25</v>
      </c>
    </row>
    <row r="24" spans="2:20">
      <c r="B24" s="12">
        <f t="shared" si="0"/>
        <v>17</v>
      </c>
      <c r="C24" s="13" t="s">
        <v>12</v>
      </c>
      <c r="D24" s="14">
        <v>0.41299999999999998</v>
      </c>
      <c r="E24" s="22">
        <v>19</v>
      </c>
      <c r="F24" s="74"/>
      <c r="G24" s="12">
        <f t="shared" si="1"/>
        <v>17</v>
      </c>
      <c r="H24" s="13" t="s">
        <v>51</v>
      </c>
      <c r="I24" s="14">
        <v>0.57299999999999995</v>
      </c>
      <c r="J24" s="22">
        <v>18</v>
      </c>
      <c r="L24" s="12">
        <f t="shared" si="2"/>
        <v>17</v>
      </c>
      <c r="M24" s="13" t="s">
        <v>48</v>
      </c>
      <c r="N24" s="14">
        <v>0.629</v>
      </c>
      <c r="O24" s="22">
        <v>13</v>
      </c>
      <c r="P24" s="75"/>
      <c r="Q24" s="12">
        <f t="shared" si="3"/>
        <v>17</v>
      </c>
      <c r="R24" s="13" t="s">
        <v>21</v>
      </c>
      <c r="S24" s="14">
        <v>0.52700000000000002</v>
      </c>
      <c r="T24" s="22">
        <v>10</v>
      </c>
    </row>
    <row r="25" spans="2:20">
      <c r="B25" s="12">
        <f t="shared" si="0"/>
        <v>18</v>
      </c>
      <c r="C25" s="13" t="s">
        <v>46</v>
      </c>
      <c r="D25" s="14">
        <v>0.41099999999999998</v>
      </c>
      <c r="E25" s="22">
        <v>14</v>
      </c>
      <c r="F25" s="74"/>
      <c r="G25" s="12">
        <f t="shared" si="1"/>
        <v>18</v>
      </c>
      <c r="H25" s="13" t="s">
        <v>48</v>
      </c>
      <c r="I25" s="14">
        <v>0.57199999999999995</v>
      </c>
      <c r="J25" s="22">
        <v>11</v>
      </c>
      <c r="L25" s="12">
        <f t="shared" si="2"/>
        <v>18</v>
      </c>
      <c r="M25" s="13" t="s">
        <v>25</v>
      </c>
      <c r="N25" s="14">
        <v>0.626</v>
      </c>
      <c r="O25" s="22">
        <v>20</v>
      </c>
      <c r="P25" s="75"/>
      <c r="Q25" s="12">
        <f t="shared" si="3"/>
        <v>18</v>
      </c>
      <c r="R25" s="13" t="s">
        <v>44</v>
      </c>
      <c r="S25" s="14">
        <v>0.52400000000000002</v>
      </c>
      <c r="T25" s="22">
        <v>20</v>
      </c>
    </row>
    <row r="26" spans="2:20">
      <c r="B26" s="12">
        <f t="shared" si="0"/>
        <v>19</v>
      </c>
      <c r="C26" s="13" t="s">
        <v>33</v>
      </c>
      <c r="D26" s="14">
        <v>0.40899999999999997</v>
      </c>
      <c r="E26" s="22">
        <v>23</v>
      </c>
      <c r="F26" s="74"/>
      <c r="G26" s="12">
        <f t="shared" si="1"/>
        <v>19</v>
      </c>
      <c r="H26" s="13" t="s">
        <v>20</v>
      </c>
      <c r="I26" s="14">
        <v>0.57099999999999995</v>
      </c>
      <c r="J26" s="22">
        <v>21</v>
      </c>
      <c r="L26" s="12">
        <f t="shared" si="2"/>
        <v>18</v>
      </c>
      <c r="M26" s="13" t="s">
        <v>40</v>
      </c>
      <c r="N26" s="14">
        <v>0.626</v>
      </c>
      <c r="O26" s="22">
        <v>23</v>
      </c>
      <c r="P26" s="75"/>
      <c r="Q26" s="12">
        <f t="shared" si="3"/>
        <v>19</v>
      </c>
      <c r="R26" s="13" t="s">
        <v>48</v>
      </c>
      <c r="S26" s="14">
        <v>0.52100000000000002</v>
      </c>
      <c r="T26" s="22">
        <v>19</v>
      </c>
    </row>
    <row r="27" spans="2:20">
      <c r="B27" s="12">
        <f t="shared" si="0"/>
        <v>20</v>
      </c>
      <c r="C27" s="13" t="s">
        <v>49</v>
      </c>
      <c r="D27" s="14">
        <v>0.40400000000000003</v>
      </c>
      <c r="E27" s="22">
        <v>18</v>
      </c>
      <c r="F27" s="74"/>
      <c r="G27" s="12">
        <f t="shared" si="1"/>
        <v>20</v>
      </c>
      <c r="H27" s="13" t="s">
        <v>40</v>
      </c>
      <c r="I27" s="14">
        <v>0.56000000000000005</v>
      </c>
      <c r="J27" s="22">
        <v>22</v>
      </c>
      <c r="L27" s="12">
        <f t="shared" si="2"/>
        <v>18</v>
      </c>
      <c r="M27" s="13" t="s">
        <v>20</v>
      </c>
      <c r="N27" s="14">
        <v>0.626</v>
      </c>
      <c r="O27" s="22">
        <v>27</v>
      </c>
      <c r="P27" s="75"/>
      <c r="Q27" s="12">
        <f t="shared" si="3"/>
        <v>20</v>
      </c>
      <c r="R27" s="13" t="s">
        <v>49</v>
      </c>
      <c r="S27" s="14">
        <v>0.52</v>
      </c>
      <c r="T27" s="22">
        <v>22</v>
      </c>
    </row>
    <row r="28" spans="2:20">
      <c r="B28" s="12">
        <f t="shared" si="0"/>
        <v>21</v>
      </c>
      <c r="C28" s="13" t="s">
        <v>15</v>
      </c>
      <c r="D28" s="14">
        <v>0.39900000000000002</v>
      </c>
      <c r="E28" s="22">
        <v>24</v>
      </c>
      <c r="F28" s="74"/>
      <c r="G28" s="12">
        <f t="shared" si="1"/>
        <v>21</v>
      </c>
      <c r="H28" s="13" t="s">
        <v>28</v>
      </c>
      <c r="I28" s="14">
        <v>0.55900000000000005</v>
      </c>
      <c r="J28" s="22">
        <v>24</v>
      </c>
      <c r="L28" s="12">
        <f t="shared" si="2"/>
        <v>21</v>
      </c>
      <c r="M28" s="13" t="s">
        <v>36</v>
      </c>
      <c r="N28" s="14">
        <v>0.624</v>
      </c>
      <c r="O28" s="22">
        <v>36</v>
      </c>
      <c r="P28" s="75"/>
      <c r="Q28" s="12">
        <f t="shared" si="3"/>
        <v>21</v>
      </c>
      <c r="R28" s="13" t="s">
        <v>33</v>
      </c>
      <c r="S28" s="14">
        <v>0.51800000000000002</v>
      </c>
      <c r="T28" s="22">
        <v>7</v>
      </c>
    </row>
    <row r="29" spans="2:20">
      <c r="B29" s="12">
        <f t="shared" si="0"/>
        <v>22</v>
      </c>
      <c r="C29" s="13" t="s">
        <v>20</v>
      </c>
      <c r="D29" s="14">
        <v>0.39300000000000002</v>
      </c>
      <c r="E29" s="22">
        <v>25</v>
      </c>
      <c r="F29" s="74"/>
      <c r="G29" s="12">
        <f t="shared" si="1"/>
        <v>22</v>
      </c>
      <c r="H29" s="13" t="s">
        <v>44</v>
      </c>
      <c r="I29" s="14">
        <v>0.55800000000000005</v>
      </c>
      <c r="J29" s="22">
        <v>19</v>
      </c>
      <c r="L29" s="12">
        <f t="shared" si="2"/>
        <v>21</v>
      </c>
      <c r="M29" s="13" t="s">
        <v>51</v>
      </c>
      <c r="N29" s="14">
        <v>0.624</v>
      </c>
      <c r="O29" s="22">
        <v>22</v>
      </c>
      <c r="P29" s="75"/>
      <c r="Q29" s="12">
        <f t="shared" si="3"/>
        <v>22</v>
      </c>
      <c r="R29" s="13" t="s">
        <v>40</v>
      </c>
      <c r="S29" s="14">
        <v>0.51500000000000001</v>
      </c>
      <c r="T29" s="22">
        <v>22</v>
      </c>
    </row>
    <row r="30" spans="2:20">
      <c r="B30" s="12">
        <f t="shared" si="0"/>
        <v>23</v>
      </c>
      <c r="C30" s="13" t="s">
        <v>41</v>
      </c>
      <c r="D30" s="14">
        <v>0.39</v>
      </c>
      <c r="E30" s="22">
        <v>17</v>
      </c>
      <c r="F30" s="74"/>
      <c r="G30" s="12">
        <f t="shared" si="1"/>
        <v>23</v>
      </c>
      <c r="H30" s="13" t="s">
        <v>16</v>
      </c>
      <c r="I30" s="14">
        <v>0.55000000000000004</v>
      </c>
      <c r="J30" s="22">
        <v>29</v>
      </c>
      <c r="L30" s="12">
        <f t="shared" si="2"/>
        <v>23</v>
      </c>
      <c r="M30" s="13" t="s">
        <v>44</v>
      </c>
      <c r="N30" s="14">
        <v>0.623</v>
      </c>
      <c r="O30" s="22">
        <v>17</v>
      </c>
      <c r="P30" s="75"/>
      <c r="Q30" s="12">
        <f t="shared" si="3"/>
        <v>23</v>
      </c>
      <c r="R30" s="13" t="s">
        <v>15</v>
      </c>
      <c r="S30" s="14">
        <v>0.51400000000000001</v>
      </c>
      <c r="T30" s="22">
        <v>26</v>
      </c>
    </row>
    <row r="31" spans="2:20">
      <c r="B31" s="12">
        <f t="shared" si="0"/>
        <v>24</v>
      </c>
      <c r="C31" s="13" t="s">
        <v>24</v>
      </c>
      <c r="D31" s="14">
        <v>0.38600000000000001</v>
      </c>
      <c r="E31" s="22">
        <v>26</v>
      </c>
      <c r="F31" s="74"/>
      <c r="G31" s="12">
        <f t="shared" si="1"/>
        <v>24</v>
      </c>
      <c r="H31" s="13" t="s">
        <v>49</v>
      </c>
      <c r="I31" s="14">
        <v>0.54900000000000004</v>
      </c>
      <c r="J31" s="22">
        <v>26</v>
      </c>
      <c r="L31" s="12">
        <f t="shared" si="2"/>
        <v>24</v>
      </c>
      <c r="M31" s="13" t="s">
        <v>39</v>
      </c>
      <c r="N31" s="14">
        <v>0.622</v>
      </c>
      <c r="O31" s="22">
        <v>11</v>
      </c>
      <c r="P31" s="75"/>
      <c r="Q31" s="12">
        <f t="shared" si="3"/>
        <v>24</v>
      </c>
      <c r="R31" s="13" t="s">
        <v>28</v>
      </c>
      <c r="S31" s="14">
        <v>0.51300000000000001</v>
      </c>
      <c r="T31" s="22">
        <v>31</v>
      </c>
    </row>
    <row r="32" spans="2:20">
      <c r="B32" s="12">
        <f t="shared" si="0"/>
        <v>25</v>
      </c>
      <c r="C32" s="13" t="s">
        <v>22</v>
      </c>
      <c r="D32" s="14">
        <v>0.38300000000000001</v>
      </c>
      <c r="E32" s="22">
        <v>21</v>
      </c>
      <c r="F32" s="74"/>
      <c r="G32" s="12">
        <f t="shared" si="1"/>
        <v>25</v>
      </c>
      <c r="H32" s="13" t="s">
        <v>31</v>
      </c>
      <c r="I32" s="14">
        <v>0.54500000000000004</v>
      </c>
      <c r="J32" s="22">
        <v>29</v>
      </c>
      <c r="L32" s="12">
        <f t="shared" si="2"/>
        <v>25</v>
      </c>
      <c r="M32" s="13" t="s">
        <v>17</v>
      </c>
      <c r="N32" s="14">
        <v>0.61399999999999999</v>
      </c>
      <c r="O32" s="22">
        <v>29</v>
      </c>
      <c r="P32" s="75"/>
      <c r="Q32" s="12">
        <f t="shared" si="3"/>
        <v>25</v>
      </c>
      <c r="R32" s="13" t="s">
        <v>16</v>
      </c>
      <c r="S32" s="14">
        <v>0.51200000000000001</v>
      </c>
      <c r="T32" s="22">
        <v>22</v>
      </c>
    </row>
    <row r="33" spans="2:20">
      <c r="B33" s="12">
        <f t="shared" si="0"/>
        <v>26</v>
      </c>
      <c r="C33" s="13" t="s">
        <v>42</v>
      </c>
      <c r="D33" s="14">
        <v>0.378</v>
      </c>
      <c r="E33" s="22">
        <v>27</v>
      </c>
      <c r="F33" s="74"/>
      <c r="G33" s="12">
        <f t="shared" si="1"/>
        <v>26</v>
      </c>
      <c r="H33" s="13" t="s">
        <v>42</v>
      </c>
      <c r="I33" s="14">
        <v>0.54200000000000004</v>
      </c>
      <c r="J33" s="22">
        <v>39</v>
      </c>
      <c r="L33" s="12">
        <f t="shared" si="2"/>
        <v>25</v>
      </c>
      <c r="M33" s="13" t="s">
        <v>18</v>
      </c>
      <c r="N33" s="14">
        <v>0.61399999999999999</v>
      </c>
      <c r="O33" s="22">
        <v>17</v>
      </c>
      <c r="P33" s="75"/>
      <c r="Q33" s="12">
        <f t="shared" si="3"/>
        <v>26</v>
      </c>
      <c r="R33" s="13" t="s">
        <v>12</v>
      </c>
      <c r="S33" s="14">
        <v>0.50700000000000001</v>
      </c>
      <c r="T33" s="22">
        <v>29</v>
      </c>
    </row>
    <row r="34" spans="2:20">
      <c r="B34" s="12">
        <f t="shared" si="0"/>
        <v>27</v>
      </c>
      <c r="C34" s="13" t="s">
        <v>37</v>
      </c>
      <c r="D34" s="14">
        <v>0.375</v>
      </c>
      <c r="E34" s="22">
        <v>29</v>
      </c>
      <c r="F34" s="74"/>
      <c r="G34" s="12">
        <f t="shared" si="1"/>
        <v>27</v>
      </c>
      <c r="H34" s="13" t="s">
        <v>17</v>
      </c>
      <c r="I34" s="14">
        <v>0.54100000000000004</v>
      </c>
      <c r="J34" s="22">
        <v>24</v>
      </c>
      <c r="L34" s="12">
        <f t="shared" si="2"/>
        <v>27</v>
      </c>
      <c r="M34" s="13" t="s">
        <v>16</v>
      </c>
      <c r="N34" s="14">
        <v>0.61099999999999999</v>
      </c>
      <c r="O34" s="22">
        <v>21</v>
      </c>
      <c r="P34" s="75"/>
      <c r="Q34" s="12">
        <f t="shared" si="3"/>
        <v>27</v>
      </c>
      <c r="R34" s="13" t="s">
        <v>17</v>
      </c>
      <c r="S34" s="14">
        <v>0.503</v>
      </c>
      <c r="T34" s="22">
        <v>17</v>
      </c>
    </row>
    <row r="35" spans="2:20">
      <c r="B35" s="12">
        <f t="shared" si="0"/>
        <v>28</v>
      </c>
      <c r="C35" s="13" t="s">
        <v>16</v>
      </c>
      <c r="D35" s="14">
        <v>0.371</v>
      </c>
      <c r="E35" s="22">
        <v>20</v>
      </c>
      <c r="F35" s="74"/>
      <c r="G35" s="12">
        <f t="shared" si="1"/>
        <v>27</v>
      </c>
      <c r="H35" s="13" t="s">
        <v>12</v>
      </c>
      <c r="I35" s="14">
        <v>0.54100000000000004</v>
      </c>
      <c r="J35" s="22">
        <v>32</v>
      </c>
      <c r="L35" s="12">
        <f t="shared" si="2"/>
        <v>28</v>
      </c>
      <c r="M35" s="13" t="s">
        <v>49</v>
      </c>
      <c r="N35" s="14">
        <v>0.61</v>
      </c>
      <c r="O35" s="22">
        <v>25</v>
      </c>
      <c r="P35" s="75"/>
      <c r="Q35" s="12">
        <f t="shared" si="3"/>
        <v>28</v>
      </c>
      <c r="R35" s="13" t="s">
        <v>42</v>
      </c>
      <c r="S35" s="14">
        <v>0.501</v>
      </c>
      <c r="T35" s="22">
        <v>39</v>
      </c>
    </row>
    <row r="36" spans="2:20">
      <c r="B36" s="12">
        <f t="shared" si="0"/>
        <v>29</v>
      </c>
      <c r="C36" s="13" t="s">
        <v>34</v>
      </c>
      <c r="D36" s="14">
        <v>0.36099999999999999</v>
      </c>
      <c r="E36" s="22">
        <v>35</v>
      </c>
      <c r="F36" s="74"/>
      <c r="G36" s="12">
        <f t="shared" si="1"/>
        <v>29</v>
      </c>
      <c r="H36" s="13" t="s">
        <v>26</v>
      </c>
      <c r="I36" s="14">
        <v>0.53600000000000003</v>
      </c>
      <c r="J36" s="22">
        <v>34</v>
      </c>
      <c r="L36" s="12">
        <f t="shared" si="2"/>
        <v>29</v>
      </c>
      <c r="M36" s="13" t="s">
        <v>12</v>
      </c>
      <c r="N36" s="14">
        <v>0.60499999999999998</v>
      </c>
      <c r="O36" s="22">
        <v>37</v>
      </c>
      <c r="P36" s="75"/>
      <c r="Q36" s="12">
        <f t="shared" si="3"/>
        <v>29</v>
      </c>
      <c r="R36" s="13" t="s">
        <v>23</v>
      </c>
      <c r="S36" s="14">
        <v>0.498</v>
      </c>
      <c r="T36" s="22">
        <v>21</v>
      </c>
    </row>
    <row r="37" spans="2:20">
      <c r="B37" s="12">
        <f t="shared" si="0"/>
        <v>30</v>
      </c>
      <c r="C37" s="13" t="s">
        <v>45</v>
      </c>
      <c r="D37" s="14">
        <v>0.35899999999999999</v>
      </c>
      <c r="E37" s="22">
        <v>31</v>
      </c>
      <c r="F37" s="74"/>
      <c r="G37" s="12">
        <f t="shared" si="1"/>
        <v>30</v>
      </c>
      <c r="H37" s="13" t="s">
        <v>22</v>
      </c>
      <c r="I37" s="14">
        <v>0.53500000000000003</v>
      </c>
      <c r="J37" s="22">
        <v>28</v>
      </c>
      <c r="L37" s="12">
        <f t="shared" si="2"/>
        <v>29</v>
      </c>
      <c r="M37" s="13" t="s">
        <v>46</v>
      </c>
      <c r="N37" s="14">
        <v>0.60499999999999998</v>
      </c>
      <c r="O37" s="22">
        <v>24</v>
      </c>
      <c r="P37" s="75"/>
      <c r="Q37" s="12">
        <f t="shared" si="3"/>
        <v>30</v>
      </c>
      <c r="R37" s="13" t="s">
        <v>31</v>
      </c>
      <c r="S37" s="14">
        <v>0.497</v>
      </c>
      <c r="T37" s="22">
        <v>33</v>
      </c>
    </row>
    <row r="38" spans="2:20">
      <c r="B38" s="12">
        <f t="shared" si="0"/>
        <v>31</v>
      </c>
      <c r="C38" s="13" t="s">
        <v>27</v>
      </c>
      <c r="D38" s="14">
        <v>0.35699999999999998</v>
      </c>
      <c r="E38" s="22">
        <v>31</v>
      </c>
      <c r="F38" s="74"/>
      <c r="G38" s="12">
        <f t="shared" si="1"/>
        <v>30</v>
      </c>
      <c r="H38" s="13" t="s">
        <v>46</v>
      </c>
      <c r="I38" s="14">
        <v>0.53500000000000003</v>
      </c>
      <c r="J38" s="22">
        <v>27</v>
      </c>
      <c r="L38" s="12">
        <f t="shared" si="2"/>
        <v>31</v>
      </c>
      <c r="M38" s="13" t="s">
        <v>31</v>
      </c>
      <c r="N38" s="14">
        <v>0.60299999999999998</v>
      </c>
      <c r="O38" s="22">
        <v>32</v>
      </c>
      <c r="P38" s="75"/>
      <c r="Q38" s="12">
        <f t="shared" si="3"/>
        <v>31</v>
      </c>
      <c r="R38" s="13" t="s">
        <v>36</v>
      </c>
      <c r="S38" s="14">
        <v>0.49099999999999999</v>
      </c>
      <c r="T38" s="22">
        <v>32</v>
      </c>
    </row>
    <row r="39" spans="2:20">
      <c r="B39" s="12">
        <f t="shared" si="0"/>
        <v>32</v>
      </c>
      <c r="C39" s="13" t="s">
        <v>35</v>
      </c>
      <c r="D39" s="14">
        <v>0.35499999999999998</v>
      </c>
      <c r="E39" s="22">
        <v>28</v>
      </c>
      <c r="F39" s="74"/>
      <c r="G39" s="12">
        <f t="shared" si="1"/>
        <v>32</v>
      </c>
      <c r="H39" s="13" t="s">
        <v>25</v>
      </c>
      <c r="I39" s="14">
        <v>0.53400000000000003</v>
      </c>
      <c r="J39" s="22">
        <v>20</v>
      </c>
      <c r="L39" s="12">
        <f t="shared" si="2"/>
        <v>32</v>
      </c>
      <c r="M39" s="13" t="s">
        <v>15</v>
      </c>
      <c r="N39" s="14">
        <v>0.6</v>
      </c>
      <c r="O39" s="22">
        <v>28</v>
      </c>
      <c r="P39" s="75"/>
      <c r="Q39" s="12">
        <f t="shared" si="3"/>
        <v>32</v>
      </c>
      <c r="R39" s="13" t="s">
        <v>22</v>
      </c>
      <c r="S39" s="14">
        <v>0.48799999999999999</v>
      </c>
      <c r="T39" s="22">
        <v>30</v>
      </c>
    </row>
    <row r="40" spans="2:20">
      <c r="B40" s="12">
        <f t="shared" si="0"/>
        <v>33</v>
      </c>
      <c r="C40" s="13" t="s">
        <v>32</v>
      </c>
      <c r="D40" s="14">
        <v>0.35399999999999998</v>
      </c>
      <c r="E40" s="22">
        <v>36</v>
      </c>
      <c r="F40" s="74"/>
      <c r="G40" s="12">
        <f t="shared" si="1"/>
        <v>33</v>
      </c>
      <c r="H40" s="13" t="s">
        <v>23</v>
      </c>
      <c r="I40" s="14">
        <v>0.53100000000000003</v>
      </c>
      <c r="J40" s="22">
        <v>23</v>
      </c>
      <c r="L40" s="12">
        <f t="shared" si="2"/>
        <v>33</v>
      </c>
      <c r="M40" s="13" t="s">
        <v>26</v>
      </c>
      <c r="N40" s="14">
        <v>0.59099999999999997</v>
      </c>
      <c r="O40" s="22">
        <v>30</v>
      </c>
      <c r="P40" s="75"/>
      <c r="Q40" s="12">
        <f t="shared" si="3"/>
        <v>33</v>
      </c>
      <c r="R40" s="13" t="s">
        <v>26</v>
      </c>
      <c r="S40" s="14">
        <v>0.48699999999999999</v>
      </c>
      <c r="T40" s="22">
        <v>36</v>
      </c>
    </row>
    <row r="41" spans="2:20">
      <c r="B41" s="12">
        <f t="shared" si="0"/>
        <v>34</v>
      </c>
      <c r="C41" s="13" t="s">
        <v>18</v>
      </c>
      <c r="D41" s="14">
        <v>0.35199999999999998</v>
      </c>
      <c r="E41" s="22">
        <v>30</v>
      </c>
      <c r="F41" s="74"/>
      <c r="G41" s="12">
        <f t="shared" si="1"/>
        <v>34</v>
      </c>
      <c r="H41" s="13" t="s">
        <v>36</v>
      </c>
      <c r="I41" s="14">
        <v>0.52700000000000002</v>
      </c>
      <c r="J41" s="22">
        <v>36</v>
      </c>
      <c r="L41" s="12">
        <f t="shared" si="2"/>
        <v>34</v>
      </c>
      <c r="M41" s="13" t="s">
        <v>42</v>
      </c>
      <c r="N41" s="14">
        <v>0.59</v>
      </c>
      <c r="O41" s="22">
        <v>39</v>
      </c>
      <c r="P41" s="75"/>
      <c r="Q41" s="12">
        <f t="shared" si="3"/>
        <v>33</v>
      </c>
      <c r="R41" s="13" t="s">
        <v>46</v>
      </c>
      <c r="S41" s="14">
        <v>0.48699999999999999</v>
      </c>
      <c r="T41" s="22">
        <v>28</v>
      </c>
    </row>
    <row r="42" spans="2:20">
      <c r="B42" s="12">
        <f t="shared" si="0"/>
        <v>35</v>
      </c>
      <c r="C42" s="13" t="s">
        <v>44</v>
      </c>
      <c r="D42" s="14">
        <v>0.34499999999999997</v>
      </c>
      <c r="E42" s="22">
        <v>34</v>
      </c>
      <c r="F42" s="74"/>
      <c r="G42" s="12">
        <f t="shared" si="1"/>
        <v>35</v>
      </c>
      <c r="H42" s="13" t="s">
        <v>15</v>
      </c>
      <c r="I42" s="14">
        <v>0.52600000000000002</v>
      </c>
      <c r="J42" s="22">
        <v>31</v>
      </c>
      <c r="L42" s="12">
        <f t="shared" si="2"/>
        <v>35</v>
      </c>
      <c r="M42" s="13" t="s">
        <v>22</v>
      </c>
      <c r="N42" s="14">
        <v>0.58399999999999996</v>
      </c>
      <c r="O42" s="22">
        <v>35</v>
      </c>
      <c r="P42" s="75"/>
      <c r="Q42" s="12">
        <f t="shared" si="3"/>
        <v>35</v>
      </c>
      <c r="R42" s="13" t="s">
        <v>25</v>
      </c>
      <c r="S42" s="14">
        <v>0.48399999999999999</v>
      </c>
      <c r="T42" s="22">
        <v>27</v>
      </c>
    </row>
    <row r="43" spans="2:20">
      <c r="B43" s="12">
        <f t="shared" si="0"/>
        <v>36</v>
      </c>
      <c r="C43" s="13" t="s">
        <v>50</v>
      </c>
      <c r="D43" s="14">
        <v>0.34200000000000003</v>
      </c>
      <c r="E43" s="22">
        <v>31</v>
      </c>
      <c r="F43" s="74"/>
      <c r="G43" s="12">
        <f t="shared" si="1"/>
        <v>36</v>
      </c>
      <c r="H43" s="13" t="s">
        <v>39</v>
      </c>
      <c r="I43" s="14">
        <v>0.51800000000000002</v>
      </c>
      <c r="J43" s="22">
        <v>33</v>
      </c>
      <c r="L43" s="12">
        <f t="shared" si="2"/>
        <v>36</v>
      </c>
      <c r="M43" s="13" t="s">
        <v>23</v>
      </c>
      <c r="N43" s="14">
        <v>0.57599999999999996</v>
      </c>
      <c r="O43" s="22">
        <v>31</v>
      </c>
      <c r="P43" s="75"/>
      <c r="Q43" s="12">
        <f t="shared" si="3"/>
        <v>36</v>
      </c>
      <c r="R43" s="13" t="s">
        <v>39</v>
      </c>
      <c r="S43" s="14">
        <v>0.47499999999999998</v>
      </c>
      <c r="T43" s="22">
        <v>34</v>
      </c>
    </row>
    <row r="44" spans="2:20">
      <c r="B44" s="12">
        <f t="shared" si="0"/>
        <v>37</v>
      </c>
      <c r="C44" s="13" t="s">
        <v>14</v>
      </c>
      <c r="D44" s="14">
        <v>0.33100000000000002</v>
      </c>
      <c r="E44" s="22">
        <v>37</v>
      </c>
      <c r="F44" s="74"/>
      <c r="G44" s="12">
        <f t="shared" si="1"/>
        <v>37</v>
      </c>
      <c r="H44" s="13" t="s">
        <v>50</v>
      </c>
      <c r="I44" s="14">
        <v>0.498</v>
      </c>
      <c r="J44" s="22">
        <v>35</v>
      </c>
      <c r="L44" s="12">
        <f t="shared" si="2"/>
        <v>37</v>
      </c>
      <c r="M44" s="13" t="s">
        <v>50</v>
      </c>
      <c r="N44" s="14">
        <v>0.56999999999999995</v>
      </c>
      <c r="O44" s="22">
        <v>33</v>
      </c>
      <c r="P44" s="75"/>
      <c r="Q44" s="12">
        <f t="shared" si="3"/>
        <v>37</v>
      </c>
      <c r="R44" s="13" t="s">
        <v>50</v>
      </c>
      <c r="S44" s="14">
        <v>0.45600000000000002</v>
      </c>
      <c r="T44" s="22">
        <v>35</v>
      </c>
    </row>
    <row r="45" spans="2:20">
      <c r="B45" s="12">
        <f t="shared" si="0"/>
        <v>38</v>
      </c>
      <c r="C45" s="13" t="s">
        <v>51</v>
      </c>
      <c r="D45" s="14">
        <v>0.32600000000000001</v>
      </c>
      <c r="E45" s="22">
        <v>39</v>
      </c>
      <c r="F45" s="74"/>
      <c r="G45" s="12">
        <f t="shared" si="1"/>
        <v>38</v>
      </c>
      <c r="H45" s="13" t="s">
        <v>41</v>
      </c>
      <c r="I45" s="14">
        <v>0.49399999999999999</v>
      </c>
      <c r="J45" s="22">
        <v>38</v>
      </c>
      <c r="L45" s="12">
        <f t="shared" si="2"/>
        <v>38</v>
      </c>
      <c r="M45" s="13" t="s">
        <v>41</v>
      </c>
      <c r="N45" s="14">
        <v>0.56399999999999995</v>
      </c>
      <c r="O45" s="22">
        <v>34</v>
      </c>
      <c r="P45" s="75"/>
      <c r="Q45" s="12">
        <f t="shared" si="3"/>
        <v>38</v>
      </c>
      <c r="R45" s="13" t="s">
        <v>41</v>
      </c>
      <c r="S45" s="14">
        <v>0.45300000000000001</v>
      </c>
      <c r="T45" s="22">
        <v>37</v>
      </c>
    </row>
    <row r="46" spans="2:20">
      <c r="B46" s="12">
        <f t="shared" si="0"/>
        <v>39</v>
      </c>
      <c r="C46" s="13" t="s">
        <v>43</v>
      </c>
      <c r="D46" s="14">
        <v>0.28000000000000003</v>
      </c>
      <c r="E46" s="22">
        <v>38</v>
      </c>
      <c r="F46" s="74"/>
      <c r="G46" s="12">
        <f t="shared" si="1"/>
        <v>39</v>
      </c>
      <c r="H46" s="13" t="s">
        <v>35</v>
      </c>
      <c r="I46" s="14">
        <v>0.48099999999999998</v>
      </c>
      <c r="J46" s="22">
        <v>37</v>
      </c>
      <c r="L46" s="12">
        <f t="shared" si="2"/>
        <v>39</v>
      </c>
      <c r="M46" s="13" t="s">
        <v>13</v>
      </c>
      <c r="N46" s="14">
        <v>0.55300000000000005</v>
      </c>
      <c r="O46" s="22">
        <v>40</v>
      </c>
      <c r="P46" s="75"/>
      <c r="Q46" s="12">
        <f t="shared" si="3"/>
        <v>39</v>
      </c>
      <c r="R46" s="13" t="s">
        <v>35</v>
      </c>
      <c r="S46" s="14">
        <v>0.44400000000000001</v>
      </c>
      <c r="T46" s="22">
        <v>37</v>
      </c>
    </row>
    <row r="47" spans="2:20">
      <c r="B47" s="12">
        <f t="shared" si="0"/>
        <v>39</v>
      </c>
      <c r="C47" s="13" t="s">
        <v>38</v>
      </c>
      <c r="D47" s="14">
        <v>0.28000000000000003</v>
      </c>
      <c r="E47" s="22">
        <v>40</v>
      </c>
      <c r="F47" s="74"/>
      <c r="G47" s="12">
        <f t="shared" si="1"/>
        <v>40</v>
      </c>
      <c r="H47" s="13" t="s">
        <v>13</v>
      </c>
      <c r="I47" s="14">
        <v>0.41899999999999998</v>
      </c>
      <c r="J47" s="22">
        <v>41</v>
      </c>
      <c r="L47" s="12">
        <f t="shared" si="2"/>
        <v>40</v>
      </c>
      <c r="M47" s="13" t="s">
        <v>35</v>
      </c>
      <c r="N47" s="14">
        <v>0.53700000000000003</v>
      </c>
      <c r="O47" s="22">
        <v>38</v>
      </c>
      <c r="P47" s="75"/>
      <c r="Q47" s="12">
        <f t="shared" si="3"/>
        <v>40</v>
      </c>
      <c r="R47" s="13" t="s">
        <v>13</v>
      </c>
      <c r="S47" s="14">
        <v>0.38500000000000001</v>
      </c>
      <c r="T47" s="22">
        <v>40</v>
      </c>
    </row>
    <row r="48" spans="2:20">
      <c r="B48" s="12">
        <f t="shared" si="0"/>
        <v>41</v>
      </c>
      <c r="C48" s="13" t="s">
        <v>30</v>
      </c>
      <c r="D48" s="14">
        <v>0.224</v>
      </c>
      <c r="E48" s="22">
        <v>41</v>
      </c>
      <c r="F48" s="74"/>
      <c r="G48" s="12">
        <f t="shared" si="1"/>
        <v>41</v>
      </c>
      <c r="H48" s="13" t="s">
        <v>19</v>
      </c>
      <c r="I48" s="14">
        <v>0.35099999999999998</v>
      </c>
      <c r="J48" s="22">
        <v>40</v>
      </c>
      <c r="L48" s="12">
        <f t="shared" si="2"/>
        <v>41</v>
      </c>
      <c r="M48" s="13" t="s">
        <v>19</v>
      </c>
      <c r="N48" s="14">
        <v>0.41499999999999998</v>
      </c>
      <c r="O48" s="22">
        <v>41</v>
      </c>
      <c r="P48" s="75"/>
      <c r="Q48" s="12">
        <f t="shared" si="3"/>
        <v>41</v>
      </c>
      <c r="R48" s="13" t="s">
        <v>19</v>
      </c>
      <c r="S48" s="14">
        <v>0.314</v>
      </c>
      <c r="T48" s="22">
        <v>41</v>
      </c>
    </row>
    <row r="49" spans="2:24">
      <c r="B49" s="15"/>
      <c r="C49" s="16" t="s">
        <v>248</v>
      </c>
      <c r="D49" s="14">
        <v>0.44</v>
      </c>
      <c r="E49" s="76"/>
      <c r="G49" s="15"/>
      <c r="H49" s="16" t="s">
        <v>58</v>
      </c>
      <c r="I49" s="14">
        <v>0.53</v>
      </c>
      <c r="J49" s="76"/>
      <c r="L49" s="15"/>
      <c r="M49" s="16" t="s">
        <v>58</v>
      </c>
      <c r="N49" s="14">
        <v>0.6</v>
      </c>
      <c r="O49" s="76"/>
      <c r="P49" s="75"/>
      <c r="Q49" s="15"/>
      <c r="R49" s="16" t="s">
        <v>58</v>
      </c>
      <c r="S49" s="14">
        <v>0.48899999999999999</v>
      </c>
      <c r="T49" s="76"/>
      <c r="X49" s="77"/>
    </row>
    <row r="50" spans="2:24">
      <c r="B50" s="17"/>
      <c r="C50" s="18" t="s">
        <v>249</v>
      </c>
      <c r="D50" s="14">
        <v>0.39500000000000002</v>
      </c>
      <c r="E50" s="78"/>
      <c r="G50" s="17"/>
      <c r="H50" s="18" t="s">
        <v>59</v>
      </c>
      <c r="I50" s="14">
        <v>0.58699999999999997</v>
      </c>
      <c r="J50" s="79"/>
      <c r="L50" s="17"/>
      <c r="M50" s="18" t="s">
        <v>59</v>
      </c>
      <c r="N50" s="14">
        <v>0.68500000000000005</v>
      </c>
      <c r="O50" s="79"/>
      <c r="P50" s="80"/>
      <c r="Q50" s="17"/>
      <c r="R50" s="18" t="s">
        <v>59</v>
      </c>
      <c r="S50" s="14">
        <v>0.55300000000000005</v>
      </c>
      <c r="T50" s="79"/>
      <c r="X50" s="77"/>
    </row>
    <row r="51" spans="2:24">
      <c r="B51" s="19"/>
      <c r="C51" s="18" t="s">
        <v>250</v>
      </c>
      <c r="D51" s="14">
        <v>0.439</v>
      </c>
      <c r="E51" s="81"/>
      <c r="G51" s="19"/>
      <c r="H51" s="18" t="s">
        <v>60</v>
      </c>
      <c r="I51" s="14">
        <v>0.53200000000000003</v>
      </c>
      <c r="J51" s="82"/>
      <c r="L51" s="19"/>
      <c r="M51" s="18" t="s">
        <v>60</v>
      </c>
      <c r="N51" s="14">
        <v>0.60299999999999998</v>
      </c>
      <c r="O51" s="82"/>
      <c r="P51" s="80"/>
      <c r="Q51" s="19"/>
      <c r="R51" s="18" t="s">
        <v>60</v>
      </c>
      <c r="S51" s="14">
        <v>0.49099999999999999</v>
      </c>
      <c r="T51" s="82"/>
      <c r="X51" s="77"/>
    </row>
    <row r="52" spans="2:24">
      <c r="P52" s="80"/>
    </row>
    <row r="53" spans="2:24">
      <c r="B53" s="20" t="s">
        <v>55</v>
      </c>
      <c r="C53" s="20"/>
      <c r="D53" s="20"/>
    </row>
    <row r="54" spans="2:24" ht="13.5" customHeight="1">
      <c r="B54" s="139" t="s">
        <v>227</v>
      </c>
      <c r="C54" s="139"/>
      <c r="D54" s="139"/>
      <c r="E54" s="139"/>
      <c r="F54" s="139"/>
      <c r="G54" s="139"/>
      <c r="H54" s="139"/>
      <c r="I54" s="139"/>
      <c r="J54" s="139"/>
      <c r="K54" s="139"/>
      <c r="L54" s="139"/>
      <c r="M54" s="139"/>
      <c r="N54" s="139"/>
      <c r="O54" s="139"/>
      <c r="P54" s="139"/>
      <c r="Q54" s="139"/>
      <c r="R54" s="139"/>
      <c r="S54" s="139"/>
      <c r="T54" s="139"/>
    </row>
    <row r="55" spans="2:24">
      <c r="B55" s="139"/>
      <c r="C55" s="139"/>
      <c r="D55" s="139"/>
      <c r="E55" s="139"/>
      <c r="F55" s="139"/>
      <c r="G55" s="139"/>
      <c r="H55" s="139"/>
      <c r="I55" s="139"/>
      <c r="J55" s="139"/>
      <c r="K55" s="139"/>
      <c r="L55" s="139"/>
      <c r="M55" s="139"/>
      <c r="N55" s="139"/>
      <c r="O55" s="139"/>
      <c r="P55" s="139"/>
      <c r="Q55" s="139"/>
      <c r="R55" s="139"/>
      <c r="S55" s="139"/>
      <c r="T55" s="139"/>
    </row>
    <row r="56" spans="2:24">
      <c r="B56" s="139"/>
      <c r="C56" s="139"/>
      <c r="D56" s="139"/>
      <c r="E56" s="139"/>
      <c r="F56" s="139"/>
      <c r="G56" s="139"/>
      <c r="H56" s="139"/>
      <c r="I56" s="139"/>
      <c r="J56" s="139"/>
      <c r="K56" s="139"/>
      <c r="L56" s="139"/>
      <c r="M56" s="139"/>
      <c r="N56" s="139"/>
      <c r="O56" s="139"/>
      <c r="P56" s="139"/>
      <c r="Q56" s="139"/>
      <c r="R56" s="139"/>
      <c r="S56" s="139"/>
      <c r="T56" s="139"/>
    </row>
    <row r="57" spans="2:24">
      <c r="B57" s="20" t="s">
        <v>52</v>
      </c>
      <c r="C57" s="20"/>
      <c r="D57" s="20"/>
    </row>
    <row r="58" spans="2:24">
      <c r="B58" s="20" t="s">
        <v>62</v>
      </c>
      <c r="C58" s="20"/>
      <c r="D58" s="20"/>
    </row>
  </sheetData>
  <sortState xmlns:xlrd2="http://schemas.microsoft.com/office/spreadsheetml/2017/richdata2" ref="Q8:T48">
    <sortCondition ref="Q8:Q48"/>
  </sortState>
  <mergeCells count="6">
    <mergeCell ref="B54:T56"/>
    <mergeCell ref="Q5:Q7"/>
    <mergeCell ref="G2:I2"/>
    <mergeCell ref="B5:B7"/>
    <mergeCell ref="G5:G7"/>
    <mergeCell ref="L5:L7"/>
  </mergeCells>
  <phoneticPr fontId="3"/>
  <hyperlinks>
    <hyperlink ref="B1" location="目次!A1" display="目次に戻る" xr:uid="{00000000-0004-0000-0100-000000000000}"/>
  </hyperlinks>
  <printOptions horizontalCentered="1"/>
  <pageMargins left="0.39370078740157483" right="0.39370078740157483" top="0.78740157480314965" bottom="0.19685039370078741" header="0.51181102362204722" footer="0.31496062992125984"/>
  <pageSetup paperSize="9" scale="71"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1" id="{8FCF0B7F-5F87-433C-9F6B-1CC232F60184}">
            <xm:f>$C8=目次!$H$8</xm:f>
            <x14:dxf>
              <fill>
                <patternFill>
                  <bgColor rgb="FFFFFF00"/>
                </patternFill>
              </fill>
            </x14:dxf>
          </x14:cfRule>
          <xm:sqref>B8:E8</xm:sqref>
        </x14:conditionalFormatting>
        <x14:conditionalFormatting xmlns:xm="http://schemas.microsoft.com/office/excel/2006/main">
          <x14:cfRule type="expression" priority="10" id="{B1FED8D3-5027-4CC7-BB5F-73437B950C06}">
            <xm:f>$C9=目次!$H$8</xm:f>
            <x14:dxf>
              <fill>
                <patternFill>
                  <bgColor rgb="FFFFFF00"/>
                </patternFill>
              </fill>
            </x14:dxf>
          </x14:cfRule>
          <xm:sqref>B9:E48</xm:sqref>
        </x14:conditionalFormatting>
        <x14:conditionalFormatting xmlns:xm="http://schemas.microsoft.com/office/excel/2006/main">
          <x14:cfRule type="expression" priority="6" id="{52107DDD-FF8E-4DBC-B10F-372E170CB037}">
            <xm:f>$H8=目次!$H$8</xm:f>
            <x14:dxf>
              <fill>
                <patternFill>
                  <bgColor rgb="FFFFFF00"/>
                </patternFill>
              </fill>
            </x14:dxf>
          </x14:cfRule>
          <xm:sqref>G8:J8</xm:sqref>
        </x14:conditionalFormatting>
        <x14:conditionalFormatting xmlns:xm="http://schemas.microsoft.com/office/excel/2006/main">
          <x14:cfRule type="expression" priority="5" id="{2A49D768-9CE5-409F-BE7E-595523774E85}">
            <xm:f>$H9=目次!$H$8</xm:f>
            <x14:dxf>
              <fill>
                <patternFill>
                  <bgColor rgb="FFFFFF00"/>
                </patternFill>
              </fill>
            </x14:dxf>
          </x14:cfRule>
          <xm:sqref>G9:J48</xm:sqref>
        </x14:conditionalFormatting>
        <x14:conditionalFormatting xmlns:xm="http://schemas.microsoft.com/office/excel/2006/main">
          <x14:cfRule type="expression" priority="4" id="{F2E5010B-A0C0-4B89-9D7F-B51335FA6DF1}">
            <xm:f>$M8=目次!$H$8</xm:f>
            <x14:dxf>
              <fill>
                <patternFill>
                  <bgColor rgb="FFFFFF00"/>
                </patternFill>
              </fill>
            </x14:dxf>
          </x14:cfRule>
          <xm:sqref>L8:O8</xm:sqref>
        </x14:conditionalFormatting>
        <x14:conditionalFormatting xmlns:xm="http://schemas.microsoft.com/office/excel/2006/main">
          <x14:cfRule type="expression" priority="3" id="{229684C4-D3FF-4D3A-91E5-0FD0F4B0BD37}">
            <xm:f>$M9=目次!$H$8</xm:f>
            <x14:dxf>
              <fill>
                <patternFill>
                  <bgColor rgb="FFFFFF00"/>
                </patternFill>
              </fill>
            </x14:dxf>
          </x14:cfRule>
          <xm:sqref>L9:O48</xm:sqref>
        </x14:conditionalFormatting>
        <x14:conditionalFormatting xmlns:xm="http://schemas.microsoft.com/office/excel/2006/main">
          <x14:cfRule type="expression" priority="2" id="{7BBC6340-12B7-4D81-8C86-8E614F41C327}">
            <xm:f>$R8=目次!$H$8</xm:f>
            <x14:dxf>
              <fill>
                <patternFill>
                  <bgColor rgb="FFFFFF00"/>
                </patternFill>
              </fill>
            </x14:dxf>
          </x14:cfRule>
          <xm:sqref>Q8:T8</xm:sqref>
        </x14:conditionalFormatting>
        <x14:conditionalFormatting xmlns:xm="http://schemas.microsoft.com/office/excel/2006/main">
          <x14:cfRule type="expression" priority="1" id="{0A11DC07-3537-4403-BFFB-9DEDA7B7EDC2}">
            <xm:f>$R9=目次!$H$8</xm:f>
            <x14:dxf>
              <fill>
                <patternFill>
                  <bgColor rgb="FFFFFF00"/>
                </patternFill>
              </fill>
            </x14:dxf>
          </x14:cfRule>
          <xm:sqref>Q9:T48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D54"/>
  <sheetViews>
    <sheetView showGridLines="0" view="pageBreakPreview" zoomScaleNormal="75" zoomScaleSheetLayoutView="100" workbookViewId="0">
      <pane ySplit="7" topLeftCell="A8" activePane="bottomLeft" state="frozen"/>
      <selection activeCell="D49" sqref="D49"/>
      <selection pane="bottomLeft" activeCell="D49" sqref="D49"/>
    </sheetView>
  </sheetViews>
  <sheetFormatPr defaultColWidth="9" defaultRowHeight="13.2"/>
  <cols>
    <col min="1" max="1" width="3.6640625" style="71" customWidth="1"/>
    <col min="2" max="2" width="4.6640625" style="71" customWidth="1"/>
    <col min="3" max="4" width="10.6640625" style="71" customWidth="1"/>
    <col min="5" max="5" width="4.6640625" style="71" customWidth="1"/>
    <col min="6" max="6" width="6.6640625" style="71" customWidth="1"/>
    <col min="7" max="7" width="4.6640625" style="71" customWidth="1"/>
    <col min="8" max="9" width="10.6640625" style="71" customWidth="1"/>
    <col min="10" max="10" width="4.6640625" style="71" customWidth="1"/>
    <col min="11" max="11" width="6.6640625" style="71" customWidth="1"/>
    <col min="12" max="12" width="4.6640625" style="71" customWidth="1"/>
    <col min="13" max="14" width="10.6640625" style="71" customWidth="1"/>
    <col min="15" max="15" width="4.6640625" style="71" customWidth="1"/>
    <col min="16" max="16" width="6.6640625" style="71" customWidth="1"/>
    <col min="17" max="17" width="4.6640625" style="71" customWidth="1"/>
    <col min="18" max="19" width="10.6640625" style="71" customWidth="1"/>
    <col min="20" max="20" width="4.6640625" style="71" customWidth="1"/>
    <col min="21" max="21" width="6.6640625" style="71" customWidth="1"/>
    <col min="22" max="22" width="4.6640625" style="71" customWidth="1"/>
    <col min="23" max="24" width="10.6640625" style="71" customWidth="1"/>
    <col min="25" max="25" width="4.6640625" style="71" customWidth="1"/>
    <col min="26" max="16384" width="9" style="71"/>
  </cols>
  <sheetData>
    <row r="1" spans="2:25">
      <c r="B1" s="104" t="s">
        <v>183</v>
      </c>
    </row>
    <row r="2" spans="2:25" ht="16.2">
      <c r="B2" s="1" t="s">
        <v>0</v>
      </c>
      <c r="G2" s="143" t="str">
        <f>歳入!G2</f>
        <v>令和４年度決算</v>
      </c>
      <c r="H2" s="143"/>
      <c r="I2" s="143"/>
      <c r="J2" s="2" t="s">
        <v>63</v>
      </c>
    </row>
    <row r="4" spans="2:25" ht="14.4">
      <c r="B4" s="3" t="s">
        <v>64</v>
      </c>
      <c r="G4" s="2" t="s">
        <v>65</v>
      </c>
      <c r="L4" s="31" t="s">
        <v>66</v>
      </c>
      <c r="M4" s="74"/>
      <c r="N4" s="74"/>
      <c r="O4" s="74"/>
      <c r="Q4" s="2" t="s">
        <v>67</v>
      </c>
      <c r="V4" s="2" t="s">
        <v>68</v>
      </c>
    </row>
    <row r="5" spans="2:25" ht="13.5" customHeight="1">
      <c r="B5" s="140" t="s">
        <v>4</v>
      </c>
      <c r="C5" s="8"/>
      <c r="D5" s="5" t="s">
        <v>69</v>
      </c>
      <c r="E5" s="32" t="str">
        <f>歳入!E5</f>
        <v>R3</v>
      </c>
      <c r="G5" s="140" t="s">
        <v>4</v>
      </c>
      <c r="H5" s="8"/>
      <c r="I5" s="5" t="s">
        <v>70</v>
      </c>
      <c r="J5" s="23" t="str">
        <f>E5</f>
        <v>R3</v>
      </c>
      <c r="L5" s="140" t="s">
        <v>4</v>
      </c>
      <c r="M5" s="8"/>
      <c r="N5" s="5" t="s">
        <v>71</v>
      </c>
      <c r="O5" s="23" t="str">
        <f>J5</f>
        <v>R3</v>
      </c>
      <c r="Q5" s="140" t="s">
        <v>4</v>
      </c>
      <c r="R5" s="8"/>
      <c r="S5" s="5" t="s">
        <v>72</v>
      </c>
      <c r="T5" s="23" t="str">
        <f>O5</f>
        <v>R3</v>
      </c>
      <c r="V5" s="140" t="s">
        <v>4</v>
      </c>
      <c r="W5" s="8"/>
      <c r="X5" s="5" t="s">
        <v>73</v>
      </c>
      <c r="Y5" s="23" t="str">
        <f>T5</f>
        <v>R3</v>
      </c>
    </row>
    <row r="6" spans="2:25">
      <c r="B6" s="140"/>
      <c r="C6" s="9" t="s">
        <v>9</v>
      </c>
      <c r="D6" s="10" t="s">
        <v>54</v>
      </c>
      <c r="E6" s="6" t="s">
        <v>53</v>
      </c>
      <c r="G6" s="140"/>
      <c r="H6" s="9" t="s">
        <v>9</v>
      </c>
      <c r="I6" s="10" t="s">
        <v>54</v>
      </c>
      <c r="J6" s="6" t="s">
        <v>53</v>
      </c>
      <c r="L6" s="140"/>
      <c r="M6" s="9" t="s">
        <v>9</v>
      </c>
      <c r="N6" s="10" t="s">
        <v>54</v>
      </c>
      <c r="O6" s="6" t="s">
        <v>53</v>
      </c>
      <c r="Q6" s="140"/>
      <c r="R6" s="9" t="s">
        <v>9</v>
      </c>
      <c r="S6" s="10" t="s">
        <v>54</v>
      </c>
      <c r="T6" s="6" t="s">
        <v>53</v>
      </c>
      <c r="V6" s="140"/>
      <c r="W6" s="9" t="s">
        <v>9</v>
      </c>
      <c r="X6" s="10" t="s">
        <v>54</v>
      </c>
      <c r="Y6" s="6" t="s">
        <v>53</v>
      </c>
    </row>
    <row r="7" spans="2:25">
      <c r="B7" s="140"/>
      <c r="C7" s="11"/>
      <c r="D7" s="7" t="s">
        <v>74</v>
      </c>
      <c r="E7" s="4" t="s">
        <v>4</v>
      </c>
      <c r="G7" s="140"/>
      <c r="H7" s="11"/>
      <c r="I7" s="7" t="s">
        <v>74</v>
      </c>
      <c r="J7" s="4" t="s">
        <v>4</v>
      </c>
      <c r="L7" s="140"/>
      <c r="M7" s="11"/>
      <c r="N7" s="7" t="s">
        <v>74</v>
      </c>
      <c r="O7" s="4" t="s">
        <v>4</v>
      </c>
      <c r="Q7" s="140"/>
      <c r="R7" s="11"/>
      <c r="S7" s="7" t="s">
        <v>74</v>
      </c>
      <c r="T7" s="4" t="s">
        <v>4</v>
      </c>
      <c r="V7" s="140"/>
      <c r="W7" s="11"/>
      <c r="X7" s="7" t="s">
        <v>74</v>
      </c>
      <c r="Y7" s="4" t="s">
        <v>4</v>
      </c>
    </row>
    <row r="8" spans="2:25">
      <c r="B8" s="12">
        <f t="shared" ref="B8:B48" si="0">RANK(D8,D$8:D$48,0)</f>
        <v>1</v>
      </c>
      <c r="C8" s="13" t="s">
        <v>16</v>
      </c>
      <c r="D8" s="14">
        <v>0.60899999999999999</v>
      </c>
      <c r="E8" s="22">
        <v>3</v>
      </c>
      <c r="G8" s="12">
        <f t="shared" ref="G8:G48" si="1">RANK(I8,I$8:I$48,0)</f>
        <v>1</v>
      </c>
      <c r="H8" s="13" t="s">
        <v>11</v>
      </c>
      <c r="I8" s="14">
        <v>0.25</v>
      </c>
      <c r="J8" s="22">
        <v>3</v>
      </c>
      <c r="L8" s="12">
        <f t="shared" ref="L8:L48" si="2">RANK(N8,N$8:N$48,0)</f>
        <v>1</v>
      </c>
      <c r="M8" s="13" t="s">
        <v>41</v>
      </c>
      <c r="N8" s="14">
        <v>0.39400000000000002</v>
      </c>
      <c r="O8" s="22">
        <v>1</v>
      </c>
      <c r="Q8" s="12">
        <f t="shared" ref="Q8:Q48" si="3">RANK(S8,S$8:S$48,0)</f>
        <v>1</v>
      </c>
      <c r="R8" s="13" t="s">
        <v>28</v>
      </c>
      <c r="S8" s="14">
        <v>0.115</v>
      </c>
      <c r="T8" s="22">
        <v>1</v>
      </c>
      <c r="V8" s="12">
        <f t="shared" ref="V8:V48" si="4">RANK(X8,X$8:X$48,0)</f>
        <v>1</v>
      </c>
      <c r="W8" s="13" t="s">
        <v>13</v>
      </c>
      <c r="X8" s="14">
        <v>0.22900000000000001</v>
      </c>
      <c r="Y8" s="22">
        <v>1</v>
      </c>
    </row>
    <row r="9" spans="2:25">
      <c r="B9" s="12">
        <f t="shared" si="0"/>
        <v>2</v>
      </c>
      <c r="C9" s="13" t="s">
        <v>22</v>
      </c>
      <c r="D9" s="14">
        <v>0.60499999999999998</v>
      </c>
      <c r="E9" s="22">
        <v>1</v>
      </c>
      <c r="G9" s="12">
        <f t="shared" si="1"/>
        <v>2</v>
      </c>
      <c r="H9" s="13" t="s">
        <v>34</v>
      </c>
      <c r="I9" s="14">
        <v>0.22500000000000001</v>
      </c>
      <c r="J9" s="22">
        <v>3</v>
      </c>
      <c r="L9" s="12">
        <f t="shared" si="2"/>
        <v>2</v>
      </c>
      <c r="M9" s="13" t="s">
        <v>22</v>
      </c>
      <c r="N9" s="14">
        <v>0.38300000000000001</v>
      </c>
      <c r="O9" s="22">
        <v>2</v>
      </c>
      <c r="Q9" s="12">
        <f t="shared" si="3"/>
        <v>2</v>
      </c>
      <c r="R9" s="13" t="s">
        <v>13</v>
      </c>
      <c r="S9" s="14">
        <v>0.112</v>
      </c>
      <c r="T9" s="22">
        <v>40</v>
      </c>
      <c r="V9" s="12">
        <f t="shared" si="4"/>
        <v>2</v>
      </c>
      <c r="W9" s="13" t="s">
        <v>23</v>
      </c>
      <c r="X9" s="14">
        <v>0.16500000000000001</v>
      </c>
      <c r="Y9" s="22">
        <v>7</v>
      </c>
    </row>
    <row r="10" spans="2:25">
      <c r="B10" s="12">
        <f t="shared" si="0"/>
        <v>3</v>
      </c>
      <c r="C10" s="13" t="s">
        <v>44</v>
      </c>
      <c r="D10" s="14">
        <v>0.58699999999999997</v>
      </c>
      <c r="E10" s="22">
        <v>4</v>
      </c>
      <c r="G10" s="12">
        <f t="shared" si="1"/>
        <v>3</v>
      </c>
      <c r="H10" s="13" t="s">
        <v>14</v>
      </c>
      <c r="I10" s="14">
        <v>0.21299999999999999</v>
      </c>
      <c r="J10" s="22">
        <v>1</v>
      </c>
      <c r="L10" s="12">
        <f t="shared" si="2"/>
        <v>3</v>
      </c>
      <c r="M10" s="13" t="s">
        <v>46</v>
      </c>
      <c r="N10" s="14">
        <v>0.375</v>
      </c>
      <c r="O10" s="22">
        <v>3</v>
      </c>
      <c r="Q10" s="12">
        <f t="shared" si="3"/>
        <v>3</v>
      </c>
      <c r="R10" s="13" t="s">
        <v>48</v>
      </c>
      <c r="S10" s="14">
        <v>0.105</v>
      </c>
      <c r="T10" s="22">
        <v>4</v>
      </c>
      <c r="V10" s="12">
        <f t="shared" si="4"/>
        <v>3</v>
      </c>
      <c r="W10" s="13" t="s">
        <v>26</v>
      </c>
      <c r="X10" s="14">
        <v>0.155</v>
      </c>
      <c r="Y10" s="22">
        <v>3</v>
      </c>
    </row>
    <row r="11" spans="2:25">
      <c r="B11" s="12">
        <f t="shared" si="0"/>
        <v>4</v>
      </c>
      <c r="C11" s="13" t="s">
        <v>46</v>
      </c>
      <c r="D11" s="14">
        <v>0.57899999999999996</v>
      </c>
      <c r="E11" s="22">
        <v>6</v>
      </c>
      <c r="G11" s="12">
        <f t="shared" si="1"/>
        <v>4</v>
      </c>
      <c r="H11" s="13" t="s">
        <v>38</v>
      </c>
      <c r="I11" s="14">
        <v>0.20300000000000001</v>
      </c>
      <c r="J11" s="22">
        <v>5</v>
      </c>
      <c r="L11" s="12">
        <f t="shared" si="2"/>
        <v>4</v>
      </c>
      <c r="M11" s="13" t="s">
        <v>44</v>
      </c>
      <c r="N11" s="14">
        <v>0.36399999999999999</v>
      </c>
      <c r="O11" s="22">
        <v>5</v>
      </c>
      <c r="Q11" s="12">
        <f t="shared" si="3"/>
        <v>4</v>
      </c>
      <c r="R11" s="13" t="s">
        <v>43</v>
      </c>
      <c r="S11" s="14">
        <v>9.7000000000000003E-2</v>
      </c>
      <c r="T11" s="22">
        <v>9</v>
      </c>
      <c r="V11" s="12">
        <f t="shared" si="4"/>
        <v>4</v>
      </c>
      <c r="W11" s="13" t="s">
        <v>30</v>
      </c>
      <c r="X11" s="14">
        <v>0.154</v>
      </c>
      <c r="Y11" s="22">
        <v>28</v>
      </c>
    </row>
    <row r="12" spans="2:25">
      <c r="B12" s="12">
        <f t="shared" si="0"/>
        <v>5</v>
      </c>
      <c r="C12" s="13" t="s">
        <v>12</v>
      </c>
      <c r="D12" s="14">
        <v>0.56999999999999995</v>
      </c>
      <c r="E12" s="22">
        <v>5</v>
      </c>
      <c r="G12" s="12">
        <f t="shared" si="1"/>
        <v>5</v>
      </c>
      <c r="H12" s="13" t="s">
        <v>29</v>
      </c>
      <c r="I12" s="14">
        <v>0.189</v>
      </c>
      <c r="J12" s="22">
        <v>11</v>
      </c>
      <c r="L12" s="12">
        <f t="shared" si="2"/>
        <v>5</v>
      </c>
      <c r="M12" s="13" t="s">
        <v>16</v>
      </c>
      <c r="N12" s="14">
        <v>0.36099999999999999</v>
      </c>
      <c r="O12" s="22">
        <v>6</v>
      </c>
      <c r="Q12" s="12">
        <f t="shared" si="3"/>
        <v>5</v>
      </c>
      <c r="R12" s="13" t="s">
        <v>12</v>
      </c>
      <c r="S12" s="14">
        <v>9.5000000000000001E-2</v>
      </c>
      <c r="T12" s="22">
        <v>4</v>
      </c>
      <c r="V12" s="12">
        <f t="shared" si="4"/>
        <v>5</v>
      </c>
      <c r="W12" s="13" t="s">
        <v>43</v>
      </c>
      <c r="X12" s="14">
        <v>0.11600000000000001</v>
      </c>
      <c r="Y12" s="22">
        <v>17</v>
      </c>
    </row>
    <row r="13" spans="2:25">
      <c r="B13" s="12">
        <f t="shared" si="0"/>
        <v>6</v>
      </c>
      <c r="C13" s="13" t="s">
        <v>51</v>
      </c>
      <c r="D13" s="14">
        <v>0.56200000000000006</v>
      </c>
      <c r="E13" s="22">
        <v>10</v>
      </c>
      <c r="G13" s="12">
        <f t="shared" si="1"/>
        <v>6</v>
      </c>
      <c r="H13" s="13" t="s">
        <v>30</v>
      </c>
      <c r="I13" s="14">
        <v>0.186</v>
      </c>
      <c r="J13" s="22">
        <v>2</v>
      </c>
      <c r="L13" s="12">
        <f t="shared" si="2"/>
        <v>6</v>
      </c>
      <c r="M13" s="13" t="s">
        <v>50</v>
      </c>
      <c r="N13" s="14">
        <v>0.35499999999999998</v>
      </c>
      <c r="O13" s="22">
        <v>4</v>
      </c>
      <c r="Q13" s="12">
        <f t="shared" si="3"/>
        <v>6</v>
      </c>
      <c r="R13" s="13" t="s">
        <v>21</v>
      </c>
      <c r="S13" s="14">
        <v>9.4E-2</v>
      </c>
      <c r="T13" s="22">
        <v>10</v>
      </c>
      <c r="V13" s="12">
        <f t="shared" si="4"/>
        <v>6</v>
      </c>
      <c r="W13" s="13" t="s">
        <v>11</v>
      </c>
      <c r="X13" s="14">
        <v>0.114</v>
      </c>
      <c r="Y13" s="22">
        <v>4</v>
      </c>
    </row>
    <row r="14" spans="2:25">
      <c r="B14" s="12">
        <f t="shared" si="0"/>
        <v>6</v>
      </c>
      <c r="C14" s="13" t="s">
        <v>37</v>
      </c>
      <c r="D14" s="14">
        <v>0.56200000000000006</v>
      </c>
      <c r="E14" s="22">
        <v>11</v>
      </c>
      <c r="G14" s="12">
        <f t="shared" si="1"/>
        <v>7</v>
      </c>
      <c r="H14" s="13" t="s">
        <v>20</v>
      </c>
      <c r="I14" s="14">
        <v>0.18099999999999999</v>
      </c>
      <c r="J14" s="22">
        <v>9</v>
      </c>
      <c r="L14" s="12">
        <f t="shared" si="2"/>
        <v>7</v>
      </c>
      <c r="M14" s="13" t="s">
        <v>25</v>
      </c>
      <c r="N14" s="14">
        <v>0.35099999999999998</v>
      </c>
      <c r="O14" s="22">
        <v>7</v>
      </c>
      <c r="Q14" s="12">
        <f t="shared" si="3"/>
        <v>6</v>
      </c>
      <c r="R14" s="13" t="s">
        <v>30</v>
      </c>
      <c r="S14" s="14">
        <v>9.4E-2</v>
      </c>
      <c r="T14" s="22">
        <v>4</v>
      </c>
      <c r="V14" s="12">
        <f t="shared" si="4"/>
        <v>7</v>
      </c>
      <c r="W14" s="13" t="s">
        <v>35</v>
      </c>
      <c r="X14" s="14">
        <v>0.113</v>
      </c>
      <c r="Y14" s="22">
        <v>23</v>
      </c>
    </row>
    <row r="15" spans="2:25">
      <c r="B15" s="12">
        <f t="shared" si="0"/>
        <v>6</v>
      </c>
      <c r="C15" s="13" t="s">
        <v>20</v>
      </c>
      <c r="D15" s="14">
        <v>0.56200000000000006</v>
      </c>
      <c r="E15" s="22">
        <v>12</v>
      </c>
      <c r="G15" s="12">
        <f t="shared" si="1"/>
        <v>8</v>
      </c>
      <c r="H15" s="13" t="s">
        <v>32</v>
      </c>
      <c r="I15" s="14">
        <v>0.18</v>
      </c>
      <c r="J15" s="22">
        <v>8</v>
      </c>
      <c r="L15" s="12">
        <f t="shared" si="2"/>
        <v>8</v>
      </c>
      <c r="M15" s="13" t="s">
        <v>35</v>
      </c>
      <c r="N15" s="14">
        <v>0.34799999999999998</v>
      </c>
      <c r="O15" s="22">
        <v>10</v>
      </c>
      <c r="Q15" s="12">
        <f t="shared" si="3"/>
        <v>8</v>
      </c>
      <c r="R15" s="13" t="s">
        <v>16</v>
      </c>
      <c r="S15" s="14">
        <v>9.2999999999999999E-2</v>
      </c>
      <c r="T15" s="22">
        <v>16</v>
      </c>
      <c r="V15" s="12">
        <f t="shared" si="4"/>
        <v>8</v>
      </c>
      <c r="W15" s="13" t="s">
        <v>42</v>
      </c>
      <c r="X15" s="14">
        <v>0.11</v>
      </c>
      <c r="Y15" s="22">
        <v>2</v>
      </c>
    </row>
    <row r="16" spans="2:25">
      <c r="B16" s="12">
        <f t="shared" si="0"/>
        <v>9</v>
      </c>
      <c r="C16" s="13" t="s">
        <v>41</v>
      </c>
      <c r="D16" s="14">
        <v>0.56100000000000005</v>
      </c>
      <c r="E16" s="22">
        <v>2</v>
      </c>
      <c r="G16" s="12">
        <f t="shared" si="1"/>
        <v>9</v>
      </c>
      <c r="H16" s="13" t="s">
        <v>49</v>
      </c>
      <c r="I16" s="14">
        <v>0.17899999999999999</v>
      </c>
      <c r="J16" s="22">
        <v>15</v>
      </c>
      <c r="L16" s="12">
        <f t="shared" si="2"/>
        <v>9</v>
      </c>
      <c r="M16" s="13" t="s">
        <v>51</v>
      </c>
      <c r="N16" s="14">
        <v>0.33800000000000002</v>
      </c>
      <c r="O16" s="22">
        <v>8</v>
      </c>
      <c r="Q16" s="12">
        <f t="shared" si="3"/>
        <v>8</v>
      </c>
      <c r="R16" s="13" t="s">
        <v>20</v>
      </c>
      <c r="S16" s="14">
        <v>9.2999999999999999E-2</v>
      </c>
      <c r="T16" s="22">
        <v>8</v>
      </c>
      <c r="V16" s="12">
        <f t="shared" si="4"/>
        <v>9</v>
      </c>
      <c r="W16" s="13" t="s">
        <v>17</v>
      </c>
      <c r="X16" s="14">
        <v>0.109</v>
      </c>
      <c r="Y16" s="22">
        <v>10</v>
      </c>
    </row>
    <row r="17" spans="2:25">
      <c r="B17" s="12">
        <f t="shared" si="0"/>
        <v>10</v>
      </c>
      <c r="C17" s="13" t="s">
        <v>25</v>
      </c>
      <c r="D17" s="14">
        <v>0.55600000000000005</v>
      </c>
      <c r="E17" s="22">
        <v>8</v>
      </c>
      <c r="G17" s="12">
        <f t="shared" si="1"/>
        <v>10</v>
      </c>
      <c r="H17" s="13" t="s">
        <v>15</v>
      </c>
      <c r="I17" s="14">
        <v>0.17699999999999999</v>
      </c>
      <c r="J17" s="22">
        <v>7</v>
      </c>
      <c r="L17" s="12">
        <f t="shared" si="2"/>
        <v>10</v>
      </c>
      <c r="M17" s="13" t="s">
        <v>12</v>
      </c>
      <c r="N17" s="14">
        <v>0.33600000000000002</v>
      </c>
      <c r="O17" s="22">
        <v>9</v>
      </c>
      <c r="Q17" s="12">
        <f t="shared" si="3"/>
        <v>10</v>
      </c>
      <c r="R17" s="13" t="s">
        <v>33</v>
      </c>
      <c r="S17" s="14">
        <v>0.09</v>
      </c>
      <c r="T17" s="22">
        <v>7</v>
      </c>
      <c r="V17" s="12">
        <f t="shared" si="4"/>
        <v>10</v>
      </c>
      <c r="W17" s="13" t="s">
        <v>31</v>
      </c>
      <c r="X17" s="14">
        <v>0.105</v>
      </c>
      <c r="Y17" s="22">
        <v>13</v>
      </c>
    </row>
    <row r="18" spans="2:25">
      <c r="B18" s="12">
        <f t="shared" si="0"/>
        <v>11</v>
      </c>
      <c r="C18" s="13" t="s">
        <v>49</v>
      </c>
      <c r="D18" s="14">
        <v>0.54900000000000004</v>
      </c>
      <c r="E18" s="22">
        <v>13</v>
      </c>
      <c r="G18" s="12">
        <f t="shared" si="1"/>
        <v>11</v>
      </c>
      <c r="H18" s="13" t="s">
        <v>37</v>
      </c>
      <c r="I18" s="14">
        <v>0.17599999999999999</v>
      </c>
      <c r="J18" s="22">
        <v>12</v>
      </c>
      <c r="L18" s="12">
        <f t="shared" si="2"/>
        <v>11</v>
      </c>
      <c r="M18" s="13" t="s">
        <v>17</v>
      </c>
      <c r="N18" s="14">
        <v>0.32100000000000001</v>
      </c>
      <c r="O18" s="22">
        <v>12</v>
      </c>
      <c r="Q18" s="12">
        <f t="shared" si="3"/>
        <v>10</v>
      </c>
      <c r="R18" s="13" t="s">
        <v>38</v>
      </c>
      <c r="S18" s="14">
        <v>0.09</v>
      </c>
      <c r="T18" s="22">
        <v>12</v>
      </c>
      <c r="V18" s="12">
        <f t="shared" si="4"/>
        <v>11</v>
      </c>
      <c r="W18" s="13" t="s">
        <v>50</v>
      </c>
      <c r="X18" s="14">
        <v>0.104</v>
      </c>
      <c r="Y18" s="22">
        <v>16</v>
      </c>
    </row>
    <row r="19" spans="2:25">
      <c r="B19" s="12">
        <f t="shared" si="0"/>
        <v>12</v>
      </c>
      <c r="C19" s="13" t="s">
        <v>48</v>
      </c>
      <c r="D19" s="14">
        <v>0.54600000000000004</v>
      </c>
      <c r="E19" s="22">
        <v>9</v>
      </c>
      <c r="G19" s="12">
        <f t="shared" si="1"/>
        <v>12</v>
      </c>
      <c r="H19" s="13" t="s">
        <v>33</v>
      </c>
      <c r="I19" s="14">
        <v>0.17399999999999999</v>
      </c>
      <c r="J19" s="22">
        <v>6</v>
      </c>
      <c r="L19" s="12">
        <f t="shared" si="2"/>
        <v>12</v>
      </c>
      <c r="M19" s="13" t="s">
        <v>31</v>
      </c>
      <c r="N19" s="14">
        <v>0.31900000000000001</v>
      </c>
      <c r="O19" s="22">
        <v>11</v>
      </c>
      <c r="Q19" s="12">
        <f t="shared" si="3"/>
        <v>12</v>
      </c>
      <c r="R19" s="13" t="s">
        <v>41</v>
      </c>
      <c r="S19" s="14">
        <v>8.8999999999999996E-2</v>
      </c>
      <c r="T19" s="22">
        <v>3</v>
      </c>
      <c r="V19" s="12">
        <f t="shared" si="4"/>
        <v>12</v>
      </c>
      <c r="W19" s="13" t="s">
        <v>15</v>
      </c>
      <c r="X19" s="14">
        <v>9.7000000000000003E-2</v>
      </c>
      <c r="Y19" s="22">
        <v>6</v>
      </c>
    </row>
    <row r="20" spans="2:25">
      <c r="B20" s="12">
        <f t="shared" si="0"/>
        <v>13</v>
      </c>
      <c r="C20" s="13" t="s">
        <v>29</v>
      </c>
      <c r="D20" s="14">
        <v>0.54400000000000004</v>
      </c>
      <c r="E20" s="22">
        <v>23</v>
      </c>
      <c r="G20" s="12">
        <f t="shared" si="1"/>
        <v>13</v>
      </c>
      <c r="H20" s="13" t="s">
        <v>27</v>
      </c>
      <c r="I20" s="14">
        <v>0.17299999999999999</v>
      </c>
      <c r="J20" s="22">
        <v>12</v>
      </c>
      <c r="L20" s="12">
        <f t="shared" si="2"/>
        <v>13</v>
      </c>
      <c r="M20" s="13" t="s">
        <v>37</v>
      </c>
      <c r="N20" s="14">
        <v>0.315</v>
      </c>
      <c r="O20" s="22">
        <v>15</v>
      </c>
      <c r="Q20" s="12">
        <f t="shared" si="3"/>
        <v>13</v>
      </c>
      <c r="R20" s="13" t="s">
        <v>46</v>
      </c>
      <c r="S20" s="14">
        <v>8.5999999999999993E-2</v>
      </c>
      <c r="T20" s="22">
        <v>11</v>
      </c>
      <c r="V20" s="12">
        <f t="shared" si="4"/>
        <v>13</v>
      </c>
      <c r="W20" s="13" t="s">
        <v>36</v>
      </c>
      <c r="X20" s="14">
        <v>9.4E-2</v>
      </c>
      <c r="Y20" s="22">
        <v>9</v>
      </c>
    </row>
    <row r="21" spans="2:25">
      <c r="B21" s="12">
        <f t="shared" si="0"/>
        <v>14</v>
      </c>
      <c r="C21" s="13" t="s">
        <v>45</v>
      </c>
      <c r="D21" s="14">
        <v>0.53800000000000003</v>
      </c>
      <c r="E21" s="22">
        <v>20</v>
      </c>
      <c r="G21" s="12">
        <f t="shared" si="1"/>
        <v>14</v>
      </c>
      <c r="H21" s="13" t="s">
        <v>21</v>
      </c>
      <c r="I21" s="14">
        <v>0.17</v>
      </c>
      <c r="J21" s="22">
        <v>16</v>
      </c>
      <c r="L21" s="12">
        <f t="shared" si="2"/>
        <v>14</v>
      </c>
      <c r="M21" s="13" t="s">
        <v>49</v>
      </c>
      <c r="N21" s="14">
        <v>0.314</v>
      </c>
      <c r="O21" s="22">
        <v>18</v>
      </c>
      <c r="Q21" s="12">
        <f t="shared" si="3"/>
        <v>13</v>
      </c>
      <c r="R21" s="13" t="s">
        <v>34</v>
      </c>
      <c r="S21" s="14">
        <v>8.5999999999999993E-2</v>
      </c>
      <c r="T21" s="22">
        <v>2</v>
      </c>
      <c r="V21" s="12">
        <f t="shared" si="4"/>
        <v>13</v>
      </c>
      <c r="W21" s="13" t="s">
        <v>33</v>
      </c>
      <c r="X21" s="14">
        <v>9.4E-2</v>
      </c>
      <c r="Y21" s="22">
        <v>19</v>
      </c>
    </row>
    <row r="22" spans="2:25">
      <c r="B22" s="12">
        <f t="shared" si="0"/>
        <v>15</v>
      </c>
      <c r="C22" s="13" t="s">
        <v>24</v>
      </c>
      <c r="D22" s="14">
        <v>0.53500000000000003</v>
      </c>
      <c r="E22" s="22">
        <v>7</v>
      </c>
      <c r="G22" s="12">
        <f t="shared" si="1"/>
        <v>15</v>
      </c>
      <c r="H22" s="13" t="s">
        <v>17</v>
      </c>
      <c r="I22" s="14">
        <v>0.16900000000000001</v>
      </c>
      <c r="J22" s="22">
        <v>12</v>
      </c>
      <c r="L22" s="12">
        <f t="shared" si="2"/>
        <v>15</v>
      </c>
      <c r="M22" s="13" t="s">
        <v>45</v>
      </c>
      <c r="N22" s="14">
        <v>0.312</v>
      </c>
      <c r="O22" s="22">
        <v>16</v>
      </c>
      <c r="Q22" s="12">
        <f t="shared" si="3"/>
        <v>15</v>
      </c>
      <c r="R22" s="13" t="s">
        <v>24</v>
      </c>
      <c r="S22" s="14">
        <v>8.5000000000000006E-2</v>
      </c>
      <c r="T22" s="22">
        <v>14</v>
      </c>
      <c r="V22" s="12">
        <f t="shared" si="4"/>
        <v>15</v>
      </c>
      <c r="W22" s="13" t="s">
        <v>12</v>
      </c>
      <c r="X22" s="14">
        <v>9.2999999999999999E-2</v>
      </c>
      <c r="Y22" s="22">
        <v>12</v>
      </c>
    </row>
    <row r="23" spans="2:25">
      <c r="B23" s="12">
        <f t="shared" si="0"/>
        <v>16</v>
      </c>
      <c r="C23" s="13" t="s">
        <v>17</v>
      </c>
      <c r="D23" s="14">
        <v>0.53100000000000003</v>
      </c>
      <c r="E23" s="22">
        <v>14</v>
      </c>
      <c r="G23" s="12">
        <f t="shared" si="1"/>
        <v>16</v>
      </c>
      <c r="H23" s="13" t="s">
        <v>47</v>
      </c>
      <c r="I23" s="14">
        <v>0.16200000000000001</v>
      </c>
      <c r="J23" s="22">
        <v>19</v>
      </c>
      <c r="L23" s="12">
        <f t="shared" si="2"/>
        <v>16</v>
      </c>
      <c r="M23" s="13" t="s">
        <v>36</v>
      </c>
      <c r="N23" s="14">
        <v>0.30499999999999999</v>
      </c>
      <c r="O23" s="22">
        <v>17</v>
      </c>
      <c r="Q23" s="12">
        <f t="shared" si="3"/>
        <v>16</v>
      </c>
      <c r="R23" s="13" t="s">
        <v>29</v>
      </c>
      <c r="S23" s="14">
        <v>8.4000000000000005E-2</v>
      </c>
      <c r="T23" s="22">
        <v>19</v>
      </c>
      <c r="V23" s="12">
        <f t="shared" si="4"/>
        <v>16</v>
      </c>
      <c r="W23" s="13" t="s">
        <v>25</v>
      </c>
      <c r="X23" s="14">
        <v>8.6999999999999994E-2</v>
      </c>
      <c r="Y23" s="22">
        <v>27</v>
      </c>
    </row>
    <row r="24" spans="2:25">
      <c r="B24" s="12">
        <f t="shared" si="0"/>
        <v>17</v>
      </c>
      <c r="C24" s="13" t="s">
        <v>28</v>
      </c>
      <c r="D24" s="14">
        <v>0.52800000000000002</v>
      </c>
      <c r="E24" s="22">
        <v>16</v>
      </c>
      <c r="G24" s="12">
        <f t="shared" si="1"/>
        <v>17</v>
      </c>
      <c r="H24" s="13" t="s">
        <v>42</v>
      </c>
      <c r="I24" s="14">
        <v>0.161</v>
      </c>
      <c r="J24" s="22">
        <v>26</v>
      </c>
      <c r="L24" s="12">
        <f t="shared" si="2"/>
        <v>17</v>
      </c>
      <c r="M24" s="13" t="s">
        <v>24</v>
      </c>
      <c r="N24" s="14">
        <v>0.30399999999999999</v>
      </c>
      <c r="O24" s="22">
        <v>13</v>
      </c>
      <c r="Q24" s="12">
        <f t="shared" si="3"/>
        <v>17</v>
      </c>
      <c r="R24" s="13" t="s">
        <v>40</v>
      </c>
      <c r="S24" s="14">
        <v>8.1000000000000003E-2</v>
      </c>
      <c r="T24" s="22">
        <v>15</v>
      </c>
      <c r="V24" s="12">
        <f t="shared" si="4"/>
        <v>17</v>
      </c>
      <c r="W24" s="13" t="s">
        <v>40</v>
      </c>
      <c r="X24" s="14">
        <v>8.5999999999999993E-2</v>
      </c>
      <c r="Y24" s="22">
        <v>17</v>
      </c>
    </row>
    <row r="25" spans="2:25">
      <c r="B25" s="12">
        <f t="shared" si="0"/>
        <v>18</v>
      </c>
      <c r="C25" s="13" t="s">
        <v>42</v>
      </c>
      <c r="D25" s="14">
        <v>0.52700000000000002</v>
      </c>
      <c r="E25" s="22">
        <v>28</v>
      </c>
      <c r="G25" s="12">
        <f t="shared" si="1"/>
        <v>18</v>
      </c>
      <c r="H25" s="13" t="s">
        <v>45</v>
      </c>
      <c r="I25" s="14">
        <v>0.159</v>
      </c>
      <c r="J25" s="22">
        <v>28</v>
      </c>
      <c r="L25" s="12">
        <f t="shared" si="2"/>
        <v>18</v>
      </c>
      <c r="M25" s="13" t="s">
        <v>18</v>
      </c>
      <c r="N25" s="14">
        <v>0.30099999999999999</v>
      </c>
      <c r="O25" s="22">
        <v>20</v>
      </c>
      <c r="Q25" s="12">
        <f t="shared" si="3"/>
        <v>17</v>
      </c>
      <c r="R25" s="13" t="s">
        <v>19</v>
      </c>
      <c r="S25" s="14">
        <v>8.1000000000000003E-2</v>
      </c>
      <c r="T25" s="22">
        <v>24</v>
      </c>
      <c r="V25" s="12">
        <f t="shared" si="4"/>
        <v>17</v>
      </c>
      <c r="W25" s="13" t="s">
        <v>20</v>
      </c>
      <c r="X25" s="14">
        <v>8.5999999999999993E-2</v>
      </c>
      <c r="Y25" s="22">
        <v>8</v>
      </c>
    </row>
    <row r="26" spans="2:25">
      <c r="B26" s="12">
        <f t="shared" si="0"/>
        <v>19</v>
      </c>
      <c r="C26" s="13" t="s">
        <v>18</v>
      </c>
      <c r="D26" s="14">
        <v>0.52600000000000002</v>
      </c>
      <c r="E26" s="22">
        <v>19</v>
      </c>
      <c r="G26" s="12">
        <f t="shared" si="1"/>
        <v>19</v>
      </c>
      <c r="H26" s="13" t="s">
        <v>23</v>
      </c>
      <c r="I26" s="14">
        <v>0.156</v>
      </c>
      <c r="J26" s="22">
        <v>17</v>
      </c>
      <c r="L26" s="12">
        <f t="shared" si="2"/>
        <v>19</v>
      </c>
      <c r="M26" s="13" t="s">
        <v>42</v>
      </c>
      <c r="N26" s="14">
        <v>0.29699999999999999</v>
      </c>
      <c r="O26" s="22">
        <v>25</v>
      </c>
      <c r="Q26" s="12">
        <f t="shared" si="3"/>
        <v>19</v>
      </c>
      <c r="R26" s="13" t="s">
        <v>44</v>
      </c>
      <c r="S26" s="14">
        <v>7.8E-2</v>
      </c>
      <c r="T26" s="22">
        <v>13</v>
      </c>
      <c r="V26" s="12">
        <f t="shared" si="4"/>
        <v>19</v>
      </c>
      <c r="W26" s="13" t="s">
        <v>28</v>
      </c>
      <c r="X26" s="14">
        <v>8.2000000000000003E-2</v>
      </c>
      <c r="Y26" s="22">
        <v>11</v>
      </c>
    </row>
    <row r="27" spans="2:25">
      <c r="B27" s="12">
        <f t="shared" si="0"/>
        <v>20</v>
      </c>
      <c r="C27" s="13" t="s">
        <v>35</v>
      </c>
      <c r="D27" s="14">
        <v>0.52500000000000002</v>
      </c>
      <c r="E27" s="22">
        <v>20</v>
      </c>
      <c r="G27" s="12">
        <f t="shared" si="1"/>
        <v>19</v>
      </c>
      <c r="H27" s="13" t="s">
        <v>48</v>
      </c>
      <c r="I27" s="14">
        <v>0.156</v>
      </c>
      <c r="J27" s="22">
        <v>21</v>
      </c>
      <c r="L27" s="12">
        <f t="shared" si="2"/>
        <v>20</v>
      </c>
      <c r="M27" s="13" t="s">
        <v>26</v>
      </c>
      <c r="N27" s="14">
        <v>0.29399999999999998</v>
      </c>
      <c r="O27" s="22">
        <v>22</v>
      </c>
      <c r="Q27" s="12">
        <f t="shared" si="3"/>
        <v>20</v>
      </c>
      <c r="R27" s="13" t="s">
        <v>18</v>
      </c>
      <c r="S27" s="14">
        <v>7.6999999999999999E-2</v>
      </c>
      <c r="T27" s="22">
        <v>17</v>
      </c>
      <c r="V27" s="12">
        <f t="shared" si="4"/>
        <v>20</v>
      </c>
      <c r="W27" s="13" t="s">
        <v>21</v>
      </c>
      <c r="X27" s="14">
        <v>7.9000000000000001E-2</v>
      </c>
      <c r="Y27" s="22">
        <v>14</v>
      </c>
    </row>
    <row r="28" spans="2:25">
      <c r="B28" s="12">
        <f t="shared" si="0"/>
        <v>21</v>
      </c>
      <c r="C28" s="13" t="s">
        <v>31</v>
      </c>
      <c r="D28" s="14">
        <v>0.51700000000000002</v>
      </c>
      <c r="E28" s="22">
        <v>17</v>
      </c>
      <c r="G28" s="12">
        <f t="shared" si="1"/>
        <v>19</v>
      </c>
      <c r="H28" s="13" t="s">
        <v>43</v>
      </c>
      <c r="I28" s="14">
        <v>0.156</v>
      </c>
      <c r="J28" s="22">
        <v>10</v>
      </c>
      <c r="L28" s="12">
        <f t="shared" si="2"/>
        <v>21</v>
      </c>
      <c r="M28" s="13" t="s">
        <v>23</v>
      </c>
      <c r="N28" s="14">
        <v>0.28899999999999998</v>
      </c>
      <c r="O28" s="22">
        <v>14</v>
      </c>
      <c r="Q28" s="12">
        <f t="shared" si="3"/>
        <v>20</v>
      </c>
      <c r="R28" s="13" t="s">
        <v>51</v>
      </c>
      <c r="S28" s="14">
        <v>7.6999999999999999E-2</v>
      </c>
      <c r="T28" s="22">
        <v>21</v>
      </c>
      <c r="V28" s="12">
        <f t="shared" si="4"/>
        <v>21</v>
      </c>
      <c r="W28" s="13" t="s">
        <v>34</v>
      </c>
      <c r="X28" s="14">
        <v>7.8E-2</v>
      </c>
      <c r="Y28" s="22">
        <v>24</v>
      </c>
    </row>
    <row r="29" spans="2:25">
      <c r="B29" s="12">
        <f t="shared" si="0"/>
        <v>21</v>
      </c>
      <c r="C29" s="13" t="s">
        <v>50</v>
      </c>
      <c r="D29" s="14">
        <v>0.51700000000000002</v>
      </c>
      <c r="E29" s="22">
        <v>15</v>
      </c>
      <c r="G29" s="12">
        <f t="shared" si="1"/>
        <v>22</v>
      </c>
      <c r="H29" s="13" t="s">
        <v>16</v>
      </c>
      <c r="I29" s="14">
        <v>0.155</v>
      </c>
      <c r="J29" s="22">
        <v>24</v>
      </c>
      <c r="L29" s="12">
        <f t="shared" si="2"/>
        <v>22</v>
      </c>
      <c r="M29" s="13" t="s">
        <v>28</v>
      </c>
      <c r="N29" s="14">
        <v>0.28799999999999998</v>
      </c>
      <c r="O29" s="22">
        <v>22</v>
      </c>
      <c r="Q29" s="12">
        <f t="shared" si="3"/>
        <v>22</v>
      </c>
      <c r="R29" s="13" t="s">
        <v>22</v>
      </c>
      <c r="S29" s="14">
        <v>7.5999999999999998E-2</v>
      </c>
      <c r="T29" s="22">
        <v>19</v>
      </c>
      <c r="V29" s="12">
        <f t="shared" si="4"/>
        <v>22</v>
      </c>
      <c r="W29" s="13" t="s">
        <v>39</v>
      </c>
      <c r="X29" s="14">
        <v>7.4999999999999997E-2</v>
      </c>
      <c r="Y29" s="22">
        <v>26</v>
      </c>
    </row>
    <row r="30" spans="2:25">
      <c r="B30" s="12">
        <f t="shared" si="0"/>
        <v>23</v>
      </c>
      <c r="C30" s="13" t="s">
        <v>21</v>
      </c>
      <c r="D30" s="14">
        <v>0.51500000000000001</v>
      </c>
      <c r="E30" s="22">
        <v>22</v>
      </c>
      <c r="G30" s="12">
        <f t="shared" si="1"/>
        <v>23</v>
      </c>
      <c r="H30" s="13" t="s">
        <v>25</v>
      </c>
      <c r="I30" s="14">
        <v>0.154</v>
      </c>
      <c r="J30" s="22">
        <v>19</v>
      </c>
      <c r="L30" s="12">
        <f t="shared" si="2"/>
        <v>22</v>
      </c>
      <c r="M30" s="13" t="s">
        <v>20</v>
      </c>
      <c r="N30" s="14">
        <v>0.28799999999999998</v>
      </c>
      <c r="O30" s="22">
        <v>26</v>
      </c>
      <c r="Q30" s="12">
        <f t="shared" si="3"/>
        <v>23</v>
      </c>
      <c r="R30" s="13" t="s">
        <v>47</v>
      </c>
      <c r="S30" s="14">
        <v>7.4999999999999997E-2</v>
      </c>
      <c r="T30" s="22">
        <v>26</v>
      </c>
      <c r="V30" s="12">
        <f t="shared" si="4"/>
        <v>23</v>
      </c>
      <c r="W30" s="13" t="s">
        <v>41</v>
      </c>
      <c r="X30" s="14">
        <v>6.7000000000000004E-2</v>
      </c>
      <c r="Y30" s="22">
        <v>30</v>
      </c>
    </row>
    <row r="31" spans="2:25">
      <c r="B31" s="12">
        <f t="shared" si="0"/>
        <v>24</v>
      </c>
      <c r="C31" s="13" t="s">
        <v>36</v>
      </c>
      <c r="D31" s="14">
        <v>0.505</v>
      </c>
      <c r="E31" s="22">
        <v>24</v>
      </c>
      <c r="G31" s="12">
        <f t="shared" si="1"/>
        <v>24</v>
      </c>
      <c r="H31" s="13" t="s">
        <v>18</v>
      </c>
      <c r="I31" s="14">
        <v>0.14899999999999999</v>
      </c>
      <c r="J31" s="22">
        <v>22</v>
      </c>
      <c r="L31" s="12">
        <f t="shared" si="2"/>
        <v>24</v>
      </c>
      <c r="M31" s="13" t="s">
        <v>40</v>
      </c>
      <c r="N31" s="14">
        <v>0.28599999999999998</v>
      </c>
      <c r="O31" s="22">
        <v>22</v>
      </c>
      <c r="Q31" s="12">
        <f t="shared" si="3"/>
        <v>24</v>
      </c>
      <c r="R31" s="13" t="s">
        <v>39</v>
      </c>
      <c r="S31" s="14">
        <v>7.1999999999999995E-2</v>
      </c>
      <c r="T31" s="22">
        <v>21</v>
      </c>
      <c r="V31" s="12">
        <f t="shared" si="4"/>
        <v>24</v>
      </c>
      <c r="W31" s="13" t="s">
        <v>51</v>
      </c>
      <c r="X31" s="14">
        <v>5.8999999999999997E-2</v>
      </c>
      <c r="Y31" s="22">
        <v>32</v>
      </c>
    </row>
    <row r="32" spans="2:25">
      <c r="B32" s="12">
        <f t="shared" si="0"/>
        <v>25</v>
      </c>
      <c r="C32" s="13" t="s">
        <v>40</v>
      </c>
      <c r="D32" s="14">
        <v>0.503</v>
      </c>
      <c r="E32" s="22">
        <v>25</v>
      </c>
      <c r="G32" s="12">
        <f t="shared" si="1"/>
        <v>25</v>
      </c>
      <c r="H32" s="13" t="s">
        <v>51</v>
      </c>
      <c r="I32" s="14">
        <v>0.14699999999999999</v>
      </c>
      <c r="J32" s="22">
        <v>27</v>
      </c>
      <c r="L32" s="12">
        <f t="shared" si="2"/>
        <v>25</v>
      </c>
      <c r="M32" s="13" t="s">
        <v>48</v>
      </c>
      <c r="N32" s="14">
        <v>0.28499999999999998</v>
      </c>
      <c r="O32" s="22">
        <v>19</v>
      </c>
      <c r="Q32" s="12">
        <f t="shared" si="3"/>
        <v>25</v>
      </c>
      <c r="R32" s="13" t="s">
        <v>31</v>
      </c>
      <c r="S32" s="14">
        <v>7.0999999999999994E-2</v>
      </c>
      <c r="T32" s="22">
        <v>28</v>
      </c>
      <c r="V32" s="12">
        <f t="shared" si="4"/>
        <v>25</v>
      </c>
      <c r="W32" s="13" t="s">
        <v>46</v>
      </c>
      <c r="X32" s="14">
        <v>5.8000000000000003E-2</v>
      </c>
      <c r="Y32" s="22">
        <v>33</v>
      </c>
    </row>
    <row r="33" spans="2:25">
      <c r="B33" s="12">
        <f t="shared" si="0"/>
        <v>26</v>
      </c>
      <c r="C33" s="13" t="s">
        <v>47</v>
      </c>
      <c r="D33" s="14">
        <v>0.502</v>
      </c>
      <c r="E33" s="22">
        <v>27</v>
      </c>
      <c r="G33" s="12">
        <f t="shared" si="1"/>
        <v>26</v>
      </c>
      <c r="H33" s="13" t="s">
        <v>22</v>
      </c>
      <c r="I33" s="14">
        <v>0.14599999999999999</v>
      </c>
      <c r="J33" s="22">
        <v>23</v>
      </c>
      <c r="L33" s="12">
        <f t="shared" si="2"/>
        <v>26</v>
      </c>
      <c r="M33" s="13" t="s">
        <v>39</v>
      </c>
      <c r="N33" s="14">
        <v>0.28000000000000003</v>
      </c>
      <c r="O33" s="22">
        <v>21</v>
      </c>
      <c r="Q33" s="12">
        <f t="shared" si="3"/>
        <v>25</v>
      </c>
      <c r="R33" s="13" t="s">
        <v>37</v>
      </c>
      <c r="S33" s="14">
        <v>7.0999999999999994E-2</v>
      </c>
      <c r="T33" s="22">
        <v>31</v>
      </c>
      <c r="V33" s="12">
        <f t="shared" si="4"/>
        <v>26</v>
      </c>
      <c r="W33" s="13" t="s">
        <v>22</v>
      </c>
      <c r="X33" s="14">
        <v>5.7000000000000002E-2</v>
      </c>
      <c r="Y33" s="22">
        <v>25</v>
      </c>
    </row>
    <row r="34" spans="2:25">
      <c r="B34" s="12">
        <f t="shared" si="0"/>
        <v>27</v>
      </c>
      <c r="C34" s="13" t="s">
        <v>27</v>
      </c>
      <c r="D34" s="14">
        <v>0.496</v>
      </c>
      <c r="E34" s="22">
        <v>26</v>
      </c>
      <c r="G34" s="12">
        <f t="shared" si="1"/>
        <v>26</v>
      </c>
      <c r="H34" s="13" t="s">
        <v>24</v>
      </c>
      <c r="I34" s="14">
        <v>0.14599999999999999</v>
      </c>
      <c r="J34" s="22">
        <v>17</v>
      </c>
      <c r="L34" s="12">
        <f t="shared" si="2"/>
        <v>27</v>
      </c>
      <c r="M34" s="13" t="s">
        <v>29</v>
      </c>
      <c r="N34" s="14">
        <v>0.27</v>
      </c>
      <c r="O34" s="22">
        <v>28</v>
      </c>
      <c r="Q34" s="12">
        <f t="shared" si="3"/>
        <v>25</v>
      </c>
      <c r="R34" s="13" t="s">
        <v>14</v>
      </c>
      <c r="S34" s="14">
        <v>7.0999999999999994E-2</v>
      </c>
      <c r="T34" s="22">
        <v>17</v>
      </c>
      <c r="V34" s="12">
        <f t="shared" si="4"/>
        <v>27</v>
      </c>
      <c r="W34" s="13" t="s">
        <v>19</v>
      </c>
      <c r="X34" s="14">
        <v>5.5E-2</v>
      </c>
      <c r="Y34" s="22">
        <v>29</v>
      </c>
    </row>
    <row r="35" spans="2:25">
      <c r="B35" s="12">
        <f t="shared" si="0"/>
        <v>28</v>
      </c>
      <c r="C35" s="13" t="s">
        <v>38</v>
      </c>
      <c r="D35" s="14">
        <v>0.49399999999999999</v>
      </c>
      <c r="E35" s="22">
        <v>36</v>
      </c>
      <c r="G35" s="12">
        <f t="shared" si="1"/>
        <v>28</v>
      </c>
      <c r="H35" s="13" t="s">
        <v>44</v>
      </c>
      <c r="I35" s="14">
        <v>0.14499999999999999</v>
      </c>
      <c r="J35" s="22">
        <v>28</v>
      </c>
      <c r="L35" s="12">
        <f t="shared" si="2"/>
        <v>28</v>
      </c>
      <c r="M35" s="13" t="s">
        <v>47</v>
      </c>
      <c r="N35" s="14">
        <v>0.26500000000000001</v>
      </c>
      <c r="O35" s="22">
        <v>27</v>
      </c>
      <c r="Q35" s="12">
        <f t="shared" si="3"/>
        <v>28</v>
      </c>
      <c r="R35" s="13" t="s">
        <v>42</v>
      </c>
      <c r="S35" s="14">
        <v>6.9000000000000006E-2</v>
      </c>
      <c r="T35" s="22">
        <v>33</v>
      </c>
      <c r="V35" s="12">
        <f t="shared" si="4"/>
        <v>28</v>
      </c>
      <c r="W35" s="13" t="s">
        <v>47</v>
      </c>
      <c r="X35" s="14">
        <v>5.2999999999999999E-2</v>
      </c>
      <c r="Y35" s="22">
        <v>15</v>
      </c>
    </row>
    <row r="36" spans="2:25">
      <c r="B36" s="12">
        <f t="shared" si="0"/>
        <v>29</v>
      </c>
      <c r="C36" s="13" t="s">
        <v>23</v>
      </c>
      <c r="D36" s="14">
        <v>0.49099999999999999</v>
      </c>
      <c r="E36" s="22">
        <v>18</v>
      </c>
      <c r="G36" s="12">
        <f t="shared" si="1"/>
        <v>28</v>
      </c>
      <c r="H36" s="13" t="s">
        <v>13</v>
      </c>
      <c r="I36" s="14">
        <v>0.14499999999999999</v>
      </c>
      <c r="J36" s="22">
        <v>33</v>
      </c>
      <c r="L36" s="12">
        <f t="shared" si="2"/>
        <v>29</v>
      </c>
      <c r="M36" s="13" t="s">
        <v>27</v>
      </c>
      <c r="N36" s="14">
        <v>0.254</v>
      </c>
      <c r="O36" s="22">
        <v>30</v>
      </c>
      <c r="Q36" s="12">
        <f t="shared" si="3"/>
        <v>28</v>
      </c>
      <c r="R36" s="13" t="s">
        <v>27</v>
      </c>
      <c r="S36" s="14">
        <v>6.9000000000000006E-2</v>
      </c>
      <c r="T36" s="22">
        <v>23</v>
      </c>
      <c r="V36" s="12">
        <f t="shared" si="4"/>
        <v>29</v>
      </c>
      <c r="W36" s="13" t="s">
        <v>18</v>
      </c>
      <c r="X36" s="14">
        <v>0.05</v>
      </c>
      <c r="Y36" s="22">
        <v>33</v>
      </c>
    </row>
    <row r="37" spans="2:25">
      <c r="B37" s="12">
        <f t="shared" si="0"/>
        <v>30</v>
      </c>
      <c r="C37" s="13" t="s">
        <v>26</v>
      </c>
      <c r="D37" s="14">
        <v>0.48499999999999999</v>
      </c>
      <c r="E37" s="22">
        <v>32</v>
      </c>
      <c r="G37" s="12">
        <f t="shared" si="1"/>
        <v>28</v>
      </c>
      <c r="H37" s="13" t="s">
        <v>26</v>
      </c>
      <c r="I37" s="14">
        <v>0.14499999999999999</v>
      </c>
      <c r="J37" s="22">
        <v>32</v>
      </c>
      <c r="L37" s="12">
        <f t="shared" si="2"/>
        <v>30</v>
      </c>
      <c r="M37" s="13" t="s">
        <v>21</v>
      </c>
      <c r="N37" s="14">
        <v>0.251</v>
      </c>
      <c r="O37" s="22">
        <v>29</v>
      </c>
      <c r="Q37" s="12">
        <f t="shared" si="3"/>
        <v>30</v>
      </c>
      <c r="R37" s="13" t="s">
        <v>35</v>
      </c>
      <c r="S37" s="14">
        <v>6.7000000000000004E-2</v>
      </c>
      <c r="T37" s="22">
        <v>28</v>
      </c>
      <c r="V37" s="12">
        <f t="shared" si="4"/>
        <v>30</v>
      </c>
      <c r="W37" s="13" t="s">
        <v>16</v>
      </c>
      <c r="X37" s="14">
        <v>4.9000000000000002E-2</v>
      </c>
      <c r="Y37" s="22">
        <v>38</v>
      </c>
    </row>
    <row r="38" spans="2:25">
      <c r="B38" s="12">
        <f t="shared" si="0"/>
        <v>31</v>
      </c>
      <c r="C38" s="13" t="s">
        <v>13</v>
      </c>
      <c r="D38" s="14">
        <v>0.47899999999999998</v>
      </c>
      <c r="E38" s="22">
        <v>38</v>
      </c>
      <c r="G38" s="12">
        <f t="shared" si="1"/>
        <v>31</v>
      </c>
      <c r="H38" s="13" t="s">
        <v>36</v>
      </c>
      <c r="I38" s="14">
        <v>0.14399999999999999</v>
      </c>
      <c r="J38" s="22">
        <v>25</v>
      </c>
      <c r="L38" s="12">
        <f t="shared" si="2"/>
        <v>31</v>
      </c>
      <c r="M38" s="13" t="s">
        <v>13</v>
      </c>
      <c r="N38" s="14">
        <v>0.222</v>
      </c>
      <c r="O38" s="22">
        <v>32</v>
      </c>
      <c r="Q38" s="12">
        <f t="shared" si="3"/>
        <v>30</v>
      </c>
      <c r="R38" s="13" t="s">
        <v>45</v>
      </c>
      <c r="S38" s="14">
        <v>6.7000000000000004E-2</v>
      </c>
      <c r="T38" s="22">
        <v>26</v>
      </c>
      <c r="V38" s="12">
        <f t="shared" si="4"/>
        <v>30</v>
      </c>
      <c r="W38" s="13" t="s">
        <v>24</v>
      </c>
      <c r="X38" s="14">
        <v>4.9000000000000002E-2</v>
      </c>
      <c r="Y38" s="22">
        <v>37</v>
      </c>
    </row>
    <row r="39" spans="2:25">
      <c r="B39" s="12">
        <f t="shared" si="0"/>
        <v>32</v>
      </c>
      <c r="C39" s="13" t="s">
        <v>39</v>
      </c>
      <c r="D39" s="14">
        <v>0.46</v>
      </c>
      <c r="E39" s="22">
        <v>31</v>
      </c>
      <c r="G39" s="12">
        <f t="shared" si="1"/>
        <v>32</v>
      </c>
      <c r="H39" s="13" t="s">
        <v>12</v>
      </c>
      <c r="I39" s="14">
        <v>0.13900000000000001</v>
      </c>
      <c r="J39" s="22">
        <v>30</v>
      </c>
      <c r="L39" s="12">
        <f t="shared" si="2"/>
        <v>32</v>
      </c>
      <c r="M39" s="13" t="s">
        <v>15</v>
      </c>
      <c r="N39" s="14">
        <v>0.21299999999999999</v>
      </c>
      <c r="O39" s="22">
        <v>31</v>
      </c>
      <c r="Q39" s="12">
        <f t="shared" si="3"/>
        <v>32</v>
      </c>
      <c r="R39" s="13" t="s">
        <v>32</v>
      </c>
      <c r="S39" s="14">
        <v>6.5000000000000002E-2</v>
      </c>
      <c r="T39" s="22">
        <v>25</v>
      </c>
      <c r="V39" s="12">
        <f t="shared" si="4"/>
        <v>32</v>
      </c>
      <c r="W39" s="13" t="s">
        <v>49</v>
      </c>
      <c r="X39" s="14">
        <v>4.8000000000000001E-2</v>
      </c>
      <c r="Y39" s="22">
        <v>30</v>
      </c>
    </row>
    <row r="40" spans="2:25">
      <c r="B40" s="12">
        <f t="shared" si="0"/>
        <v>33</v>
      </c>
      <c r="C40" s="13" t="s">
        <v>33</v>
      </c>
      <c r="D40" s="14">
        <v>0.45700000000000002</v>
      </c>
      <c r="E40" s="22">
        <v>28</v>
      </c>
      <c r="G40" s="12">
        <f t="shared" si="1"/>
        <v>33</v>
      </c>
      <c r="H40" s="13" t="s">
        <v>40</v>
      </c>
      <c r="I40" s="14">
        <v>0.13600000000000001</v>
      </c>
      <c r="J40" s="22">
        <v>30</v>
      </c>
      <c r="L40" s="12">
        <f t="shared" si="2"/>
        <v>33</v>
      </c>
      <c r="M40" s="13" t="s">
        <v>38</v>
      </c>
      <c r="N40" s="14">
        <v>0.20100000000000001</v>
      </c>
      <c r="O40" s="22">
        <v>36</v>
      </c>
      <c r="Q40" s="12">
        <f t="shared" si="3"/>
        <v>33</v>
      </c>
      <c r="R40" s="13" t="s">
        <v>36</v>
      </c>
      <c r="S40" s="14">
        <v>5.6000000000000001E-2</v>
      </c>
      <c r="T40" s="22">
        <v>34</v>
      </c>
      <c r="V40" s="12">
        <f t="shared" si="4"/>
        <v>33</v>
      </c>
      <c r="W40" s="13" t="s">
        <v>14</v>
      </c>
      <c r="X40" s="14">
        <v>4.4999999999999998E-2</v>
      </c>
      <c r="Y40" s="22">
        <v>21</v>
      </c>
    </row>
    <row r="41" spans="2:25">
      <c r="B41" s="12">
        <f t="shared" si="0"/>
        <v>34</v>
      </c>
      <c r="C41" s="13" t="s">
        <v>34</v>
      </c>
      <c r="D41" s="14">
        <v>0.45400000000000001</v>
      </c>
      <c r="E41" s="22">
        <v>30</v>
      </c>
      <c r="G41" s="12">
        <f t="shared" si="1"/>
        <v>34</v>
      </c>
      <c r="H41" s="13" t="s">
        <v>31</v>
      </c>
      <c r="I41" s="14">
        <v>0.127</v>
      </c>
      <c r="J41" s="22">
        <v>34</v>
      </c>
      <c r="L41" s="12">
        <f t="shared" si="2"/>
        <v>34</v>
      </c>
      <c r="M41" s="13" t="s">
        <v>33</v>
      </c>
      <c r="N41" s="14">
        <v>0.193</v>
      </c>
      <c r="O41" s="22">
        <v>35</v>
      </c>
      <c r="Q41" s="12">
        <f t="shared" si="3"/>
        <v>34</v>
      </c>
      <c r="R41" s="13" t="s">
        <v>49</v>
      </c>
      <c r="S41" s="14">
        <v>5.5E-2</v>
      </c>
      <c r="T41" s="22">
        <v>28</v>
      </c>
      <c r="V41" s="12">
        <f t="shared" si="4"/>
        <v>34</v>
      </c>
      <c r="W41" s="13" t="s">
        <v>32</v>
      </c>
      <c r="X41" s="14">
        <v>4.2999999999999997E-2</v>
      </c>
      <c r="Y41" s="22">
        <v>5</v>
      </c>
    </row>
    <row r="42" spans="2:25">
      <c r="B42" s="12">
        <f t="shared" si="0"/>
        <v>35</v>
      </c>
      <c r="C42" s="13" t="s">
        <v>15</v>
      </c>
      <c r="D42" s="14">
        <v>0.439</v>
      </c>
      <c r="E42" s="22">
        <v>33</v>
      </c>
      <c r="G42" s="12">
        <f t="shared" si="1"/>
        <v>35</v>
      </c>
      <c r="H42" s="13" t="s">
        <v>28</v>
      </c>
      <c r="I42" s="14">
        <v>0.125</v>
      </c>
      <c r="J42" s="22">
        <v>36</v>
      </c>
      <c r="L42" s="12">
        <f t="shared" si="2"/>
        <v>35</v>
      </c>
      <c r="M42" s="13" t="s">
        <v>32</v>
      </c>
      <c r="N42" s="14">
        <v>0.185</v>
      </c>
      <c r="O42" s="22">
        <v>33</v>
      </c>
      <c r="Q42" s="12">
        <f t="shared" si="3"/>
        <v>34</v>
      </c>
      <c r="R42" s="13" t="s">
        <v>50</v>
      </c>
      <c r="S42" s="14">
        <v>5.5E-2</v>
      </c>
      <c r="T42" s="22">
        <v>32</v>
      </c>
      <c r="V42" s="12">
        <f t="shared" si="4"/>
        <v>35</v>
      </c>
      <c r="W42" s="13" t="s">
        <v>45</v>
      </c>
      <c r="X42" s="14">
        <v>3.7999999999999999E-2</v>
      </c>
      <c r="Y42" s="22">
        <v>35</v>
      </c>
    </row>
    <row r="43" spans="2:25">
      <c r="B43" s="12">
        <f t="shared" si="0"/>
        <v>36</v>
      </c>
      <c r="C43" s="13" t="s">
        <v>32</v>
      </c>
      <c r="D43" s="14">
        <v>0.43</v>
      </c>
      <c r="E43" s="22">
        <v>34</v>
      </c>
      <c r="G43" s="12">
        <f t="shared" si="1"/>
        <v>36</v>
      </c>
      <c r="H43" s="13" t="s">
        <v>46</v>
      </c>
      <c r="I43" s="14">
        <v>0.11799999999999999</v>
      </c>
      <c r="J43" s="22">
        <v>35</v>
      </c>
      <c r="L43" s="12">
        <f t="shared" si="2"/>
        <v>36</v>
      </c>
      <c r="M43" s="13" t="s">
        <v>19</v>
      </c>
      <c r="N43" s="14">
        <v>0.17899999999999999</v>
      </c>
      <c r="O43" s="22">
        <v>34</v>
      </c>
      <c r="Q43" s="12">
        <f t="shared" si="3"/>
        <v>36</v>
      </c>
      <c r="R43" s="13" t="s">
        <v>25</v>
      </c>
      <c r="S43" s="14">
        <v>5.0999999999999997E-2</v>
      </c>
      <c r="T43" s="22">
        <v>35</v>
      </c>
      <c r="V43" s="12">
        <f t="shared" si="4"/>
        <v>36</v>
      </c>
      <c r="W43" s="13" t="s">
        <v>29</v>
      </c>
      <c r="X43" s="14">
        <v>3.5000000000000003E-2</v>
      </c>
      <c r="Y43" s="22">
        <v>20</v>
      </c>
    </row>
    <row r="44" spans="2:25">
      <c r="B44" s="12">
        <f t="shared" si="0"/>
        <v>37</v>
      </c>
      <c r="C44" s="13" t="s">
        <v>14</v>
      </c>
      <c r="D44" s="14">
        <v>0.38700000000000001</v>
      </c>
      <c r="E44" s="22">
        <v>37</v>
      </c>
      <c r="G44" s="12">
        <f t="shared" si="1"/>
        <v>37</v>
      </c>
      <c r="H44" s="13" t="s">
        <v>35</v>
      </c>
      <c r="I44" s="14">
        <v>0.11</v>
      </c>
      <c r="J44" s="22">
        <v>37</v>
      </c>
      <c r="L44" s="12">
        <f t="shared" si="2"/>
        <v>37</v>
      </c>
      <c r="M44" s="13" t="s">
        <v>34</v>
      </c>
      <c r="N44" s="14">
        <v>0.14299999999999999</v>
      </c>
      <c r="O44" s="22">
        <v>37</v>
      </c>
      <c r="Q44" s="12">
        <f t="shared" si="3"/>
        <v>37</v>
      </c>
      <c r="R44" s="13" t="s">
        <v>15</v>
      </c>
      <c r="S44" s="14">
        <v>4.8000000000000001E-2</v>
      </c>
      <c r="T44" s="22">
        <v>36</v>
      </c>
      <c r="V44" s="12">
        <f t="shared" si="4"/>
        <v>37</v>
      </c>
      <c r="W44" s="13" t="s">
        <v>38</v>
      </c>
      <c r="X44" s="14">
        <v>3.2000000000000001E-2</v>
      </c>
      <c r="Y44" s="22">
        <v>22</v>
      </c>
    </row>
    <row r="45" spans="2:25">
      <c r="B45" s="12">
        <f t="shared" si="0"/>
        <v>38</v>
      </c>
      <c r="C45" s="13" t="s">
        <v>30</v>
      </c>
      <c r="D45" s="14">
        <v>0.379</v>
      </c>
      <c r="E45" s="22">
        <v>34</v>
      </c>
      <c r="G45" s="12">
        <f t="shared" si="1"/>
        <v>38</v>
      </c>
      <c r="H45" s="13" t="s">
        <v>50</v>
      </c>
      <c r="I45" s="14">
        <v>0.108</v>
      </c>
      <c r="J45" s="22">
        <v>39</v>
      </c>
      <c r="L45" s="12">
        <f t="shared" si="2"/>
        <v>38</v>
      </c>
      <c r="M45" s="13" t="s">
        <v>11</v>
      </c>
      <c r="N45" s="14">
        <v>0.113</v>
      </c>
      <c r="O45" s="22">
        <v>39</v>
      </c>
      <c r="Q45" s="12">
        <f t="shared" si="3"/>
        <v>38</v>
      </c>
      <c r="R45" s="13" t="s">
        <v>23</v>
      </c>
      <c r="S45" s="14">
        <v>4.5999999999999999E-2</v>
      </c>
      <c r="T45" s="22">
        <v>37</v>
      </c>
      <c r="V45" s="12">
        <f t="shared" si="4"/>
        <v>38</v>
      </c>
      <c r="W45" s="13" t="s">
        <v>44</v>
      </c>
      <c r="X45" s="14">
        <v>2.7E-2</v>
      </c>
      <c r="Y45" s="22">
        <v>40</v>
      </c>
    </row>
    <row r="46" spans="2:25">
      <c r="B46" s="12">
        <f t="shared" si="0"/>
        <v>39</v>
      </c>
      <c r="C46" s="13" t="s">
        <v>11</v>
      </c>
      <c r="D46" s="14">
        <v>0.374</v>
      </c>
      <c r="E46" s="22">
        <v>41</v>
      </c>
      <c r="G46" s="12">
        <f t="shared" si="1"/>
        <v>38</v>
      </c>
      <c r="H46" s="13" t="s">
        <v>39</v>
      </c>
      <c r="I46" s="14">
        <v>0.108</v>
      </c>
      <c r="J46" s="22">
        <v>38</v>
      </c>
      <c r="L46" s="12">
        <f t="shared" si="2"/>
        <v>39</v>
      </c>
      <c r="M46" s="13" t="s">
        <v>14</v>
      </c>
      <c r="N46" s="14">
        <v>0.10299999999999999</v>
      </c>
      <c r="O46" s="22">
        <v>40</v>
      </c>
      <c r="Q46" s="12">
        <f t="shared" si="3"/>
        <v>38</v>
      </c>
      <c r="R46" s="13" t="s">
        <v>26</v>
      </c>
      <c r="S46" s="14">
        <v>4.5999999999999999E-2</v>
      </c>
      <c r="T46" s="22">
        <v>38</v>
      </c>
      <c r="V46" s="12">
        <f t="shared" si="4"/>
        <v>38</v>
      </c>
      <c r="W46" s="13" t="s">
        <v>48</v>
      </c>
      <c r="X46" s="14">
        <v>2.7E-2</v>
      </c>
      <c r="Y46" s="22">
        <v>39</v>
      </c>
    </row>
    <row r="47" spans="2:25">
      <c r="B47" s="12">
        <f t="shared" si="0"/>
        <v>40</v>
      </c>
      <c r="C47" s="13" t="s">
        <v>43</v>
      </c>
      <c r="D47" s="14">
        <v>0.34599999999999997</v>
      </c>
      <c r="E47" s="22">
        <v>39</v>
      </c>
      <c r="G47" s="12">
        <f t="shared" si="1"/>
        <v>40</v>
      </c>
      <c r="H47" s="13" t="s">
        <v>19</v>
      </c>
      <c r="I47" s="14">
        <v>0.08</v>
      </c>
      <c r="J47" s="22">
        <v>40</v>
      </c>
      <c r="L47" s="12">
        <f t="shared" si="2"/>
        <v>40</v>
      </c>
      <c r="M47" s="13" t="s">
        <v>30</v>
      </c>
      <c r="N47" s="14">
        <v>9.9000000000000005E-2</v>
      </c>
      <c r="O47" s="22">
        <v>38</v>
      </c>
      <c r="Q47" s="12">
        <f t="shared" si="3"/>
        <v>40</v>
      </c>
      <c r="R47" s="13" t="s">
        <v>17</v>
      </c>
      <c r="S47" s="14">
        <v>4.2000000000000003E-2</v>
      </c>
      <c r="T47" s="22">
        <v>39</v>
      </c>
      <c r="V47" s="12">
        <f t="shared" si="4"/>
        <v>40</v>
      </c>
      <c r="W47" s="13" t="s">
        <v>27</v>
      </c>
      <c r="X47" s="14">
        <v>1.7999999999999999E-2</v>
      </c>
      <c r="Y47" s="22">
        <v>36</v>
      </c>
    </row>
    <row r="48" spans="2:25">
      <c r="B48" s="12">
        <f t="shared" si="0"/>
        <v>41</v>
      </c>
      <c r="C48" s="13" t="s">
        <v>19</v>
      </c>
      <c r="D48" s="14">
        <v>0.34</v>
      </c>
      <c r="E48" s="22">
        <v>40</v>
      </c>
      <c r="G48" s="12">
        <f t="shared" si="1"/>
        <v>41</v>
      </c>
      <c r="H48" s="13" t="s">
        <v>41</v>
      </c>
      <c r="I48" s="14">
        <v>7.8E-2</v>
      </c>
      <c r="J48" s="22">
        <v>41</v>
      </c>
      <c r="L48" s="12">
        <f t="shared" si="2"/>
        <v>41</v>
      </c>
      <c r="M48" s="13" t="s">
        <v>43</v>
      </c>
      <c r="N48" s="14">
        <v>9.1999999999999998E-2</v>
      </c>
      <c r="O48" s="22">
        <v>41</v>
      </c>
      <c r="Q48" s="12">
        <f t="shared" si="3"/>
        <v>41</v>
      </c>
      <c r="R48" s="13" t="s">
        <v>11</v>
      </c>
      <c r="S48" s="14">
        <v>1.0999999999999999E-2</v>
      </c>
      <c r="T48" s="22">
        <v>41</v>
      </c>
      <c r="V48" s="12">
        <f t="shared" si="4"/>
        <v>41</v>
      </c>
      <c r="W48" s="13" t="s">
        <v>37</v>
      </c>
      <c r="X48" s="14">
        <v>0.01</v>
      </c>
      <c r="Y48" s="22">
        <v>41</v>
      </c>
    </row>
    <row r="49" spans="2:30">
      <c r="B49" s="15"/>
      <c r="C49" s="16" t="s">
        <v>58</v>
      </c>
      <c r="D49" s="14">
        <v>0.53300000000000003</v>
      </c>
      <c r="E49" s="76"/>
      <c r="G49" s="15"/>
      <c r="H49" s="16" t="s">
        <v>58</v>
      </c>
      <c r="I49" s="14">
        <v>0.13900000000000001</v>
      </c>
      <c r="J49" s="76"/>
      <c r="L49" s="15"/>
      <c r="M49" s="16" t="s">
        <v>58</v>
      </c>
      <c r="N49" s="14">
        <v>0.32300000000000001</v>
      </c>
      <c r="O49" s="76"/>
      <c r="Q49" s="15"/>
      <c r="R49" s="16" t="s">
        <v>58</v>
      </c>
      <c r="S49" s="14">
        <v>7.0999999999999994E-2</v>
      </c>
      <c r="T49" s="76"/>
      <c r="V49" s="15"/>
      <c r="W49" s="16" t="s">
        <v>58</v>
      </c>
      <c r="X49" s="14">
        <v>8.5999999999999993E-2</v>
      </c>
      <c r="Y49" s="76"/>
      <c r="AD49" s="77"/>
    </row>
    <row r="50" spans="2:30">
      <c r="B50" s="17"/>
      <c r="C50" s="18" t="s">
        <v>59</v>
      </c>
      <c r="D50" s="14">
        <v>0.439</v>
      </c>
      <c r="E50" s="79"/>
      <c r="G50" s="17"/>
      <c r="H50" s="18" t="s">
        <v>59</v>
      </c>
      <c r="I50" s="14">
        <v>0.19</v>
      </c>
      <c r="J50" s="79"/>
      <c r="L50" s="17"/>
      <c r="M50" s="18" t="s">
        <v>59</v>
      </c>
      <c r="N50" s="14">
        <v>0.17599999999999999</v>
      </c>
      <c r="O50" s="79"/>
      <c r="Q50" s="17"/>
      <c r="R50" s="18" t="s">
        <v>59</v>
      </c>
      <c r="S50" s="14">
        <v>7.2999999999999995E-2</v>
      </c>
      <c r="T50" s="79"/>
      <c r="V50" s="17"/>
      <c r="W50" s="18" t="s">
        <v>59</v>
      </c>
      <c r="X50" s="14">
        <v>8.3000000000000004E-2</v>
      </c>
      <c r="Y50" s="79"/>
      <c r="AD50" s="77"/>
    </row>
    <row r="51" spans="2:30">
      <c r="B51" s="19"/>
      <c r="C51" s="18" t="s">
        <v>60</v>
      </c>
      <c r="D51" s="14">
        <v>0.53</v>
      </c>
      <c r="E51" s="82"/>
      <c r="G51" s="19"/>
      <c r="H51" s="18" t="s">
        <v>60</v>
      </c>
      <c r="I51" s="14">
        <v>0.14099999999999999</v>
      </c>
      <c r="J51" s="82"/>
      <c r="L51" s="19"/>
      <c r="M51" s="18" t="s">
        <v>60</v>
      </c>
      <c r="N51" s="14">
        <v>0.317</v>
      </c>
      <c r="O51" s="82"/>
      <c r="Q51" s="19"/>
      <c r="R51" s="18" t="s">
        <v>60</v>
      </c>
      <c r="S51" s="14">
        <v>7.0999999999999994E-2</v>
      </c>
      <c r="T51" s="82"/>
      <c r="V51" s="19"/>
      <c r="W51" s="18" t="s">
        <v>60</v>
      </c>
      <c r="X51" s="14">
        <v>8.5999999999999993E-2</v>
      </c>
      <c r="Y51" s="82"/>
      <c r="AD51" s="77"/>
    </row>
    <row r="53" spans="2:30">
      <c r="B53" s="20" t="s">
        <v>75</v>
      </c>
      <c r="C53" s="33" t="s">
        <v>76</v>
      </c>
    </row>
    <row r="54" spans="2:30">
      <c r="C54" s="83"/>
    </row>
  </sheetData>
  <sortState xmlns:xlrd2="http://schemas.microsoft.com/office/spreadsheetml/2017/richdata2" ref="V8:Y48">
    <sortCondition ref="V8"/>
  </sortState>
  <mergeCells count="6">
    <mergeCell ref="V5:V7"/>
    <mergeCell ref="G2:I2"/>
    <mergeCell ref="B5:B7"/>
    <mergeCell ref="G5:G7"/>
    <mergeCell ref="L5:L7"/>
    <mergeCell ref="Q5:Q7"/>
  </mergeCells>
  <phoneticPr fontId="3"/>
  <hyperlinks>
    <hyperlink ref="B1" location="目次!A1" display="目次に戻る" xr:uid="{00000000-0004-0000-0200-000000000000}"/>
  </hyperlinks>
  <printOptions horizontalCentered="1"/>
  <pageMargins left="0.39370078740157483" right="0.39370078740157483" top="0.78740157480314965" bottom="0.19685039370078741" header="0.51181102362204722" footer="0.31496062992125984"/>
  <pageSetup paperSize="9" scale="71"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0" id="{8ECE7F3A-FD02-4523-B568-75CC7480B7FD}">
            <xm:f>$H8=目次!$H$8</xm:f>
            <x14:dxf>
              <fill>
                <patternFill>
                  <bgColor rgb="FFFFFF00"/>
                </patternFill>
              </fill>
            </x14:dxf>
          </x14:cfRule>
          <xm:sqref>G8:J8</xm:sqref>
        </x14:conditionalFormatting>
        <x14:conditionalFormatting xmlns:xm="http://schemas.microsoft.com/office/excel/2006/main">
          <x14:cfRule type="expression" priority="9" id="{1C7F4ECB-E0BD-4E4A-B7C0-AA6890F3A1EA}">
            <xm:f>$H9=目次!$H$8</xm:f>
            <x14:dxf>
              <fill>
                <patternFill>
                  <bgColor rgb="FFFFFF00"/>
                </patternFill>
              </fill>
            </x14:dxf>
          </x14:cfRule>
          <xm:sqref>G9:J48</xm:sqref>
        </x14:conditionalFormatting>
        <x14:conditionalFormatting xmlns:xm="http://schemas.microsoft.com/office/excel/2006/main">
          <x14:cfRule type="expression" priority="8" id="{C539646C-2661-45BC-B5D8-73DA682F9153}">
            <xm:f>$M8=目次!$H$8</xm:f>
            <x14:dxf>
              <fill>
                <patternFill>
                  <bgColor rgb="FFFFFF00"/>
                </patternFill>
              </fill>
            </x14:dxf>
          </x14:cfRule>
          <xm:sqref>L8:O8</xm:sqref>
        </x14:conditionalFormatting>
        <x14:conditionalFormatting xmlns:xm="http://schemas.microsoft.com/office/excel/2006/main">
          <x14:cfRule type="expression" priority="7" id="{1E2A1A27-5E6A-4BD9-8504-BCF21AA580FA}">
            <xm:f>$M9=目次!$H$8</xm:f>
            <x14:dxf>
              <fill>
                <patternFill>
                  <bgColor rgb="FFFFFF00"/>
                </patternFill>
              </fill>
            </x14:dxf>
          </x14:cfRule>
          <xm:sqref>L9:O48</xm:sqref>
        </x14:conditionalFormatting>
        <x14:conditionalFormatting xmlns:xm="http://schemas.microsoft.com/office/excel/2006/main">
          <x14:cfRule type="expression" priority="6" id="{C4E5C61E-ABC8-4786-8E8E-945C7B684E23}">
            <xm:f>$R8=目次!$H$8</xm:f>
            <x14:dxf>
              <fill>
                <patternFill>
                  <bgColor rgb="FFFFFF00"/>
                </patternFill>
              </fill>
            </x14:dxf>
          </x14:cfRule>
          <xm:sqref>Q8:T8</xm:sqref>
        </x14:conditionalFormatting>
        <x14:conditionalFormatting xmlns:xm="http://schemas.microsoft.com/office/excel/2006/main">
          <x14:cfRule type="expression" priority="5" id="{67CD401E-037B-4ED5-92CF-80684EF30D47}">
            <xm:f>$R9=目次!$H$8</xm:f>
            <x14:dxf>
              <fill>
                <patternFill>
                  <bgColor rgb="FFFFFF00"/>
                </patternFill>
              </fill>
            </x14:dxf>
          </x14:cfRule>
          <xm:sqref>Q9:T48</xm:sqref>
        </x14:conditionalFormatting>
        <x14:conditionalFormatting xmlns:xm="http://schemas.microsoft.com/office/excel/2006/main">
          <x14:cfRule type="expression" priority="4" id="{DE576345-F691-473C-A300-438D86D29781}">
            <xm:f>$W8=目次!$H$8</xm:f>
            <x14:dxf>
              <fill>
                <patternFill>
                  <bgColor rgb="FFFFFF00"/>
                </patternFill>
              </fill>
            </x14:dxf>
          </x14:cfRule>
          <xm:sqref>V8:Y8</xm:sqref>
        </x14:conditionalFormatting>
        <x14:conditionalFormatting xmlns:xm="http://schemas.microsoft.com/office/excel/2006/main">
          <x14:cfRule type="expression" priority="3" id="{72C1BE42-889B-41BC-8079-3E413A4B5FC2}">
            <xm:f>$W9=目次!$H$8</xm:f>
            <x14:dxf>
              <fill>
                <patternFill>
                  <bgColor rgb="FFFFFF00"/>
                </patternFill>
              </fill>
            </x14:dxf>
          </x14:cfRule>
          <xm:sqref>V9:Y48</xm:sqref>
        </x14:conditionalFormatting>
        <x14:conditionalFormatting xmlns:xm="http://schemas.microsoft.com/office/excel/2006/main">
          <x14:cfRule type="expression" priority="2" id="{F638E3D5-92B0-4EBD-B71C-059CE5E8F580}">
            <xm:f>$C8=目次!$H$8</xm:f>
            <x14:dxf>
              <fill>
                <patternFill>
                  <bgColor rgb="FFFFFF00"/>
                </patternFill>
              </fill>
            </x14:dxf>
          </x14:cfRule>
          <xm:sqref>B8:E8</xm:sqref>
        </x14:conditionalFormatting>
        <x14:conditionalFormatting xmlns:xm="http://schemas.microsoft.com/office/excel/2006/main">
          <x14:cfRule type="expression" priority="1" id="{63EDC1C8-FD08-42CA-91DB-C5B9DB660346}">
            <xm:f>$C9=目次!$H$8</xm:f>
            <x14:dxf>
              <fill>
                <patternFill>
                  <bgColor rgb="FFFFFF00"/>
                </patternFill>
              </fill>
            </x14:dxf>
          </x14:cfRule>
          <xm:sqref>B9:E48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D53"/>
  <sheetViews>
    <sheetView showGridLines="0" view="pageBreakPreview" zoomScaleNormal="75" zoomScaleSheetLayoutView="100" workbookViewId="0">
      <pane ySplit="7" topLeftCell="A8" activePane="bottomLeft" state="frozen"/>
      <selection activeCell="D49" sqref="D49"/>
      <selection pane="bottomLeft" activeCell="D49" sqref="D49"/>
    </sheetView>
  </sheetViews>
  <sheetFormatPr defaultColWidth="9" defaultRowHeight="13.2"/>
  <cols>
    <col min="1" max="1" width="3.6640625" style="71" customWidth="1"/>
    <col min="2" max="2" width="4.6640625" style="71" customWidth="1"/>
    <col min="3" max="4" width="10.6640625" style="71" customWidth="1"/>
    <col min="5" max="5" width="4.6640625" style="71" customWidth="1"/>
    <col min="6" max="6" width="9" style="71" customWidth="1"/>
    <col min="7" max="7" width="4.6640625" style="71" customWidth="1"/>
    <col min="8" max="9" width="10.6640625" style="71" customWidth="1"/>
    <col min="10" max="10" width="4.6640625" style="71" customWidth="1"/>
    <col min="11" max="11" width="9" style="71" customWidth="1"/>
    <col min="12" max="12" width="4.6640625" style="71" customWidth="1"/>
    <col min="13" max="14" width="10.6640625" style="71" customWidth="1"/>
    <col min="15" max="15" width="4.6640625" style="71" customWidth="1"/>
    <col min="16" max="16" width="9" style="71" customWidth="1"/>
    <col min="17" max="17" width="4.6640625" style="71" customWidth="1"/>
    <col min="18" max="19" width="10.6640625" style="71" customWidth="1"/>
    <col min="20" max="20" width="4.6640625" style="71" customWidth="1"/>
    <col min="21" max="21" width="9" style="71" customWidth="1"/>
    <col min="22" max="22" width="4.6640625" style="71" customWidth="1"/>
    <col min="23" max="24" width="10.6640625" style="71" customWidth="1"/>
    <col min="25" max="25" width="4.6640625" style="71" customWidth="1"/>
    <col min="26" max="26" width="9" style="71" customWidth="1"/>
    <col min="27" max="27" width="4.6640625" style="71" customWidth="1"/>
    <col min="28" max="29" width="10.6640625" style="71" customWidth="1"/>
    <col min="30" max="30" width="4.6640625" style="71" customWidth="1"/>
    <col min="31" max="16384" width="9" style="71"/>
  </cols>
  <sheetData>
    <row r="1" spans="2:30">
      <c r="B1" s="104" t="s">
        <v>183</v>
      </c>
    </row>
    <row r="2" spans="2:30" ht="15.9" customHeight="1">
      <c r="B2" s="1" t="s">
        <v>0</v>
      </c>
      <c r="G2" s="143" t="str">
        <f>歳入!G2</f>
        <v>令和４年度決算</v>
      </c>
      <c r="H2" s="143"/>
      <c r="I2" s="143"/>
      <c r="J2" s="2" t="s">
        <v>77</v>
      </c>
    </row>
    <row r="3" spans="2:30" ht="15.9" customHeight="1"/>
    <row r="4" spans="2:30" ht="15.9" customHeight="1">
      <c r="B4" s="3" t="s">
        <v>78</v>
      </c>
      <c r="G4" s="2" t="s">
        <v>79</v>
      </c>
      <c r="L4" s="2" t="s">
        <v>216</v>
      </c>
      <c r="Q4" s="31" t="s">
        <v>230</v>
      </c>
      <c r="R4" s="74"/>
      <c r="S4" s="74"/>
      <c r="T4" s="74"/>
      <c r="U4" s="74"/>
      <c r="V4" s="31" t="s">
        <v>232</v>
      </c>
      <c r="W4" s="74"/>
      <c r="X4" s="74"/>
      <c r="Y4" s="74"/>
      <c r="AA4" s="2" t="s">
        <v>80</v>
      </c>
    </row>
    <row r="5" spans="2:30" ht="13.5" customHeight="1">
      <c r="B5" s="140" t="s">
        <v>4</v>
      </c>
      <c r="C5" s="8"/>
      <c r="D5" s="5" t="s">
        <v>81</v>
      </c>
      <c r="E5" s="32" t="str">
        <f>歳入!E5</f>
        <v>R3</v>
      </c>
      <c r="G5" s="140" t="s">
        <v>4</v>
      </c>
      <c r="H5" s="8"/>
      <c r="I5" s="5" t="s">
        <v>82</v>
      </c>
      <c r="J5" s="23" t="str">
        <f>E5</f>
        <v>R3</v>
      </c>
      <c r="L5" s="140" t="s">
        <v>4</v>
      </c>
      <c r="M5" s="8"/>
      <c r="N5" s="60" t="s">
        <v>217</v>
      </c>
      <c r="O5" s="23" t="str">
        <f>J5</f>
        <v>R3</v>
      </c>
      <c r="Q5" s="142" t="s">
        <v>4</v>
      </c>
      <c r="R5" s="24"/>
      <c r="S5" s="25" t="s">
        <v>231</v>
      </c>
      <c r="T5" s="120" t="str">
        <f>E5</f>
        <v>R3</v>
      </c>
      <c r="U5" s="74"/>
      <c r="V5" s="142" t="s">
        <v>4</v>
      </c>
      <c r="W5" s="24"/>
      <c r="X5" s="130" t="s">
        <v>233</v>
      </c>
      <c r="Y5" s="120" t="str">
        <f>J5</f>
        <v>R3</v>
      </c>
      <c r="AA5" s="142" t="s">
        <v>4</v>
      </c>
      <c r="AB5" s="24"/>
      <c r="AC5" s="25" t="s">
        <v>83</v>
      </c>
      <c r="AD5" s="23" t="str">
        <f>O5</f>
        <v>R3</v>
      </c>
    </row>
    <row r="6" spans="2:30" ht="13.5" customHeight="1">
      <c r="B6" s="140"/>
      <c r="C6" s="9" t="s">
        <v>9</v>
      </c>
      <c r="D6" s="10" t="s">
        <v>54</v>
      </c>
      <c r="E6" s="6" t="s">
        <v>53</v>
      </c>
      <c r="G6" s="140"/>
      <c r="H6" s="9" t="s">
        <v>9</v>
      </c>
      <c r="I6" s="10" t="s">
        <v>54</v>
      </c>
      <c r="J6" s="6" t="s">
        <v>53</v>
      </c>
      <c r="L6" s="140"/>
      <c r="M6" s="9" t="s">
        <v>9</v>
      </c>
      <c r="N6" s="10" t="s">
        <v>54</v>
      </c>
      <c r="O6" s="6" t="s">
        <v>53</v>
      </c>
      <c r="Q6" s="142"/>
      <c r="R6" s="26" t="s">
        <v>9</v>
      </c>
      <c r="S6" s="21" t="s">
        <v>54</v>
      </c>
      <c r="T6" s="27" t="s">
        <v>53</v>
      </c>
      <c r="U6" s="74"/>
      <c r="V6" s="142"/>
      <c r="W6" s="26" t="s">
        <v>9</v>
      </c>
      <c r="X6" s="21" t="s">
        <v>54</v>
      </c>
      <c r="Y6" s="27" t="s">
        <v>53</v>
      </c>
      <c r="AA6" s="142"/>
      <c r="AB6" s="26" t="s">
        <v>9</v>
      </c>
      <c r="AC6" s="21" t="s">
        <v>54</v>
      </c>
      <c r="AD6" s="27" t="s">
        <v>53</v>
      </c>
    </row>
    <row r="7" spans="2:30" ht="13.5" customHeight="1">
      <c r="B7" s="140"/>
      <c r="C7" s="11"/>
      <c r="D7" s="34" t="s">
        <v>84</v>
      </c>
      <c r="E7" s="4" t="s">
        <v>4</v>
      </c>
      <c r="G7" s="140"/>
      <c r="H7" s="11"/>
      <c r="I7" s="34" t="s">
        <v>84</v>
      </c>
      <c r="J7" s="4" t="s">
        <v>4</v>
      </c>
      <c r="L7" s="140"/>
      <c r="M7" s="11"/>
      <c r="N7" s="34" t="s">
        <v>84</v>
      </c>
      <c r="O7" s="4" t="s">
        <v>4</v>
      </c>
      <c r="Q7" s="142"/>
      <c r="R7" s="28"/>
      <c r="S7" s="35" t="s">
        <v>84</v>
      </c>
      <c r="T7" s="30" t="s">
        <v>4</v>
      </c>
      <c r="U7" s="74"/>
      <c r="V7" s="142"/>
      <c r="W7" s="28"/>
      <c r="X7" s="35" t="s">
        <v>84</v>
      </c>
      <c r="Y7" s="30" t="s">
        <v>4</v>
      </c>
      <c r="AA7" s="142"/>
      <c r="AB7" s="28"/>
      <c r="AC7" s="35" t="s">
        <v>84</v>
      </c>
      <c r="AD7" s="30" t="s">
        <v>4</v>
      </c>
    </row>
    <row r="8" spans="2:30" ht="13.5" customHeight="1">
      <c r="B8" s="12">
        <f t="shared" ref="B8:B48" si="0">RANK(D8,D$8:D$48,0)</f>
        <v>1</v>
      </c>
      <c r="C8" s="84" t="s">
        <v>30</v>
      </c>
      <c r="D8" s="14">
        <v>0.28000000000000003</v>
      </c>
      <c r="E8" s="22">
        <v>20</v>
      </c>
      <c r="G8" s="12">
        <f t="shared" ref="G8:G48" si="1">RANK(I8,I$8:I$48,0)</f>
        <v>1</v>
      </c>
      <c r="H8" s="13" t="s">
        <v>28</v>
      </c>
      <c r="I8" s="14">
        <v>2.4359999999999999</v>
      </c>
      <c r="J8" s="22">
        <v>2</v>
      </c>
      <c r="L8" s="12">
        <f t="shared" ref="L8:L48" si="2">RANK(N8,N$8:N$48,0)</f>
        <v>1</v>
      </c>
      <c r="M8" s="13" t="s">
        <v>11</v>
      </c>
      <c r="N8" s="14">
        <v>1.1839999999999999</v>
      </c>
      <c r="O8" s="22">
        <v>1</v>
      </c>
      <c r="Q8" s="36">
        <f t="shared" ref="Q8:Q48" si="3">IF(ISERROR(RANK(S8,S$8:S$48,0)),"-",RANK(S8,S$8:S$48,0))</f>
        <v>1</v>
      </c>
      <c r="R8" s="84" t="s">
        <v>13</v>
      </c>
      <c r="S8" s="85">
        <v>0.20899999999999999</v>
      </c>
      <c r="T8" s="86">
        <v>1</v>
      </c>
      <c r="U8" s="74"/>
      <c r="V8" s="36">
        <f t="shared" ref="V8:V48" si="4">IF(ISERROR(RANK(X8,X$8:X$48,0)),"-",RANK(X8,X$8:X$48,0))</f>
        <v>1</v>
      </c>
      <c r="W8" s="84" t="s">
        <v>11</v>
      </c>
      <c r="X8" s="85">
        <v>1.3180000000000001</v>
      </c>
      <c r="Y8" s="86">
        <v>1</v>
      </c>
      <c r="AA8" s="36">
        <f t="shared" ref="AA8:AA48" si="5">IF(ISERROR(RANK(AC8,AC$8:AC$48,0)),"-",RANK(AC8,AC$8:AC$48,0))</f>
        <v>1</v>
      </c>
      <c r="AB8" s="84" t="s">
        <v>20</v>
      </c>
      <c r="AC8" s="85">
        <v>0.33400000000000002</v>
      </c>
      <c r="AD8" s="86">
        <v>1</v>
      </c>
    </row>
    <row r="9" spans="2:30" ht="13.5" customHeight="1">
      <c r="B9" s="12">
        <f t="shared" si="0"/>
        <v>2</v>
      </c>
      <c r="C9" s="84" t="s">
        <v>23</v>
      </c>
      <c r="D9" s="14">
        <v>0.20899999999999999</v>
      </c>
      <c r="E9" s="22">
        <v>8</v>
      </c>
      <c r="G9" s="12">
        <f t="shared" si="1"/>
        <v>2</v>
      </c>
      <c r="H9" s="13" t="s">
        <v>19</v>
      </c>
      <c r="I9" s="14">
        <v>2.4340000000000002</v>
      </c>
      <c r="J9" s="22">
        <v>1</v>
      </c>
      <c r="L9" s="12">
        <f t="shared" si="2"/>
        <v>2</v>
      </c>
      <c r="M9" s="13" t="s">
        <v>30</v>
      </c>
      <c r="N9" s="14">
        <v>0.49</v>
      </c>
      <c r="O9" s="22">
        <v>2</v>
      </c>
      <c r="Q9" s="36">
        <f t="shared" si="3"/>
        <v>2</v>
      </c>
      <c r="R9" s="84" t="s">
        <v>18</v>
      </c>
      <c r="S9" s="85">
        <v>0.15</v>
      </c>
      <c r="T9" s="86">
        <v>5</v>
      </c>
      <c r="U9" s="74"/>
      <c r="V9" s="36">
        <f t="shared" si="4"/>
        <v>2</v>
      </c>
      <c r="W9" s="84" t="s">
        <v>15</v>
      </c>
      <c r="X9" s="85">
        <v>0.73099999999999998</v>
      </c>
      <c r="Y9" s="86">
        <v>2</v>
      </c>
      <c r="AA9" s="36">
        <f t="shared" si="5"/>
        <v>2</v>
      </c>
      <c r="AB9" s="84" t="s">
        <v>13</v>
      </c>
      <c r="AC9" s="85">
        <v>7.5999999999999998E-2</v>
      </c>
      <c r="AD9" s="86">
        <v>2</v>
      </c>
    </row>
    <row r="10" spans="2:30" ht="13.5" customHeight="1">
      <c r="B10" s="12">
        <f t="shared" si="0"/>
        <v>3</v>
      </c>
      <c r="C10" s="84" t="s">
        <v>43</v>
      </c>
      <c r="D10" s="14">
        <v>0.17</v>
      </c>
      <c r="E10" s="22">
        <v>8</v>
      </c>
      <c r="G10" s="12">
        <f t="shared" si="1"/>
        <v>3</v>
      </c>
      <c r="H10" s="13" t="s">
        <v>43</v>
      </c>
      <c r="I10" s="14">
        <v>1.909</v>
      </c>
      <c r="J10" s="22">
        <v>5</v>
      </c>
      <c r="L10" s="12">
        <f t="shared" si="2"/>
        <v>3</v>
      </c>
      <c r="M10" s="13" t="s">
        <v>43</v>
      </c>
      <c r="N10" s="14">
        <v>0.46600000000000003</v>
      </c>
      <c r="O10" s="22">
        <v>4</v>
      </c>
      <c r="Q10" s="36">
        <f t="shared" si="3"/>
        <v>3</v>
      </c>
      <c r="R10" s="84" t="s">
        <v>21</v>
      </c>
      <c r="S10" s="85">
        <v>0.13100000000000001</v>
      </c>
      <c r="T10" s="86">
        <v>2</v>
      </c>
      <c r="U10" s="74"/>
      <c r="V10" s="36">
        <f t="shared" si="4"/>
        <v>3</v>
      </c>
      <c r="W10" s="84" t="s">
        <v>39</v>
      </c>
      <c r="X10" s="85">
        <v>0.59499999999999997</v>
      </c>
      <c r="Y10" s="86">
        <v>4</v>
      </c>
      <c r="AA10" s="36">
        <f t="shared" si="5"/>
        <v>3</v>
      </c>
      <c r="AB10" s="84" t="s">
        <v>44</v>
      </c>
      <c r="AC10" s="85">
        <v>7.3999999999999996E-2</v>
      </c>
      <c r="AD10" s="86">
        <v>5</v>
      </c>
    </row>
    <row r="11" spans="2:30" ht="13.5" customHeight="1">
      <c r="B11" s="12">
        <f t="shared" si="0"/>
        <v>4</v>
      </c>
      <c r="C11" s="84" t="s">
        <v>42</v>
      </c>
      <c r="D11" s="14">
        <v>0.16</v>
      </c>
      <c r="E11" s="22">
        <v>1</v>
      </c>
      <c r="G11" s="12">
        <f t="shared" si="1"/>
        <v>4</v>
      </c>
      <c r="H11" s="13" t="s">
        <v>35</v>
      </c>
      <c r="I11" s="14">
        <v>1.853</v>
      </c>
      <c r="J11" s="22">
        <v>6</v>
      </c>
      <c r="L11" s="12">
        <f t="shared" si="2"/>
        <v>4</v>
      </c>
      <c r="M11" s="13" t="s">
        <v>32</v>
      </c>
      <c r="N11" s="14">
        <v>0.41699999999999998</v>
      </c>
      <c r="O11" s="22">
        <v>3</v>
      </c>
      <c r="Q11" s="36">
        <f t="shared" si="3"/>
        <v>4</v>
      </c>
      <c r="R11" s="84" t="s">
        <v>48</v>
      </c>
      <c r="S11" s="85">
        <v>0.11600000000000001</v>
      </c>
      <c r="T11" s="86">
        <v>4</v>
      </c>
      <c r="U11" s="74"/>
      <c r="V11" s="36">
        <f t="shared" si="4"/>
        <v>4</v>
      </c>
      <c r="W11" s="84" t="s">
        <v>19</v>
      </c>
      <c r="X11" s="85">
        <v>0.58899999999999997</v>
      </c>
      <c r="Y11" s="86">
        <v>3</v>
      </c>
      <c r="AA11" s="36">
        <f t="shared" si="5"/>
        <v>4</v>
      </c>
      <c r="AB11" s="84" t="s">
        <v>15</v>
      </c>
      <c r="AC11" s="85">
        <v>7.0999999999999994E-2</v>
      </c>
      <c r="AD11" s="86">
        <v>3</v>
      </c>
    </row>
    <row r="12" spans="2:30" ht="13.5" customHeight="1">
      <c r="B12" s="12">
        <f t="shared" si="0"/>
        <v>5</v>
      </c>
      <c r="C12" s="84" t="s">
        <v>17</v>
      </c>
      <c r="D12" s="14">
        <v>0.13800000000000001</v>
      </c>
      <c r="E12" s="22">
        <v>12</v>
      </c>
      <c r="G12" s="12">
        <f t="shared" si="1"/>
        <v>5</v>
      </c>
      <c r="H12" s="13" t="s">
        <v>48</v>
      </c>
      <c r="I12" s="14">
        <v>1.8009999999999999</v>
      </c>
      <c r="J12" s="22">
        <v>4</v>
      </c>
      <c r="L12" s="12">
        <f t="shared" si="2"/>
        <v>5</v>
      </c>
      <c r="M12" s="13" t="s">
        <v>26</v>
      </c>
      <c r="N12" s="14">
        <v>0.36499999999999999</v>
      </c>
      <c r="O12" s="22">
        <v>5</v>
      </c>
      <c r="Q12" s="36">
        <f t="shared" si="3"/>
        <v>5</v>
      </c>
      <c r="R12" s="84" t="s">
        <v>30</v>
      </c>
      <c r="S12" s="85">
        <v>0.112</v>
      </c>
      <c r="T12" s="86">
        <v>3</v>
      </c>
      <c r="U12" s="74"/>
      <c r="V12" s="36">
        <f t="shared" si="4"/>
        <v>5</v>
      </c>
      <c r="W12" s="84" t="s">
        <v>30</v>
      </c>
      <c r="X12" s="85">
        <v>0.45100000000000001</v>
      </c>
      <c r="Y12" s="86">
        <v>6</v>
      </c>
      <c r="AA12" s="36">
        <f t="shared" si="5"/>
        <v>5</v>
      </c>
      <c r="AB12" s="84" t="s">
        <v>31</v>
      </c>
      <c r="AC12" s="85">
        <v>5.7000000000000002E-2</v>
      </c>
      <c r="AD12" s="86">
        <v>6</v>
      </c>
    </row>
    <row r="13" spans="2:30" ht="13.5" customHeight="1">
      <c r="B13" s="12">
        <f t="shared" si="0"/>
        <v>5</v>
      </c>
      <c r="C13" s="84" t="s">
        <v>12</v>
      </c>
      <c r="D13" s="14">
        <v>0.13800000000000001</v>
      </c>
      <c r="E13" s="22">
        <v>4</v>
      </c>
      <c r="G13" s="12">
        <f t="shared" si="1"/>
        <v>6</v>
      </c>
      <c r="H13" s="13" t="s">
        <v>13</v>
      </c>
      <c r="I13" s="14">
        <v>1.7809999999999999</v>
      </c>
      <c r="J13" s="22">
        <v>3</v>
      </c>
      <c r="L13" s="12">
        <f t="shared" si="2"/>
        <v>6</v>
      </c>
      <c r="M13" s="13" t="s">
        <v>14</v>
      </c>
      <c r="N13" s="14">
        <v>0.313</v>
      </c>
      <c r="O13" s="22">
        <v>8</v>
      </c>
      <c r="Q13" s="36">
        <f t="shared" si="3"/>
        <v>6</v>
      </c>
      <c r="R13" s="84" t="s">
        <v>15</v>
      </c>
      <c r="S13" s="85">
        <v>8.7999999999999995E-2</v>
      </c>
      <c r="T13" s="86">
        <v>6</v>
      </c>
      <c r="U13" s="74"/>
      <c r="V13" s="36">
        <f t="shared" si="4"/>
        <v>6</v>
      </c>
      <c r="W13" s="84" t="s">
        <v>32</v>
      </c>
      <c r="X13" s="85">
        <v>0.41199999999999998</v>
      </c>
      <c r="Y13" s="86">
        <v>8</v>
      </c>
      <c r="AA13" s="36">
        <f t="shared" si="5"/>
        <v>6</v>
      </c>
      <c r="AB13" s="84" t="s">
        <v>19</v>
      </c>
      <c r="AC13" s="85">
        <v>0.05</v>
      </c>
      <c r="AD13" s="86">
        <v>4</v>
      </c>
    </row>
    <row r="14" spans="2:30" ht="13.5" customHeight="1">
      <c r="B14" s="12">
        <f t="shared" si="0"/>
        <v>7</v>
      </c>
      <c r="C14" s="84" t="s">
        <v>21</v>
      </c>
      <c r="D14" s="14">
        <v>0.121</v>
      </c>
      <c r="E14" s="22">
        <v>16</v>
      </c>
      <c r="G14" s="12">
        <f t="shared" si="1"/>
        <v>7</v>
      </c>
      <c r="H14" s="13" t="s">
        <v>20</v>
      </c>
      <c r="I14" s="14">
        <v>1.7330000000000001</v>
      </c>
      <c r="J14" s="22">
        <v>8</v>
      </c>
      <c r="L14" s="12">
        <f t="shared" si="2"/>
        <v>7</v>
      </c>
      <c r="M14" s="13" t="s">
        <v>21</v>
      </c>
      <c r="N14" s="14">
        <v>0.30399999999999999</v>
      </c>
      <c r="O14" s="22">
        <v>11</v>
      </c>
      <c r="Q14" s="36">
        <f t="shared" si="3"/>
        <v>7</v>
      </c>
      <c r="R14" s="84" t="s">
        <v>26</v>
      </c>
      <c r="S14" s="85">
        <v>8.1000000000000003E-2</v>
      </c>
      <c r="T14" s="86">
        <v>7</v>
      </c>
      <c r="U14" s="74"/>
      <c r="V14" s="36">
        <f t="shared" si="4"/>
        <v>7</v>
      </c>
      <c r="W14" s="84" t="s">
        <v>13</v>
      </c>
      <c r="X14" s="85">
        <v>0.375</v>
      </c>
      <c r="Y14" s="86">
        <v>5</v>
      </c>
      <c r="AA14" s="36">
        <f t="shared" si="5"/>
        <v>7</v>
      </c>
      <c r="AB14" s="84" t="s">
        <v>38</v>
      </c>
      <c r="AC14" s="85">
        <v>2.5000000000000001E-2</v>
      </c>
      <c r="AD14" s="86">
        <v>8</v>
      </c>
    </row>
    <row r="15" spans="2:30" ht="13.5" customHeight="1">
      <c r="B15" s="12">
        <f t="shared" si="0"/>
        <v>8</v>
      </c>
      <c r="C15" s="84" t="s">
        <v>20</v>
      </c>
      <c r="D15" s="14">
        <v>0.114</v>
      </c>
      <c r="E15" s="22">
        <v>11</v>
      </c>
      <c r="G15" s="12">
        <f t="shared" si="1"/>
        <v>8</v>
      </c>
      <c r="H15" s="13" t="s">
        <v>42</v>
      </c>
      <c r="I15" s="14">
        <v>1.704</v>
      </c>
      <c r="J15" s="22">
        <v>12</v>
      </c>
      <c r="L15" s="12">
        <f t="shared" si="2"/>
        <v>8</v>
      </c>
      <c r="M15" s="13" t="s">
        <v>38</v>
      </c>
      <c r="N15" s="14">
        <v>0.30099999999999999</v>
      </c>
      <c r="O15" s="22">
        <v>7</v>
      </c>
      <c r="Q15" s="36">
        <f t="shared" si="3"/>
        <v>8</v>
      </c>
      <c r="R15" s="84" t="s">
        <v>31</v>
      </c>
      <c r="S15" s="85">
        <v>7.2999999999999995E-2</v>
      </c>
      <c r="T15" s="86">
        <v>8</v>
      </c>
      <c r="U15" s="74"/>
      <c r="V15" s="36">
        <f t="shared" si="4"/>
        <v>8</v>
      </c>
      <c r="W15" s="84" t="s">
        <v>45</v>
      </c>
      <c r="X15" s="85">
        <v>0.35499999999999998</v>
      </c>
      <c r="Y15" s="86">
        <v>7</v>
      </c>
      <c r="AA15" s="36">
        <f t="shared" si="5"/>
        <v>8</v>
      </c>
      <c r="AB15" s="84" t="s">
        <v>40</v>
      </c>
      <c r="AC15" s="85">
        <v>1.7999999999999999E-2</v>
      </c>
      <c r="AD15" s="86">
        <v>7</v>
      </c>
    </row>
    <row r="16" spans="2:30" ht="13.5" customHeight="1">
      <c r="B16" s="12">
        <f t="shared" si="0"/>
        <v>9</v>
      </c>
      <c r="C16" s="84" t="s">
        <v>19</v>
      </c>
      <c r="D16" s="14">
        <v>0.113</v>
      </c>
      <c r="E16" s="22">
        <v>10</v>
      </c>
      <c r="G16" s="12">
        <f t="shared" si="1"/>
        <v>9</v>
      </c>
      <c r="H16" s="13" t="s">
        <v>34</v>
      </c>
      <c r="I16" s="14">
        <v>1.681</v>
      </c>
      <c r="J16" s="22">
        <v>9</v>
      </c>
      <c r="L16" s="12">
        <f t="shared" si="2"/>
        <v>9</v>
      </c>
      <c r="M16" s="13" t="s">
        <v>50</v>
      </c>
      <c r="N16" s="14">
        <v>0.28799999999999998</v>
      </c>
      <c r="O16" s="22">
        <v>6</v>
      </c>
      <c r="Q16" s="36">
        <f t="shared" si="3"/>
        <v>9</v>
      </c>
      <c r="R16" s="84" t="s">
        <v>38</v>
      </c>
      <c r="S16" s="85">
        <v>6.4000000000000001E-2</v>
      </c>
      <c r="T16" s="86">
        <v>9</v>
      </c>
      <c r="U16" s="74"/>
      <c r="V16" s="36">
        <f t="shared" si="4"/>
        <v>9</v>
      </c>
      <c r="W16" s="84" t="s">
        <v>21</v>
      </c>
      <c r="X16" s="85">
        <v>0.32800000000000001</v>
      </c>
      <c r="Y16" s="86">
        <v>14</v>
      </c>
      <c r="AA16" s="36">
        <f t="shared" si="5"/>
        <v>8</v>
      </c>
      <c r="AB16" s="84" t="s">
        <v>23</v>
      </c>
      <c r="AC16" s="85">
        <v>1.7999999999999999E-2</v>
      </c>
      <c r="AD16" s="86">
        <v>11</v>
      </c>
    </row>
    <row r="17" spans="2:30" ht="13.5" customHeight="1">
      <c r="B17" s="12">
        <f t="shared" si="0"/>
        <v>10</v>
      </c>
      <c r="C17" s="84" t="s">
        <v>25</v>
      </c>
      <c r="D17" s="14">
        <v>0.109</v>
      </c>
      <c r="E17" s="22">
        <v>29</v>
      </c>
      <c r="G17" s="12">
        <f t="shared" si="1"/>
        <v>10</v>
      </c>
      <c r="H17" s="13" t="s">
        <v>41</v>
      </c>
      <c r="I17" s="14">
        <v>1.679</v>
      </c>
      <c r="J17" s="22">
        <v>7</v>
      </c>
      <c r="L17" s="12">
        <f t="shared" si="2"/>
        <v>10</v>
      </c>
      <c r="M17" s="13" t="s">
        <v>33</v>
      </c>
      <c r="N17" s="14">
        <v>0.28100000000000003</v>
      </c>
      <c r="O17" s="22">
        <v>27</v>
      </c>
      <c r="Q17" s="36">
        <f t="shared" si="3"/>
        <v>10</v>
      </c>
      <c r="R17" s="84" t="s">
        <v>20</v>
      </c>
      <c r="S17" s="85">
        <v>6.2E-2</v>
      </c>
      <c r="T17" s="86">
        <v>10</v>
      </c>
      <c r="U17" s="74"/>
      <c r="V17" s="36">
        <f t="shared" si="4"/>
        <v>9</v>
      </c>
      <c r="W17" s="84" t="s">
        <v>38</v>
      </c>
      <c r="X17" s="85">
        <v>0.32800000000000001</v>
      </c>
      <c r="Y17" s="86">
        <v>9</v>
      </c>
      <c r="AA17" s="36">
        <f t="shared" si="5"/>
        <v>10</v>
      </c>
      <c r="AB17" s="84" t="s">
        <v>47</v>
      </c>
      <c r="AC17" s="85">
        <v>1.6E-2</v>
      </c>
      <c r="AD17" s="86">
        <v>9</v>
      </c>
    </row>
    <row r="18" spans="2:30" ht="13.5" customHeight="1">
      <c r="B18" s="12">
        <f t="shared" si="0"/>
        <v>11</v>
      </c>
      <c r="C18" s="84" t="s">
        <v>15</v>
      </c>
      <c r="D18" s="14">
        <v>9.7000000000000003E-2</v>
      </c>
      <c r="E18" s="22">
        <v>19</v>
      </c>
      <c r="G18" s="12">
        <f t="shared" si="1"/>
        <v>11</v>
      </c>
      <c r="H18" s="13" t="s">
        <v>21</v>
      </c>
      <c r="I18" s="14">
        <v>1.64</v>
      </c>
      <c r="J18" s="22">
        <v>10</v>
      </c>
      <c r="L18" s="12">
        <f t="shared" si="2"/>
        <v>11</v>
      </c>
      <c r="M18" s="13" t="s">
        <v>40</v>
      </c>
      <c r="N18" s="14">
        <v>0.27500000000000002</v>
      </c>
      <c r="O18" s="22">
        <v>10</v>
      </c>
      <c r="Q18" s="36">
        <f t="shared" si="3"/>
        <v>11</v>
      </c>
      <c r="R18" s="84" t="s">
        <v>46</v>
      </c>
      <c r="S18" s="85">
        <v>4.9000000000000002E-2</v>
      </c>
      <c r="T18" s="86">
        <v>11</v>
      </c>
      <c r="U18" s="74"/>
      <c r="V18" s="36">
        <f t="shared" si="4"/>
        <v>11</v>
      </c>
      <c r="W18" s="84" t="s">
        <v>50</v>
      </c>
      <c r="X18" s="85">
        <v>0.32</v>
      </c>
      <c r="Y18" s="86">
        <v>16</v>
      </c>
      <c r="AA18" s="36">
        <f t="shared" si="5"/>
        <v>11</v>
      </c>
      <c r="AB18" s="84" t="s">
        <v>36</v>
      </c>
      <c r="AC18" s="85">
        <v>1.2E-2</v>
      </c>
      <c r="AD18" s="86">
        <v>10</v>
      </c>
    </row>
    <row r="19" spans="2:30" ht="13.5" customHeight="1">
      <c r="B19" s="12">
        <f t="shared" si="0"/>
        <v>12</v>
      </c>
      <c r="C19" s="84" t="s">
        <v>36</v>
      </c>
      <c r="D19" s="14">
        <v>9.4E-2</v>
      </c>
      <c r="E19" s="22">
        <v>20</v>
      </c>
      <c r="G19" s="12">
        <f t="shared" si="1"/>
        <v>12</v>
      </c>
      <c r="H19" s="13" t="s">
        <v>33</v>
      </c>
      <c r="I19" s="14">
        <v>1.5960000000000001</v>
      </c>
      <c r="J19" s="22">
        <v>11</v>
      </c>
      <c r="L19" s="12">
        <f t="shared" si="2"/>
        <v>12</v>
      </c>
      <c r="M19" s="13" t="s">
        <v>20</v>
      </c>
      <c r="N19" s="14">
        <v>0.27300000000000002</v>
      </c>
      <c r="O19" s="22">
        <v>9</v>
      </c>
      <c r="Q19" s="36">
        <f t="shared" si="3"/>
        <v>12</v>
      </c>
      <c r="R19" s="84" t="s">
        <v>37</v>
      </c>
      <c r="S19" s="85">
        <v>4.7E-2</v>
      </c>
      <c r="T19" s="86">
        <v>11</v>
      </c>
      <c r="U19" s="74"/>
      <c r="V19" s="36">
        <f t="shared" si="4"/>
        <v>12</v>
      </c>
      <c r="W19" s="84" t="s">
        <v>18</v>
      </c>
      <c r="X19" s="85">
        <v>0.318</v>
      </c>
      <c r="Y19" s="86">
        <v>11</v>
      </c>
      <c r="AA19" s="36">
        <f t="shared" si="5"/>
        <v>12</v>
      </c>
      <c r="AB19" s="84" t="s">
        <v>26</v>
      </c>
      <c r="AC19" s="85">
        <v>0</v>
      </c>
      <c r="AD19" s="86">
        <v>12</v>
      </c>
    </row>
    <row r="20" spans="2:30" ht="13.5" customHeight="1">
      <c r="B20" s="12">
        <f t="shared" si="0"/>
        <v>12</v>
      </c>
      <c r="C20" s="84" t="s">
        <v>13</v>
      </c>
      <c r="D20" s="14">
        <v>9.4E-2</v>
      </c>
      <c r="E20" s="22">
        <v>3</v>
      </c>
      <c r="G20" s="12">
        <f t="shared" si="1"/>
        <v>13</v>
      </c>
      <c r="H20" s="13" t="s">
        <v>30</v>
      </c>
      <c r="I20" s="14">
        <v>1.5640000000000001</v>
      </c>
      <c r="J20" s="22">
        <v>18</v>
      </c>
      <c r="L20" s="12">
        <f t="shared" si="2"/>
        <v>13</v>
      </c>
      <c r="M20" s="13" t="s">
        <v>24</v>
      </c>
      <c r="N20" s="14">
        <v>0.252</v>
      </c>
      <c r="O20" s="22">
        <v>12</v>
      </c>
      <c r="Q20" s="36">
        <f t="shared" si="3"/>
        <v>13</v>
      </c>
      <c r="R20" s="84" t="s">
        <v>50</v>
      </c>
      <c r="S20" s="85">
        <v>4.4999999999999998E-2</v>
      </c>
      <c r="T20" s="86">
        <v>16</v>
      </c>
      <c r="U20" s="74"/>
      <c r="V20" s="36">
        <f t="shared" si="4"/>
        <v>13</v>
      </c>
      <c r="W20" s="84" t="s">
        <v>49</v>
      </c>
      <c r="X20" s="85">
        <v>0.316</v>
      </c>
      <c r="Y20" s="86">
        <v>13</v>
      </c>
      <c r="AA20" s="36" t="str">
        <f t="shared" si="5"/>
        <v>-</v>
      </c>
      <c r="AB20" s="84" t="s">
        <v>16</v>
      </c>
      <c r="AC20" s="85" t="s">
        <v>85</v>
      </c>
      <c r="AD20" s="86" t="s">
        <v>85</v>
      </c>
    </row>
    <row r="21" spans="2:30" ht="13.5" customHeight="1">
      <c r="B21" s="12">
        <f t="shared" si="0"/>
        <v>14</v>
      </c>
      <c r="C21" s="84" t="s">
        <v>40</v>
      </c>
      <c r="D21" s="14">
        <v>0.09</v>
      </c>
      <c r="E21" s="22">
        <v>13</v>
      </c>
      <c r="G21" s="12">
        <f t="shared" si="1"/>
        <v>14</v>
      </c>
      <c r="H21" s="13" t="s">
        <v>22</v>
      </c>
      <c r="I21" s="14">
        <v>1.5349999999999999</v>
      </c>
      <c r="J21" s="22">
        <v>13</v>
      </c>
      <c r="L21" s="12">
        <f t="shared" si="2"/>
        <v>14</v>
      </c>
      <c r="M21" s="13" t="s">
        <v>29</v>
      </c>
      <c r="N21" s="14">
        <v>0.224</v>
      </c>
      <c r="O21" s="22">
        <v>14</v>
      </c>
      <c r="Q21" s="36">
        <f t="shared" si="3"/>
        <v>14</v>
      </c>
      <c r="R21" s="84" t="s">
        <v>12</v>
      </c>
      <c r="S21" s="85">
        <v>4.3999999999999997E-2</v>
      </c>
      <c r="T21" s="86">
        <v>13</v>
      </c>
      <c r="U21" s="74"/>
      <c r="V21" s="36">
        <f t="shared" si="4"/>
        <v>14</v>
      </c>
      <c r="W21" s="84" t="s">
        <v>23</v>
      </c>
      <c r="X21" s="85">
        <v>0.27900000000000003</v>
      </c>
      <c r="Y21" s="86">
        <v>10</v>
      </c>
      <c r="AA21" s="36" t="str">
        <f t="shared" si="5"/>
        <v>-</v>
      </c>
      <c r="AB21" s="84" t="s">
        <v>25</v>
      </c>
      <c r="AC21" s="85" t="s">
        <v>85</v>
      </c>
      <c r="AD21" s="86" t="s">
        <v>85</v>
      </c>
    </row>
    <row r="22" spans="2:30" ht="13.5" customHeight="1">
      <c r="B22" s="12">
        <f t="shared" si="0"/>
        <v>15</v>
      </c>
      <c r="C22" s="84" t="s">
        <v>46</v>
      </c>
      <c r="D22" s="14">
        <v>8.5000000000000006E-2</v>
      </c>
      <c r="E22" s="22">
        <v>31</v>
      </c>
      <c r="G22" s="12">
        <f t="shared" si="1"/>
        <v>15</v>
      </c>
      <c r="H22" s="13" t="s">
        <v>40</v>
      </c>
      <c r="I22" s="14">
        <v>1.4910000000000001</v>
      </c>
      <c r="J22" s="22">
        <v>14</v>
      </c>
      <c r="L22" s="12">
        <f t="shared" si="2"/>
        <v>15</v>
      </c>
      <c r="M22" s="13" t="s">
        <v>36</v>
      </c>
      <c r="N22" s="14">
        <v>0.219</v>
      </c>
      <c r="O22" s="22">
        <v>13</v>
      </c>
      <c r="Q22" s="36">
        <f t="shared" si="3"/>
        <v>15</v>
      </c>
      <c r="R22" s="84" t="s">
        <v>16</v>
      </c>
      <c r="S22" s="85">
        <v>4.2999999999999997E-2</v>
      </c>
      <c r="T22" s="86">
        <v>24</v>
      </c>
      <c r="U22" s="74"/>
      <c r="V22" s="36">
        <f t="shared" si="4"/>
        <v>15</v>
      </c>
      <c r="W22" s="84" t="s">
        <v>36</v>
      </c>
      <c r="X22" s="85">
        <v>0.27300000000000002</v>
      </c>
      <c r="Y22" s="86">
        <v>20</v>
      </c>
      <c r="AA22" s="36" t="str">
        <f t="shared" si="5"/>
        <v>-</v>
      </c>
      <c r="AB22" s="84" t="s">
        <v>29</v>
      </c>
      <c r="AC22" s="85" t="s">
        <v>85</v>
      </c>
      <c r="AD22" s="86" t="s">
        <v>85</v>
      </c>
    </row>
    <row r="23" spans="2:30" ht="13.5" customHeight="1">
      <c r="B23" s="12">
        <f t="shared" si="0"/>
        <v>16</v>
      </c>
      <c r="C23" s="84" t="s">
        <v>39</v>
      </c>
      <c r="D23" s="14">
        <v>8.2000000000000003E-2</v>
      </c>
      <c r="E23" s="22">
        <v>25</v>
      </c>
      <c r="G23" s="12">
        <f t="shared" si="1"/>
        <v>16</v>
      </c>
      <c r="H23" s="13" t="s">
        <v>46</v>
      </c>
      <c r="I23" s="14">
        <v>1.468</v>
      </c>
      <c r="J23" s="22">
        <v>15</v>
      </c>
      <c r="L23" s="12">
        <f t="shared" si="2"/>
        <v>16</v>
      </c>
      <c r="M23" s="13" t="s">
        <v>42</v>
      </c>
      <c r="N23" s="14">
        <v>0.21299999999999999</v>
      </c>
      <c r="O23" s="22">
        <v>15</v>
      </c>
      <c r="Q23" s="36">
        <f t="shared" si="3"/>
        <v>16</v>
      </c>
      <c r="R23" s="84" t="s">
        <v>25</v>
      </c>
      <c r="S23" s="85">
        <v>4.1000000000000002E-2</v>
      </c>
      <c r="T23" s="86">
        <v>14</v>
      </c>
      <c r="U23" s="74"/>
      <c r="V23" s="36">
        <f t="shared" si="4"/>
        <v>16</v>
      </c>
      <c r="W23" s="84" t="s">
        <v>17</v>
      </c>
      <c r="X23" s="85">
        <v>0.27100000000000002</v>
      </c>
      <c r="Y23" s="86">
        <v>11</v>
      </c>
      <c r="AA23" s="36" t="str">
        <f t="shared" si="5"/>
        <v>-</v>
      </c>
      <c r="AB23" s="84" t="s">
        <v>17</v>
      </c>
      <c r="AC23" s="85" t="s">
        <v>85</v>
      </c>
      <c r="AD23" s="86" t="s">
        <v>85</v>
      </c>
    </row>
    <row r="24" spans="2:30" ht="13.5" customHeight="1">
      <c r="B24" s="12">
        <f t="shared" si="0"/>
        <v>17</v>
      </c>
      <c r="C24" s="84" t="s">
        <v>26</v>
      </c>
      <c r="D24" s="14">
        <v>7.6999999999999999E-2</v>
      </c>
      <c r="E24" s="22">
        <v>7</v>
      </c>
      <c r="G24" s="12">
        <f t="shared" si="1"/>
        <v>17</v>
      </c>
      <c r="H24" s="13" t="s">
        <v>51</v>
      </c>
      <c r="I24" s="14">
        <v>1.415</v>
      </c>
      <c r="J24" s="22">
        <v>20</v>
      </c>
      <c r="L24" s="12">
        <f t="shared" si="2"/>
        <v>17</v>
      </c>
      <c r="M24" s="13" t="s">
        <v>28</v>
      </c>
      <c r="N24" s="14">
        <v>0.20799999999999999</v>
      </c>
      <c r="O24" s="22">
        <v>24</v>
      </c>
      <c r="Q24" s="36">
        <f t="shared" si="3"/>
        <v>17</v>
      </c>
      <c r="R24" s="84" t="s">
        <v>32</v>
      </c>
      <c r="S24" s="85">
        <v>3.7999999999999999E-2</v>
      </c>
      <c r="T24" s="86">
        <v>30</v>
      </c>
      <c r="U24" s="74"/>
      <c r="V24" s="36">
        <f t="shared" si="4"/>
        <v>17</v>
      </c>
      <c r="W24" s="84" t="s">
        <v>26</v>
      </c>
      <c r="X24" s="85">
        <v>0.26100000000000001</v>
      </c>
      <c r="Y24" s="86">
        <v>15</v>
      </c>
      <c r="AA24" s="36" t="str">
        <f t="shared" si="5"/>
        <v>-</v>
      </c>
      <c r="AB24" s="84" t="s">
        <v>42</v>
      </c>
      <c r="AC24" s="85" t="s">
        <v>85</v>
      </c>
      <c r="AD24" s="86" t="s">
        <v>85</v>
      </c>
    </row>
    <row r="25" spans="2:30" ht="13.5" customHeight="1">
      <c r="B25" s="12">
        <f t="shared" si="0"/>
        <v>18</v>
      </c>
      <c r="C25" s="84" t="s">
        <v>22</v>
      </c>
      <c r="D25" s="14">
        <v>7.5999999999999998E-2</v>
      </c>
      <c r="E25" s="22">
        <v>16</v>
      </c>
      <c r="G25" s="12">
        <f t="shared" si="1"/>
        <v>18</v>
      </c>
      <c r="H25" s="13" t="s">
        <v>44</v>
      </c>
      <c r="I25" s="14">
        <v>1.4119999999999999</v>
      </c>
      <c r="J25" s="22">
        <v>17</v>
      </c>
      <c r="L25" s="12">
        <f t="shared" si="2"/>
        <v>18</v>
      </c>
      <c r="M25" s="13" t="s">
        <v>51</v>
      </c>
      <c r="N25" s="14">
        <v>0.20599999999999999</v>
      </c>
      <c r="O25" s="22">
        <v>16</v>
      </c>
      <c r="Q25" s="36">
        <f t="shared" si="3"/>
        <v>18</v>
      </c>
      <c r="R25" s="84" t="s">
        <v>36</v>
      </c>
      <c r="S25" s="85">
        <v>3.5000000000000003E-2</v>
      </c>
      <c r="T25" s="86">
        <v>17</v>
      </c>
      <c r="U25" s="74"/>
      <c r="V25" s="36">
        <f t="shared" si="4"/>
        <v>18</v>
      </c>
      <c r="W25" s="84" t="s">
        <v>12</v>
      </c>
      <c r="X25" s="85">
        <v>0.252</v>
      </c>
      <c r="Y25" s="86">
        <v>18</v>
      </c>
      <c r="AA25" s="36" t="str">
        <f t="shared" si="5"/>
        <v>-</v>
      </c>
      <c r="AB25" s="84" t="s">
        <v>41</v>
      </c>
      <c r="AC25" s="85" t="s">
        <v>85</v>
      </c>
      <c r="AD25" s="86" t="s">
        <v>85</v>
      </c>
    </row>
    <row r="26" spans="2:30" ht="13.5" customHeight="1">
      <c r="B26" s="12">
        <f t="shared" si="0"/>
        <v>19</v>
      </c>
      <c r="C26" s="84" t="s">
        <v>47</v>
      </c>
      <c r="D26" s="14">
        <v>7.2999999999999995E-2</v>
      </c>
      <c r="E26" s="22">
        <v>5</v>
      </c>
      <c r="G26" s="12">
        <f t="shared" si="1"/>
        <v>19</v>
      </c>
      <c r="H26" s="13" t="s">
        <v>29</v>
      </c>
      <c r="I26" s="14">
        <v>1.409</v>
      </c>
      <c r="J26" s="22">
        <v>16</v>
      </c>
      <c r="L26" s="12">
        <f t="shared" si="2"/>
        <v>19</v>
      </c>
      <c r="M26" s="13" t="s">
        <v>39</v>
      </c>
      <c r="N26" s="14">
        <v>0.19700000000000001</v>
      </c>
      <c r="O26" s="22">
        <v>17</v>
      </c>
      <c r="Q26" s="36">
        <f t="shared" si="3"/>
        <v>19</v>
      </c>
      <c r="R26" s="84" t="s">
        <v>47</v>
      </c>
      <c r="S26" s="85">
        <v>3.3000000000000002E-2</v>
      </c>
      <c r="T26" s="86">
        <v>18</v>
      </c>
      <c r="U26" s="74"/>
      <c r="V26" s="36">
        <f t="shared" si="4"/>
        <v>19</v>
      </c>
      <c r="W26" s="84" t="s">
        <v>41</v>
      </c>
      <c r="X26" s="85">
        <v>0.24399999999999999</v>
      </c>
      <c r="Y26" s="86">
        <v>22</v>
      </c>
      <c r="AA26" s="36" t="str">
        <f t="shared" si="5"/>
        <v>-</v>
      </c>
      <c r="AB26" s="84" t="s">
        <v>22</v>
      </c>
      <c r="AC26" s="85" t="s">
        <v>85</v>
      </c>
      <c r="AD26" s="86" t="s">
        <v>85</v>
      </c>
    </row>
    <row r="27" spans="2:30" ht="13.5" customHeight="1">
      <c r="B27" s="12">
        <f t="shared" si="0"/>
        <v>20</v>
      </c>
      <c r="C27" s="84" t="s">
        <v>18</v>
      </c>
      <c r="D27" s="14">
        <v>6.7000000000000004E-2</v>
      </c>
      <c r="E27" s="22">
        <v>34</v>
      </c>
      <c r="G27" s="12">
        <f t="shared" si="1"/>
        <v>20</v>
      </c>
      <c r="H27" s="13" t="s">
        <v>47</v>
      </c>
      <c r="I27" s="14">
        <v>1.4</v>
      </c>
      <c r="J27" s="22">
        <v>19</v>
      </c>
      <c r="L27" s="12">
        <f t="shared" si="2"/>
        <v>19</v>
      </c>
      <c r="M27" s="13" t="s">
        <v>45</v>
      </c>
      <c r="N27" s="14">
        <v>0.19700000000000001</v>
      </c>
      <c r="O27" s="22">
        <v>18</v>
      </c>
      <c r="Q27" s="36">
        <f t="shared" si="3"/>
        <v>20</v>
      </c>
      <c r="R27" s="84" t="s">
        <v>35</v>
      </c>
      <c r="S27" s="85">
        <v>2.7E-2</v>
      </c>
      <c r="T27" s="86">
        <v>20</v>
      </c>
      <c r="U27" s="74"/>
      <c r="V27" s="36">
        <f t="shared" si="4"/>
        <v>20</v>
      </c>
      <c r="W27" s="84" t="s">
        <v>40</v>
      </c>
      <c r="X27" s="85">
        <v>0.24</v>
      </c>
      <c r="Y27" s="86">
        <v>17</v>
      </c>
      <c r="AA27" s="36" t="str">
        <f t="shared" si="5"/>
        <v>-</v>
      </c>
      <c r="AB27" s="84" t="s">
        <v>49</v>
      </c>
      <c r="AC27" s="85" t="s">
        <v>85</v>
      </c>
      <c r="AD27" s="86" t="s">
        <v>85</v>
      </c>
    </row>
    <row r="28" spans="2:30" ht="13.5" customHeight="1">
      <c r="B28" s="12">
        <f t="shared" si="0"/>
        <v>21</v>
      </c>
      <c r="C28" s="84" t="s">
        <v>35</v>
      </c>
      <c r="D28" s="14">
        <v>6.3E-2</v>
      </c>
      <c r="E28" s="22">
        <v>35</v>
      </c>
      <c r="G28" s="12">
        <f t="shared" si="1"/>
        <v>21</v>
      </c>
      <c r="H28" s="13" t="s">
        <v>31</v>
      </c>
      <c r="I28" s="14">
        <v>1.3919999999999999</v>
      </c>
      <c r="J28" s="22">
        <v>22</v>
      </c>
      <c r="L28" s="12">
        <f t="shared" si="2"/>
        <v>21</v>
      </c>
      <c r="M28" s="13" t="s">
        <v>49</v>
      </c>
      <c r="N28" s="14">
        <v>0.192</v>
      </c>
      <c r="O28" s="22">
        <v>21</v>
      </c>
      <c r="Q28" s="36">
        <f t="shared" si="3"/>
        <v>21</v>
      </c>
      <c r="R28" s="84" t="s">
        <v>41</v>
      </c>
      <c r="S28" s="85">
        <v>2.5000000000000001E-2</v>
      </c>
      <c r="T28" s="86">
        <v>19</v>
      </c>
      <c r="U28" s="74"/>
      <c r="V28" s="36">
        <f t="shared" si="4"/>
        <v>21</v>
      </c>
      <c r="W28" s="84" t="s">
        <v>48</v>
      </c>
      <c r="X28" s="85">
        <v>0.23699999999999999</v>
      </c>
      <c r="Y28" s="86">
        <v>21</v>
      </c>
      <c r="AA28" s="36" t="str">
        <f t="shared" si="5"/>
        <v>-</v>
      </c>
      <c r="AB28" s="84" t="s">
        <v>50</v>
      </c>
      <c r="AC28" s="85" t="s">
        <v>85</v>
      </c>
      <c r="AD28" s="86" t="s">
        <v>85</v>
      </c>
    </row>
    <row r="29" spans="2:30" ht="13.5" customHeight="1">
      <c r="B29" s="12">
        <f t="shared" si="0"/>
        <v>22</v>
      </c>
      <c r="C29" s="84" t="s">
        <v>49</v>
      </c>
      <c r="D29" s="14">
        <v>6.2E-2</v>
      </c>
      <c r="E29" s="22">
        <v>22</v>
      </c>
      <c r="G29" s="12">
        <f t="shared" si="1"/>
        <v>22</v>
      </c>
      <c r="H29" s="13" t="s">
        <v>38</v>
      </c>
      <c r="I29" s="14">
        <v>1.325</v>
      </c>
      <c r="J29" s="22">
        <v>21</v>
      </c>
      <c r="L29" s="12">
        <f t="shared" si="2"/>
        <v>22</v>
      </c>
      <c r="M29" s="13" t="s">
        <v>31</v>
      </c>
      <c r="N29" s="14">
        <v>0.191</v>
      </c>
      <c r="O29" s="22">
        <v>22</v>
      </c>
      <c r="Q29" s="36">
        <f t="shared" si="3"/>
        <v>21</v>
      </c>
      <c r="R29" s="84" t="s">
        <v>51</v>
      </c>
      <c r="S29" s="85">
        <v>2.5000000000000001E-2</v>
      </c>
      <c r="T29" s="86">
        <v>21</v>
      </c>
      <c r="U29" s="74"/>
      <c r="V29" s="36">
        <f t="shared" si="4"/>
        <v>22</v>
      </c>
      <c r="W29" s="84" t="s">
        <v>27</v>
      </c>
      <c r="X29" s="85">
        <v>0.224</v>
      </c>
      <c r="Y29" s="86">
        <v>25</v>
      </c>
      <c r="AA29" s="36" t="str">
        <f t="shared" si="5"/>
        <v>-</v>
      </c>
      <c r="AB29" s="84" t="s">
        <v>18</v>
      </c>
      <c r="AC29" s="85" t="s">
        <v>85</v>
      </c>
      <c r="AD29" s="86" t="s">
        <v>85</v>
      </c>
    </row>
    <row r="30" spans="2:30" ht="13.5" customHeight="1">
      <c r="B30" s="12">
        <f t="shared" si="0"/>
        <v>23</v>
      </c>
      <c r="C30" s="84" t="s">
        <v>31</v>
      </c>
      <c r="D30" s="14">
        <v>5.6000000000000001E-2</v>
      </c>
      <c r="E30" s="22">
        <v>15</v>
      </c>
      <c r="G30" s="12">
        <f t="shared" si="1"/>
        <v>23</v>
      </c>
      <c r="H30" s="13" t="s">
        <v>39</v>
      </c>
      <c r="I30" s="14">
        <v>1.3</v>
      </c>
      <c r="J30" s="22">
        <v>24</v>
      </c>
      <c r="L30" s="12">
        <f t="shared" si="2"/>
        <v>23</v>
      </c>
      <c r="M30" s="13" t="s">
        <v>47</v>
      </c>
      <c r="N30" s="14">
        <v>0.183</v>
      </c>
      <c r="O30" s="22">
        <v>28</v>
      </c>
      <c r="Q30" s="36">
        <f t="shared" si="3"/>
        <v>23</v>
      </c>
      <c r="R30" s="84" t="s">
        <v>27</v>
      </c>
      <c r="S30" s="85">
        <v>1.9E-2</v>
      </c>
      <c r="T30" s="86">
        <v>22</v>
      </c>
      <c r="U30" s="74"/>
      <c r="V30" s="36">
        <f t="shared" si="4"/>
        <v>23</v>
      </c>
      <c r="W30" s="84" t="s">
        <v>42</v>
      </c>
      <c r="X30" s="85">
        <v>0.223</v>
      </c>
      <c r="Y30" s="86">
        <v>19</v>
      </c>
      <c r="AA30" s="36" t="str">
        <f t="shared" si="5"/>
        <v>-</v>
      </c>
      <c r="AB30" s="84" t="s">
        <v>39</v>
      </c>
      <c r="AC30" s="85" t="s">
        <v>85</v>
      </c>
      <c r="AD30" s="86" t="s">
        <v>85</v>
      </c>
    </row>
    <row r="31" spans="2:30" ht="13.5" customHeight="1">
      <c r="B31" s="12">
        <f t="shared" si="0"/>
        <v>23</v>
      </c>
      <c r="C31" s="84" t="s">
        <v>51</v>
      </c>
      <c r="D31" s="14">
        <v>5.6000000000000001E-2</v>
      </c>
      <c r="E31" s="22">
        <v>36</v>
      </c>
      <c r="G31" s="12">
        <f t="shared" si="1"/>
        <v>24</v>
      </c>
      <c r="H31" s="13" t="s">
        <v>27</v>
      </c>
      <c r="I31" s="14">
        <v>1.272</v>
      </c>
      <c r="J31" s="22">
        <v>23</v>
      </c>
      <c r="L31" s="12">
        <f t="shared" si="2"/>
        <v>24</v>
      </c>
      <c r="M31" s="13" t="s">
        <v>17</v>
      </c>
      <c r="N31" s="14">
        <v>0.182</v>
      </c>
      <c r="O31" s="22">
        <v>23</v>
      </c>
      <c r="Q31" s="36">
        <f t="shared" si="3"/>
        <v>24</v>
      </c>
      <c r="R31" s="84" t="s">
        <v>44</v>
      </c>
      <c r="S31" s="85">
        <v>1.7999999999999999E-2</v>
      </c>
      <c r="T31" s="86">
        <v>23</v>
      </c>
      <c r="U31" s="74"/>
      <c r="V31" s="36">
        <f t="shared" si="4"/>
        <v>24</v>
      </c>
      <c r="W31" s="84" t="s">
        <v>35</v>
      </c>
      <c r="X31" s="85">
        <v>0.221</v>
      </c>
      <c r="Y31" s="86">
        <v>23</v>
      </c>
      <c r="AA31" s="36" t="str">
        <f t="shared" si="5"/>
        <v>-</v>
      </c>
      <c r="AB31" s="84" t="s">
        <v>12</v>
      </c>
      <c r="AC31" s="85" t="s">
        <v>85</v>
      </c>
      <c r="AD31" s="86" t="s">
        <v>85</v>
      </c>
    </row>
    <row r="32" spans="2:30" ht="13.5" customHeight="1">
      <c r="B32" s="12">
        <f t="shared" si="0"/>
        <v>25</v>
      </c>
      <c r="C32" s="84" t="s">
        <v>32</v>
      </c>
      <c r="D32" s="14">
        <v>5.5E-2</v>
      </c>
      <c r="E32" s="22">
        <v>2</v>
      </c>
      <c r="G32" s="12">
        <f t="shared" si="1"/>
        <v>25</v>
      </c>
      <c r="H32" s="13" t="s">
        <v>18</v>
      </c>
      <c r="I32" s="14">
        <v>1.252</v>
      </c>
      <c r="J32" s="22">
        <v>26</v>
      </c>
      <c r="L32" s="12">
        <f t="shared" si="2"/>
        <v>25</v>
      </c>
      <c r="M32" s="13" t="s">
        <v>46</v>
      </c>
      <c r="N32" s="14">
        <v>0.18</v>
      </c>
      <c r="O32" s="22">
        <v>25</v>
      </c>
      <c r="Q32" s="36">
        <f t="shared" si="3"/>
        <v>25</v>
      </c>
      <c r="R32" s="84" t="s">
        <v>14</v>
      </c>
      <c r="S32" s="85">
        <v>1.6E-2</v>
      </c>
      <c r="T32" s="86">
        <v>25</v>
      </c>
      <c r="U32" s="74"/>
      <c r="V32" s="36">
        <f t="shared" si="4"/>
        <v>25</v>
      </c>
      <c r="W32" s="84" t="s">
        <v>31</v>
      </c>
      <c r="X32" s="85">
        <v>0.192</v>
      </c>
      <c r="Y32" s="86">
        <v>24</v>
      </c>
      <c r="AA32" s="36" t="str">
        <f t="shared" si="5"/>
        <v>-</v>
      </c>
      <c r="AB32" s="84" t="s">
        <v>51</v>
      </c>
      <c r="AC32" s="85" t="s">
        <v>85</v>
      </c>
      <c r="AD32" s="86" t="s">
        <v>85</v>
      </c>
    </row>
    <row r="33" spans="2:30" ht="13.5" customHeight="1">
      <c r="B33" s="12">
        <f t="shared" si="0"/>
        <v>26</v>
      </c>
      <c r="C33" s="84" t="s">
        <v>14</v>
      </c>
      <c r="D33" s="14">
        <v>5.1999999999999998E-2</v>
      </c>
      <c r="E33" s="22">
        <v>26</v>
      </c>
      <c r="G33" s="12">
        <f t="shared" si="1"/>
        <v>26</v>
      </c>
      <c r="H33" s="13" t="s">
        <v>16</v>
      </c>
      <c r="I33" s="14">
        <v>1.21</v>
      </c>
      <c r="J33" s="22">
        <v>25</v>
      </c>
      <c r="L33" s="12">
        <f t="shared" si="2"/>
        <v>26</v>
      </c>
      <c r="M33" s="13" t="s">
        <v>13</v>
      </c>
      <c r="N33" s="14">
        <v>0.17399999999999999</v>
      </c>
      <c r="O33" s="22">
        <v>20</v>
      </c>
      <c r="Q33" s="36">
        <f t="shared" si="3"/>
        <v>26</v>
      </c>
      <c r="R33" s="84" t="s">
        <v>24</v>
      </c>
      <c r="S33" s="85">
        <v>1.0999999999999999E-2</v>
      </c>
      <c r="T33" s="86">
        <v>26</v>
      </c>
      <c r="U33" s="74"/>
      <c r="V33" s="36">
        <f t="shared" si="4"/>
        <v>26</v>
      </c>
      <c r="W33" s="84" t="s">
        <v>16</v>
      </c>
      <c r="X33" s="85">
        <v>0.17699999999999999</v>
      </c>
      <c r="Y33" s="86">
        <v>26</v>
      </c>
      <c r="AA33" s="36" t="str">
        <f t="shared" si="5"/>
        <v>-</v>
      </c>
      <c r="AB33" s="84" t="s">
        <v>35</v>
      </c>
      <c r="AC33" s="85" t="s">
        <v>85</v>
      </c>
      <c r="AD33" s="86" t="s">
        <v>85</v>
      </c>
    </row>
    <row r="34" spans="2:30" ht="13.5" customHeight="1">
      <c r="B34" s="12">
        <f t="shared" si="0"/>
        <v>27</v>
      </c>
      <c r="C34" s="84" t="s">
        <v>50</v>
      </c>
      <c r="D34" s="14">
        <v>4.8000000000000001E-2</v>
      </c>
      <c r="E34" s="22">
        <v>27</v>
      </c>
      <c r="G34" s="12">
        <f t="shared" si="1"/>
        <v>27</v>
      </c>
      <c r="H34" s="13" t="s">
        <v>50</v>
      </c>
      <c r="I34" s="14">
        <v>1.196</v>
      </c>
      <c r="J34" s="22">
        <v>31</v>
      </c>
      <c r="L34" s="12">
        <f t="shared" si="2"/>
        <v>27</v>
      </c>
      <c r="M34" s="13" t="s">
        <v>44</v>
      </c>
      <c r="N34" s="14">
        <v>0.16900000000000001</v>
      </c>
      <c r="O34" s="22">
        <v>37</v>
      </c>
      <c r="Q34" s="36">
        <f t="shared" si="3"/>
        <v>27</v>
      </c>
      <c r="R34" s="84" t="s">
        <v>42</v>
      </c>
      <c r="S34" s="85">
        <v>0.01</v>
      </c>
      <c r="T34" s="86">
        <v>27</v>
      </c>
      <c r="U34" s="74"/>
      <c r="V34" s="36">
        <f t="shared" si="4"/>
        <v>27</v>
      </c>
      <c r="W34" s="84" t="s">
        <v>14</v>
      </c>
      <c r="X34" s="85">
        <v>0.153</v>
      </c>
      <c r="Y34" s="86">
        <v>27</v>
      </c>
      <c r="AA34" s="36" t="str">
        <f t="shared" si="5"/>
        <v>-</v>
      </c>
      <c r="AB34" s="84" t="s">
        <v>28</v>
      </c>
      <c r="AC34" s="85" t="s">
        <v>85</v>
      </c>
      <c r="AD34" s="86" t="s">
        <v>85</v>
      </c>
    </row>
    <row r="35" spans="2:30" ht="13.5" customHeight="1">
      <c r="B35" s="12">
        <f t="shared" si="0"/>
        <v>27</v>
      </c>
      <c r="C35" s="84" t="s">
        <v>28</v>
      </c>
      <c r="D35" s="14">
        <v>4.8000000000000001E-2</v>
      </c>
      <c r="E35" s="22">
        <v>14</v>
      </c>
      <c r="G35" s="12">
        <f t="shared" si="1"/>
        <v>28</v>
      </c>
      <c r="H35" s="13" t="s">
        <v>49</v>
      </c>
      <c r="I35" s="14">
        <v>1.194</v>
      </c>
      <c r="J35" s="22">
        <v>30</v>
      </c>
      <c r="L35" s="12">
        <f t="shared" si="2"/>
        <v>28</v>
      </c>
      <c r="M35" s="13" t="s">
        <v>41</v>
      </c>
      <c r="N35" s="14">
        <v>0.155</v>
      </c>
      <c r="O35" s="22">
        <v>30</v>
      </c>
      <c r="Q35" s="36">
        <f t="shared" si="3"/>
        <v>28</v>
      </c>
      <c r="R35" s="84" t="s">
        <v>34</v>
      </c>
      <c r="S35" s="85">
        <v>8.9999999999999993E-3</v>
      </c>
      <c r="T35" s="86">
        <v>28</v>
      </c>
      <c r="U35" s="74"/>
      <c r="V35" s="36">
        <f t="shared" si="4"/>
        <v>28</v>
      </c>
      <c r="W35" s="84" t="s">
        <v>20</v>
      </c>
      <c r="X35" s="85">
        <v>0.15</v>
      </c>
      <c r="Y35" s="86">
        <v>28</v>
      </c>
      <c r="AA35" s="36" t="str">
        <f t="shared" si="5"/>
        <v>-</v>
      </c>
      <c r="AB35" s="84" t="s">
        <v>37</v>
      </c>
      <c r="AC35" s="85" t="s">
        <v>85</v>
      </c>
      <c r="AD35" s="86" t="s">
        <v>85</v>
      </c>
    </row>
    <row r="36" spans="2:30" ht="13.5" customHeight="1">
      <c r="B36" s="12">
        <f t="shared" si="0"/>
        <v>29</v>
      </c>
      <c r="C36" s="84" t="s">
        <v>16</v>
      </c>
      <c r="D36" s="14">
        <v>4.7E-2</v>
      </c>
      <c r="E36" s="22">
        <v>37</v>
      </c>
      <c r="G36" s="12">
        <f t="shared" si="1"/>
        <v>29</v>
      </c>
      <c r="H36" s="13" t="s">
        <v>24</v>
      </c>
      <c r="I36" s="14">
        <v>1.1919999999999999</v>
      </c>
      <c r="J36" s="22">
        <v>27</v>
      </c>
      <c r="L36" s="12">
        <f t="shared" si="2"/>
        <v>29</v>
      </c>
      <c r="M36" s="13" t="s">
        <v>15</v>
      </c>
      <c r="N36" s="14">
        <v>0.14599999999999999</v>
      </c>
      <c r="O36" s="22">
        <v>35</v>
      </c>
      <c r="Q36" s="36">
        <f t="shared" si="3"/>
        <v>29</v>
      </c>
      <c r="R36" s="84" t="s">
        <v>19</v>
      </c>
      <c r="S36" s="85">
        <v>7.0000000000000001E-3</v>
      </c>
      <c r="T36" s="86">
        <v>15</v>
      </c>
      <c r="U36" s="74"/>
      <c r="V36" s="36">
        <f t="shared" si="4"/>
        <v>29</v>
      </c>
      <c r="W36" s="84" t="s">
        <v>47</v>
      </c>
      <c r="X36" s="85">
        <v>0.14099999999999999</v>
      </c>
      <c r="Y36" s="86">
        <v>37</v>
      </c>
      <c r="AA36" s="36" t="str">
        <f t="shared" si="5"/>
        <v>-</v>
      </c>
      <c r="AB36" s="84" t="s">
        <v>46</v>
      </c>
      <c r="AC36" s="85" t="s">
        <v>85</v>
      </c>
      <c r="AD36" s="86" t="s">
        <v>85</v>
      </c>
    </row>
    <row r="37" spans="2:30" ht="13.5" customHeight="1">
      <c r="B37" s="12">
        <f t="shared" si="0"/>
        <v>30</v>
      </c>
      <c r="C37" s="84" t="s">
        <v>11</v>
      </c>
      <c r="D37" s="14">
        <v>4.5999999999999999E-2</v>
      </c>
      <c r="E37" s="22">
        <v>6</v>
      </c>
      <c r="G37" s="12">
        <f t="shared" si="1"/>
        <v>30</v>
      </c>
      <c r="H37" s="13" t="s">
        <v>37</v>
      </c>
      <c r="I37" s="14">
        <v>1.1839999999999999</v>
      </c>
      <c r="J37" s="22">
        <v>29</v>
      </c>
      <c r="L37" s="12">
        <f t="shared" si="2"/>
        <v>30</v>
      </c>
      <c r="M37" s="13" t="s">
        <v>25</v>
      </c>
      <c r="N37" s="14">
        <v>0.14299999999999999</v>
      </c>
      <c r="O37" s="22">
        <v>26</v>
      </c>
      <c r="Q37" s="36">
        <f t="shared" si="3"/>
        <v>30</v>
      </c>
      <c r="R37" s="84" t="s">
        <v>45</v>
      </c>
      <c r="S37" s="85">
        <v>4.0000000000000001E-3</v>
      </c>
      <c r="T37" s="86">
        <v>29</v>
      </c>
      <c r="U37" s="74"/>
      <c r="V37" s="36">
        <f t="shared" si="4"/>
        <v>30</v>
      </c>
      <c r="W37" s="84" t="s">
        <v>43</v>
      </c>
      <c r="X37" s="85">
        <v>0.14000000000000001</v>
      </c>
      <c r="Y37" s="86">
        <v>30</v>
      </c>
      <c r="AA37" s="36" t="str">
        <f t="shared" si="5"/>
        <v>-</v>
      </c>
      <c r="AB37" s="84" t="s">
        <v>48</v>
      </c>
      <c r="AC37" s="85" t="s">
        <v>85</v>
      </c>
      <c r="AD37" s="86" t="s">
        <v>85</v>
      </c>
    </row>
    <row r="38" spans="2:30" ht="13.5" customHeight="1">
      <c r="B38" s="12">
        <f t="shared" si="0"/>
        <v>31</v>
      </c>
      <c r="C38" s="84" t="s">
        <v>34</v>
      </c>
      <c r="D38" s="14">
        <v>4.2999999999999997E-2</v>
      </c>
      <c r="E38" s="22">
        <v>28</v>
      </c>
      <c r="G38" s="12">
        <f t="shared" si="1"/>
        <v>31</v>
      </c>
      <c r="H38" s="13" t="s">
        <v>32</v>
      </c>
      <c r="I38" s="14">
        <v>1.181</v>
      </c>
      <c r="J38" s="22">
        <v>28</v>
      </c>
      <c r="L38" s="12">
        <f t="shared" si="2"/>
        <v>30</v>
      </c>
      <c r="M38" s="13" t="s">
        <v>23</v>
      </c>
      <c r="N38" s="14">
        <v>0.14299999999999999</v>
      </c>
      <c r="O38" s="22">
        <v>29</v>
      </c>
      <c r="Q38" s="36">
        <f t="shared" si="3"/>
        <v>31</v>
      </c>
      <c r="R38" s="84" t="s">
        <v>39</v>
      </c>
      <c r="S38" s="85">
        <v>1E-3</v>
      </c>
      <c r="T38" s="86">
        <v>30</v>
      </c>
      <c r="U38" s="74"/>
      <c r="V38" s="36">
        <f t="shared" si="4"/>
        <v>31</v>
      </c>
      <c r="W38" s="84" t="s">
        <v>25</v>
      </c>
      <c r="X38" s="85">
        <v>0.13300000000000001</v>
      </c>
      <c r="Y38" s="86">
        <v>31</v>
      </c>
      <c r="AA38" s="36" t="str">
        <f t="shared" si="5"/>
        <v>-</v>
      </c>
      <c r="AB38" s="84" t="s">
        <v>45</v>
      </c>
      <c r="AC38" s="85" t="s">
        <v>85</v>
      </c>
      <c r="AD38" s="86" t="s">
        <v>85</v>
      </c>
    </row>
    <row r="39" spans="2:30" ht="13.5" customHeight="1">
      <c r="B39" s="12">
        <f t="shared" si="0"/>
        <v>32</v>
      </c>
      <c r="C39" s="84" t="s">
        <v>41</v>
      </c>
      <c r="D39" s="14">
        <v>3.9E-2</v>
      </c>
      <c r="E39" s="22">
        <v>23</v>
      </c>
      <c r="G39" s="12">
        <f t="shared" si="1"/>
        <v>32</v>
      </c>
      <c r="H39" s="13" t="s">
        <v>14</v>
      </c>
      <c r="I39" s="14">
        <v>1.127</v>
      </c>
      <c r="J39" s="22">
        <v>33</v>
      </c>
      <c r="L39" s="12">
        <f t="shared" si="2"/>
        <v>32</v>
      </c>
      <c r="M39" s="13" t="s">
        <v>22</v>
      </c>
      <c r="N39" s="14">
        <v>0.13</v>
      </c>
      <c r="O39" s="22">
        <v>31</v>
      </c>
      <c r="Q39" s="36" t="str">
        <f t="shared" si="3"/>
        <v>-</v>
      </c>
      <c r="R39" s="84" t="s">
        <v>29</v>
      </c>
      <c r="S39" s="85" t="s">
        <v>85</v>
      </c>
      <c r="T39" s="86" t="s">
        <v>85</v>
      </c>
      <c r="U39" s="74"/>
      <c r="V39" s="36">
        <f t="shared" si="4"/>
        <v>32</v>
      </c>
      <c r="W39" s="84" t="s">
        <v>28</v>
      </c>
      <c r="X39" s="85">
        <v>0.121</v>
      </c>
      <c r="Y39" s="86">
        <v>29</v>
      </c>
      <c r="AA39" s="36" t="str">
        <f t="shared" si="5"/>
        <v>-</v>
      </c>
      <c r="AB39" s="84" t="s">
        <v>24</v>
      </c>
      <c r="AC39" s="85" t="s">
        <v>85</v>
      </c>
      <c r="AD39" s="86" t="s">
        <v>85</v>
      </c>
    </row>
    <row r="40" spans="2:30" ht="13.5" customHeight="1">
      <c r="B40" s="12">
        <f t="shared" si="0"/>
        <v>32</v>
      </c>
      <c r="C40" s="84" t="s">
        <v>38</v>
      </c>
      <c r="D40" s="14">
        <v>3.9E-2</v>
      </c>
      <c r="E40" s="22">
        <v>18</v>
      </c>
      <c r="G40" s="12">
        <f t="shared" si="1"/>
        <v>33</v>
      </c>
      <c r="H40" s="13" t="s">
        <v>12</v>
      </c>
      <c r="I40" s="14">
        <v>1.117</v>
      </c>
      <c r="J40" s="22">
        <v>32</v>
      </c>
      <c r="L40" s="12">
        <f t="shared" si="2"/>
        <v>33</v>
      </c>
      <c r="M40" s="13" t="s">
        <v>12</v>
      </c>
      <c r="N40" s="14">
        <v>0.125</v>
      </c>
      <c r="O40" s="22">
        <v>32</v>
      </c>
      <c r="Q40" s="36" t="str">
        <f t="shared" si="3"/>
        <v>-</v>
      </c>
      <c r="R40" s="84" t="s">
        <v>17</v>
      </c>
      <c r="S40" s="85" t="s">
        <v>85</v>
      </c>
      <c r="T40" s="86" t="s">
        <v>85</v>
      </c>
      <c r="U40" s="74"/>
      <c r="V40" s="36">
        <f t="shared" si="4"/>
        <v>33</v>
      </c>
      <c r="W40" s="84" t="s">
        <v>34</v>
      </c>
      <c r="X40" s="85">
        <v>0.114</v>
      </c>
      <c r="Y40" s="86">
        <v>32</v>
      </c>
      <c r="AA40" s="36" t="str">
        <f t="shared" si="5"/>
        <v>-</v>
      </c>
      <c r="AB40" s="84" t="s">
        <v>27</v>
      </c>
      <c r="AC40" s="85" t="s">
        <v>85</v>
      </c>
      <c r="AD40" s="86" t="s">
        <v>85</v>
      </c>
    </row>
    <row r="41" spans="2:30" ht="13.5" customHeight="1">
      <c r="B41" s="12">
        <f t="shared" si="0"/>
        <v>34</v>
      </c>
      <c r="C41" s="84" t="s">
        <v>29</v>
      </c>
      <c r="D41" s="14">
        <v>3.7999999999999999E-2</v>
      </c>
      <c r="E41" s="22">
        <v>30</v>
      </c>
      <c r="G41" s="12">
        <f t="shared" si="1"/>
        <v>34</v>
      </c>
      <c r="H41" s="13" t="s">
        <v>45</v>
      </c>
      <c r="I41" s="14">
        <v>1.0669999999999999</v>
      </c>
      <c r="J41" s="22">
        <v>34</v>
      </c>
      <c r="L41" s="12">
        <f t="shared" si="2"/>
        <v>34</v>
      </c>
      <c r="M41" s="13" t="s">
        <v>37</v>
      </c>
      <c r="N41" s="14">
        <v>0.122</v>
      </c>
      <c r="O41" s="22">
        <v>36</v>
      </c>
      <c r="Q41" s="36" t="str">
        <f t="shared" si="3"/>
        <v>-</v>
      </c>
      <c r="R41" s="84" t="s">
        <v>40</v>
      </c>
      <c r="S41" s="85" t="s">
        <v>85</v>
      </c>
      <c r="T41" s="86" t="s">
        <v>85</v>
      </c>
      <c r="U41" s="74"/>
      <c r="V41" s="36">
        <f t="shared" si="4"/>
        <v>34</v>
      </c>
      <c r="W41" s="84" t="s">
        <v>46</v>
      </c>
      <c r="X41" s="85">
        <v>0.113</v>
      </c>
      <c r="Y41" s="86">
        <v>36</v>
      </c>
      <c r="AA41" s="36" t="str">
        <f t="shared" si="5"/>
        <v>-</v>
      </c>
      <c r="AB41" s="84" t="s">
        <v>21</v>
      </c>
      <c r="AC41" s="85" t="s">
        <v>85</v>
      </c>
      <c r="AD41" s="86" t="s">
        <v>85</v>
      </c>
    </row>
    <row r="42" spans="2:30" ht="13.5" customHeight="1">
      <c r="B42" s="12">
        <f t="shared" si="0"/>
        <v>35</v>
      </c>
      <c r="C42" s="84" t="s">
        <v>45</v>
      </c>
      <c r="D42" s="14">
        <v>3.5999999999999997E-2</v>
      </c>
      <c r="E42" s="22">
        <v>31</v>
      </c>
      <c r="G42" s="12">
        <f t="shared" si="1"/>
        <v>35</v>
      </c>
      <c r="H42" s="13" t="s">
        <v>15</v>
      </c>
      <c r="I42" s="14">
        <v>1.06</v>
      </c>
      <c r="J42" s="22">
        <v>35</v>
      </c>
      <c r="L42" s="12">
        <f t="shared" si="2"/>
        <v>35</v>
      </c>
      <c r="M42" s="13" t="s">
        <v>27</v>
      </c>
      <c r="N42" s="14">
        <v>0.11899999999999999</v>
      </c>
      <c r="O42" s="22">
        <v>39</v>
      </c>
      <c r="Q42" s="36" t="str">
        <f t="shared" si="3"/>
        <v>-</v>
      </c>
      <c r="R42" s="84" t="s">
        <v>23</v>
      </c>
      <c r="S42" s="85" t="s">
        <v>85</v>
      </c>
      <c r="T42" s="86" t="s">
        <v>85</v>
      </c>
      <c r="U42" s="74"/>
      <c r="V42" s="36">
        <f t="shared" si="4"/>
        <v>35</v>
      </c>
      <c r="W42" s="84" t="s">
        <v>51</v>
      </c>
      <c r="X42" s="85">
        <v>0.111</v>
      </c>
      <c r="Y42" s="86">
        <v>35</v>
      </c>
      <c r="AA42" s="36" t="str">
        <f t="shared" si="5"/>
        <v>-</v>
      </c>
      <c r="AB42" s="84" t="s">
        <v>14</v>
      </c>
      <c r="AC42" s="85" t="s">
        <v>85</v>
      </c>
      <c r="AD42" s="86" t="s">
        <v>85</v>
      </c>
    </row>
    <row r="43" spans="2:30" ht="13.5" customHeight="1">
      <c r="B43" s="12">
        <f t="shared" si="0"/>
        <v>35</v>
      </c>
      <c r="C43" s="84" t="s">
        <v>24</v>
      </c>
      <c r="D43" s="14">
        <v>3.5999999999999997E-2</v>
      </c>
      <c r="E43" s="22">
        <v>38</v>
      </c>
      <c r="G43" s="12">
        <f t="shared" si="1"/>
        <v>36</v>
      </c>
      <c r="H43" s="13" t="s">
        <v>26</v>
      </c>
      <c r="I43" s="14">
        <v>1.0089999999999999</v>
      </c>
      <c r="J43" s="22">
        <v>37</v>
      </c>
      <c r="L43" s="12">
        <f t="shared" si="2"/>
        <v>36</v>
      </c>
      <c r="M43" s="13" t="s">
        <v>16</v>
      </c>
      <c r="N43" s="14">
        <v>0.11600000000000001</v>
      </c>
      <c r="O43" s="22">
        <v>32</v>
      </c>
      <c r="Q43" s="36" t="str">
        <f t="shared" si="3"/>
        <v>-</v>
      </c>
      <c r="R43" s="84" t="s">
        <v>22</v>
      </c>
      <c r="S43" s="85" t="s">
        <v>85</v>
      </c>
      <c r="T43" s="86" t="s">
        <v>85</v>
      </c>
      <c r="U43" s="74"/>
      <c r="V43" s="36">
        <f t="shared" si="4"/>
        <v>36</v>
      </c>
      <c r="W43" s="84" t="s">
        <v>29</v>
      </c>
      <c r="X43" s="85">
        <v>0.105</v>
      </c>
      <c r="Y43" s="86">
        <v>34</v>
      </c>
      <c r="AA43" s="36" t="str">
        <f t="shared" si="5"/>
        <v>-</v>
      </c>
      <c r="AB43" s="84" t="s">
        <v>43</v>
      </c>
      <c r="AC43" s="85" t="s">
        <v>85</v>
      </c>
      <c r="AD43" s="86" t="s">
        <v>85</v>
      </c>
    </row>
    <row r="44" spans="2:30" ht="13.5" customHeight="1">
      <c r="B44" s="12">
        <f t="shared" si="0"/>
        <v>37</v>
      </c>
      <c r="C44" s="84" t="s">
        <v>27</v>
      </c>
      <c r="D44" s="14">
        <v>2.9000000000000001E-2</v>
      </c>
      <c r="E44" s="22">
        <v>33</v>
      </c>
      <c r="G44" s="12">
        <f t="shared" si="1"/>
        <v>37</v>
      </c>
      <c r="H44" s="13" t="s">
        <v>25</v>
      </c>
      <c r="I44" s="14">
        <v>1.0009999999999999</v>
      </c>
      <c r="J44" s="22">
        <v>36</v>
      </c>
      <c r="L44" s="12">
        <f t="shared" si="2"/>
        <v>37</v>
      </c>
      <c r="M44" s="13" t="s">
        <v>18</v>
      </c>
      <c r="N44" s="14">
        <v>0.115</v>
      </c>
      <c r="O44" s="22">
        <v>34</v>
      </c>
      <c r="Q44" s="36" t="str">
        <f t="shared" si="3"/>
        <v>-</v>
      </c>
      <c r="R44" s="84" t="s">
        <v>49</v>
      </c>
      <c r="S44" s="85" t="s">
        <v>85</v>
      </c>
      <c r="T44" s="86" t="s">
        <v>85</v>
      </c>
      <c r="U44" s="74"/>
      <c r="V44" s="36">
        <f t="shared" si="4"/>
        <v>37</v>
      </c>
      <c r="W44" s="84" t="s">
        <v>33</v>
      </c>
      <c r="X44" s="85">
        <v>9.5000000000000001E-2</v>
      </c>
      <c r="Y44" s="86">
        <v>33</v>
      </c>
      <c r="AA44" s="36" t="str">
        <f t="shared" si="5"/>
        <v>-</v>
      </c>
      <c r="AB44" s="84" t="s">
        <v>33</v>
      </c>
      <c r="AC44" s="85" t="s">
        <v>85</v>
      </c>
      <c r="AD44" s="86" t="s">
        <v>85</v>
      </c>
    </row>
    <row r="45" spans="2:30" ht="13.5" customHeight="1">
      <c r="B45" s="12">
        <f t="shared" si="0"/>
        <v>37</v>
      </c>
      <c r="C45" s="84" t="s">
        <v>33</v>
      </c>
      <c r="D45" s="14">
        <v>2.9000000000000001E-2</v>
      </c>
      <c r="E45" s="22">
        <v>23</v>
      </c>
      <c r="G45" s="12">
        <f t="shared" si="1"/>
        <v>38</v>
      </c>
      <c r="H45" s="13" t="s">
        <v>23</v>
      </c>
      <c r="I45" s="14">
        <v>0.89400000000000002</v>
      </c>
      <c r="J45" s="22">
        <v>38</v>
      </c>
      <c r="L45" s="12">
        <f t="shared" si="2"/>
        <v>37</v>
      </c>
      <c r="M45" s="13" t="s">
        <v>34</v>
      </c>
      <c r="N45" s="14">
        <v>0.115</v>
      </c>
      <c r="O45" s="22">
        <v>19</v>
      </c>
      <c r="Q45" s="36" t="str">
        <f t="shared" si="3"/>
        <v>-</v>
      </c>
      <c r="R45" s="84" t="s">
        <v>28</v>
      </c>
      <c r="S45" s="85" t="s">
        <v>85</v>
      </c>
      <c r="T45" s="86" t="s">
        <v>85</v>
      </c>
      <c r="U45" s="74"/>
      <c r="V45" s="36">
        <f t="shared" si="4"/>
        <v>38</v>
      </c>
      <c r="W45" s="84" t="s">
        <v>22</v>
      </c>
      <c r="X45" s="85">
        <v>8.3000000000000004E-2</v>
      </c>
      <c r="Y45" s="86">
        <v>38</v>
      </c>
      <c r="AA45" s="36" t="str">
        <f t="shared" si="5"/>
        <v>-</v>
      </c>
      <c r="AB45" s="84" t="s">
        <v>11</v>
      </c>
      <c r="AC45" s="85" t="s">
        <v>85</v>
      </c>
      <c r="AD45" s="86" t="s">
        <v>85</v>
      </c>
    </row>
    <row r="46" spans="2:30" ht="13.5" customHeight="1">
      <c r="B46" s="12">
        <f t="shared" si="0"/>
        <v>39</v>
      </c>
      <c r="C46" s="84" t="s">
        <v>48</v>
      </c>
      <c r="D46" s="14">
        <v>2.7E-2</v>
      </c>
      <c r="E46" s="22">
        <v>39</v>
      </c>
      <c r="G46" s="12">
        <f t="shared" si="1"/>
        <v>39</v>
      </c>
      <c r="H46" s="13" t="s">
        <v>17</v>
      </c>
      <c r="I46" s="14">
        <v>0.72599999999999998</v>
      </c>
      <c r="J46" s="22">
        <v>39</v>
      </c>
      <c r="L46" s="12">
        <f t="shared" si="2"/>
        <v>39</v>
      </c>
      <c r="M46" s="13" t="s">
        <v>48</v>
      </c>
      <c r="N46" s="14">
        <v>0.109</v>
      </c>
      <c r="O46" s="22">
        <v>38</v>
      </c>
      <c r="Q46" s="36" t="str">
        <f t="shared" si="3"/>
        <v>-</v>
      </c>
      <c r="R46" s="84" t="s">
        <v>43</v>
      </c>
      <c r="S46" s="85" t="s">
        <v>85</v>
      </c>
      <c r="T46" s="86" t="s">
        <v>85</v>
      </c>
      <c r="U46" s="74"/>
      <c r="V46" s="36">
        <f t="shared" si="4"/>
        <v>39</v>
      </c>
      <c r="W46" s="84" t="s">
        <v>24</v>
      </c>
      <c r="X46" s="85">
        <v>6.6000000000000003E-2</v>
      </c>
      <c r="Y46" s="86">
        <v>39</v>
      </c>
      <c r="AA46" s="36" t="str">
        <f t="shared" si="5"/>
        <v>-</v>
      </c>
      <c r="AB46" s="84" t="s">
        <v>34</v>
      </c>
      <c r="AC46" s="85" t="s">
        <v>85</v>
      </c>
      <c r="AD46" s="86" t="s">
        <v>85</v>
      </c>
    </row>
    <row r="47" spans="2:30" ht="13.5" customHeight="1">
      <c r="B47" s="12">
        <f t="shared" si="0"/>
        <v>40</v>
      </c>
      <c r="C47" s="84" t="s">
        <v>44</v>
      </c>
      <c r="D47" s="14">
        <v>2.4E-2</v>
      </c>
      <c r="E47" s="22">
        <v>40</v>
      </c>
      <c r="G47" s="12">
        <f t="shared" si="1"/>
        <v>40</v>
      </c>
      <c r="H47" s="13" t="s">
        <v>36</v>
      </c>
      <c r="I47" s="14">
        <v>0.57199999999999995</v>
      </c>
      <c r="J47" s="22">
        <v>40</v>
      </c>
      <c r="L47" s="12">
        <f t="shared" si="2"/>
        <v>40</v>
      </c>
      <c r="M47" s="13" t="s">
        <v>35</v>
      </c>
      <c r="N47" s="14">
        <v>9.9000000000000005E-2</v>
      </c>
      <c r="O47" s="22">
        <v>40</v>
      </c>
      <c r="Q47" s="36" t="str">
        <f t="shared" si="3"/>
        <v>-</v>
      </c>
      <c r="R47" s="84" t="s">
        <v>33</v>
      </c>
      <c r="S47" s="85" t="s">
        <v>85</v>
      </c>
      <c r="T47" s="86" t="s">
        <v>85</v>
      </c>
      <c r="U47" s="74"/>
      <c r="V47" s="36">
        <f t="shared" si="4"/>
        <v>40</v>
      </c>
      <c r="W47" s="84" t="s">
        <v>44</v>
      </c>
      <c r="X47" s="85">
        <v>5.6000000000000001E-2</v>
      </c>
      <c r="Y47" s="86">
        <v>39</v>
      </c>
      <c r="AA47" s="36" t="str">
        <f t="shared" si="5"/>
        <v>-</v>
      </c>
      <c r="AB47" s="84" t="s">
        <v>32</v>
      </c>
      <c r="AC47" s="85" t="s">
        <v>85</v>
      </c>
      <c r="AD47" s="86" t="s">
        <v>85</v>
      </c>
    </row>
    <row r="48" spans="2:30" ht="13.5" customHeight="1">
      <c r="B48" s="12">
        <f t="shared" si="0"/>
        <v>41</v>
      </c>
      <c r="C48" s="84" t="s">
        <v>37</v>
      </c>
      <c r="D48" s="14">
        <v>8.0000000000000002E-3</v>
      </c>
      <c r="E48" s="22">
        <v>41</v>
      </c>
      <c r="G48" s="12">
        <f t="shared" si="1"/>
        <v>41</v>
      </c>
      <c r="H48" s="13" t="s">
        <v>11</v>
      </c>
      <c r="I48" s="14">
        <v>4.2999999999999997E-2</v>
      </c>
      <c r="J48" s="22">
        <v>41</v>
      </c>
      <c r="L48" s="12">
        <f t="shared" si="2"/>
        <v>41</v>
      </c>
      <c r="M48" s="13" t="s">
        <v>19</v>
      </c>
      <c r="N48" s="14">
        <v>0.08</v>
      </c>
      <c r="O48" s="22">
        <v>41</v>
      </c>
      <c r="Q48" s="36" t="str">
        <f t="shared" si="3"/>
        <v>-</v>
      </c>
      <c r="R48" s="84" t="s">
        <v>11</v>
      </c>
      <c r="S48" s="85" t="s">
        <v>85</v>
      </c>
      <c r="T48" s="86" t="s">
        <v>85</v>
      </c>
      <c r="U48" s="74"/>
      <c r="V48" s="36">
        <f t="shared" si="4"/>
        <v>41</v>
      </c>
      <c r="W48" s="84" t="s">
        <v>37</v>
      </c>
      <c r="X48" s="85">
        <v>3.9E-2</v>
      </c>
      <c r="Y48" s="86">
        <v>41</v>
      </c>
      <c r="AA48" s="36" t="str">
        <f t="shared" si="5"/>
        <v>-</v>
      </c>
      <c r="AB48" s="84" t="s">
        <v>30</v>
      </c>
      <c r="AC48" s="85" t="s">
        <v>85</v>
      </c>
      <c r="AD48" s="86" t="s">
        <v>85</v>
      </c>
    </row>
    <row r="49" spans="2:30" ht="13.5" customHeight="1">
      <c r="B49" s="15"/>
      <c r="C49" s="16" t="s">
        <v>58</v>
      </c>
      <c r="D49" s="14">
        <v>8.5999999999999993E-2</v>
      </c>
      <c r="E49" s="76"/>
      <c r="G49" s="15"/>
      <c r="H49" s="16" t="s">
        <v>58</v>
      </c>
      <c r="I49" s="14">
        <v>1.2829999999999999</v>
      </c>
      <c r="J49" s="76"/>
      <c r="L49" s="15"/>
      <c r="M49" s="16" t="s">
        <v>58</v>
      </c>
      <c r="N49" s="14">
        <v>0.17799999999999999</v>
      </c>
      <c r="O49" s="76"/>
      <c r="Q49" s="37"/>
      <c r="R49" s="18" t="s">
        <v>58</v>
      </c>
      <c r="S49" s="85">
        <v>3.7999999999999999E-2</v>
      </c>
      <c r="T49" s="87"/>
      <c r="U49" s="74"/>
      <c r="V49" s="37"/>
      <c r="W49" s="18" t="s">
        <v>58</v>
      </c>
      <c r="X49" s="85">
        <v>0.218</v>
      </c>
      <c r="Y49" s="87"/>
      <c r="AA49" s="37"/>
      <c r="AB49" s="18" t="s">
        <v>58</v>
      </c>
      <c r="AC49" s="85">
        <v>4.9000000000000002E-2</v>
      </c>
      <c r="AD49" s="87"/>
    </row>
    <row r="50" spans="2:30" ht="13.5" customHeight="1">
      <c r="B50" s="17"/>
      <c r="C50" s="18" t="s">
        <v>59</v>
      </c>
      <c r="D50" s="14">
        <v>8.5999999999999993E-2</v>
      </c>
      <c r="E50" s="79"/>
      <c r="G50" s="17"/>
      <c r="H50" s="18" t="s">
        <v>59</v>
      </c>
      <c r="I50" s="14">
        <v>1.3</v>
      </c>
      <c r="J50" s="79"/>
      <c r="L50" s="17"/>
      <c r="M50" s="18" t="s">
        <v>59</v>
      </c>
      <c r="N50" s="14">
        <v>0.35799999999999998</v>
      </c>
      <c r="O50" s="79"/>
      <c r="Q50" s="38"/>
      <c r="R50" s="18" t="s">
        <v>59</v>
      </c>
      <c r="S50" s="85">
        <v>5.2999999999999999E-2</v>
      </c>
      <c r="T50" s="88"/>
      <c r="U50" s="74"/>
      <c r="V50" s="38"/>
      <c r="W50" s="18" t="s">
        <v>59</v>
      </c>
      <c r="X50" s="85">
        <v>0.42499999999999999</v>
      </c>
      <c r="Y50" s="88"/>
      <c r="AA50" s="38"/>
      <c r="AB50" s="18" t="s">
        <v>59</v>
      </c>
      <c r="AC50" s="85">
        <v>5.6000000000000001E-2</v>
      </c>
      <c r="AD50" s="88"/>
    </row>
    <row r="51" spans="2:30" ht="13.5" customHeight="1">
      <c r="B51" s="19"/>
      <c r="C51" s="18" t="s">
        <v>60</v>
      </c>
      <c r="D51" s="14">
        <v>8.5999999999999993E-2</v>
      </c>
      <c r="E51" s="82"/>
      <c r="G51" s="19"/>
      <c r="H51" s="18" t="s">
        <v>60</v>
      </c>
      <c r="I51" s="14">
        <v>1.284</v>
      </c>
      <c r="J51" s="82"/>
      <c r="L51" s="19"/>
      <c r="M51" s="18" t="s">
        <v>60</v>
      </c>
      <c r="N51" s="14">
        <v>0.185</v>
      </c>
      <c r="O51" s="82"/>
      <c r="Q51" s="39"/>
      <c r="R51" s="18" t="s">
        <v>60</v>
      </c>
      <c r="S51" s="85">
        <v>3.7999999999999999E-2</v>
      </c>
      <c r="T51" s="89"/>
      <c r="U51" s="74"/>
      <c r="V51" s="39"/>
      <c r="W51" s="18" t="s">
        <v>60</v>
      </c>
      <c r="X51" s="85">
        <v>0.22700000000000001</v>
      </c>
      <c r="Y51" s="89"/>
      <c r="AA51" s="39"/>
      <c r="AB51" s="18" t="s">
        <v>60</v>
      </c>
      <c r="AC51" s="85">
        <v>0.05</v>
      </c>
      <c r="AD51" s="89"/>
    </row>
    <row r="52" spans="2:30" ht="13.5" customHeight="1">
      <c r="Q52" s="74"/>
      <c r="R52" s="74"/>
      <c r="S52" s="74"/>
      <c r="T52" s="74"/>
      <c r="U52" s="74"/>
      <c r="V52" s="74"/>
      <c r="W52" s="74"/>
      <c r="X52" s="74"/>
      <c r="Y52" s="74"/>
    </row>
    <row r="53" spans="2:30">
      <c r="B53" s="40"/>
      <c r="C53" s="33"/>
      <c r="Q53" s="90"/>
      <c r="R53" s="91"/>
      <c r="S53" s="92"/>
      <c r="T53" s="41"/>
      <c r="V53" s="90"/>
      <c r="W53" s="91"/>
      <c r="X53" s="92"/>
      <c r="Y53" s="41"/>
      <c r="AA53" s="90"/>
      <c r="AB53" s="91"/>
      <c r="AC53" s="92"/>
      <c r="AD53" s="41"/>
    </row>
  </sheetData>
  <sortState xmlns:xlrd2="http://schemas.microsoft.com/office/spreadsheetml/2017/richdata2" ref="AA8:AD48">
    <sortCondition ref="AA8"/>
  </sortState>
  <mergeCells count="7">
    <mergeCell ref="AA5:AA7"/>
    <mergeCell ref="G2:I2"/>
    <mergeCell ref="B5:B7"/>
    <mergeCell ref="G5:G7"/>
    <mergeCell ref="L5:L7"/>
    <mergeCell ref="V5:V7"/>
    <mergeCell ref="Q5:Q7"/>
  </mergeCells>
  <phoneticPr fontId="3"/>
  <hyperlinks>
    <hyperlink ref="B1" location="目次!A1" display="目次に戻る" xr:uid="{00000000-0004-0000-0300-000000000000}"/>
  </hyperlinks>
  <pageMargins left="0.39370078740157483" right="0" top="0.78740157480314965" bottom="0.19685039370078741" header="0.51181102362204722" footer="0.31496062992125984"/>
  <pageSetup paperSize="9" scale="63" orientation="landscape" horizontalDpi="4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2" id="{C14F611A-B258-458B-8AE4-62395D79AACA}">
            <xm:f>$C8=目次!$H$8</xm:f>
            <x14:dxf>
              <fill>
                <patternFill>
                  <bgColor rgb="FFFFFF00"/>
                </patternFill>
              </fill>
            </x14:dxf>
          </x14:cfRule>
          <xm:sqref>B8:E8</xm:sqref>
        </x14:conditionalFormatting>
        <x14:conditionalFormatting xmlns:xm="http://schemas.microsoft.com/office/excel/2006/main">
          <x14:cfRule type="expression" priority="11" id="{A590E48D-0707-4851-8CB5-0F8D86A52DF8}">
            <xm:f>$C9=目次!$H$8</xm:f>
            <x14:dxf>
              <fill>
                <patternFill>
                  <bgColor rgb="FFFFFF00"/>
                </patternFill>
              </fill>
            </x14:dxf>
          </x14:cfRule>
          <xm:sqref>B9:E48</xm:sqref>
        </x14:conditionalFormatting>
        <x14:conditionalFormatting xmlns:xm="http://schemas.microsoft.com/office/excel/2006/main">
          <x14:cfRule type="expression" priority="10" id="{D3317004-0A43-4A05-8D0B-4A4DC94B9E8A}">
            <xm:f>$H8=目次!$H$8</xm:f>
            <x14:dxf>
              <fill>
                <patternFill>
                  <bgColor rgb="FFFFFF00"/>
                </patternFill>
              </fill>
            </x14:dxf>
          </x14:cfRule>
          <xm:sqref>G8:J8</xm:sqref>
        </x14:conditionalFormatting>
        <x14:conditionalFormatting xmlns:xm="http://schemas.microsoft.com/office/excel/2006/main">
          <x14:cfRule type="expression" priority="9" id="{A0A25E1A-B3E4-4DAF-8EB4-889038B096D0}">
            <xm:f>$H9=目次!$H$8</xm:f>
            <x14:dxf>
              <fill>
                <patternFill>
                  <bgColor rgb="FFFFFF00"/>
                </patternFill>
              </fill>
            </x14:dxf>
          </x14:cfRule>
          <xm:sqref>G9:J48</xm:sqref>
        </x14:conditionalFormatting>
        <x14:conditionalFormatting xmlns:xm="http://schemas.microsoft.com/office/excel/2006/main">
          <x14:cfRule type="expression" priority="8" id="{A6E2E89C-2339-48A6-84DC-D32AF2812497}">
            <xm:f>$M8=目次!$H$8</xm:f>
            <x14:dxf>
              <fill>
                <patternFill>
                  <bgColor rgb="FFFFFF00"/>
                </patternFill>
              </fill>
            </x14:dxf>
          </x14:cfRule>
          <xm:sqref>L8:O8</xm:sqref>
        </x14:conditionalFormatting>
        <x14:conditionalFormatting xmlns:xm="http://schemas.microsoft.com/office/excel/2006/main">
          <x14:cfRule type="expression" priority="7" id="{DEF58B5B-E9C3-491D-A3CA-B5A78316DF1A}">
            <xm:f>$M9=目次!$H$8</xm:f>
            <x14:dxf>
              <fill>
                <patternFill>
                  <bgColor rgb="FFFFFF00"/>
                </patternFill>
              </fill>
            </x14:dxf>
          </x14:cfRule>
          <xm:sqref>L9:O48</xm:sqref>
        </x14:conditionalFormatting>
        <x14:conditionalFormatting xmlns:xm="http://schemas.microsoft.com/office/excel/2006/main">
          <x14:cfRule type="expression" priority="6" id="{A5C76A99-DE2F-4735-9B0B-DBF69DADA700}">
            <xm:f>$AB8=目次!$H$8</xm:f>
            <x14:dxf>
              <fill>
                <patternFill>
                  <bgColor rgb="FFFFFF00"/>
                </patternFill>
              </fill>
            </x14:dxf>
          </x14:cfRule>
          <xm:sqref>AA8:AD8</xm:sqref>
        </x14:conditionalFormatting>
        <x14:conditionalFormatting xmlns:xm="http://schemas.microsoft.com/office/excel/2006/main">
          <x14:cfRule type="expression" priority="5" id="{EA3E7A69-79D3-4DA2-8B04-CA23641B8F37}">
            <xm:f>$AB9=目次!$H$8</xm:f>
            <x14:dxf>
              <fill>
                <patternFill>
                  <bgColor rgb="FFFFFF00"/>
                </patternFill>
              </fill>
            </x14:dxf>
          </x14:cfRule>
          <xm:sqref>AA9:AD48</xm:sqref>
        </x14:conditionalFormatting>
        <x14:conditionalFormatting xmlns:xm="http://schemas.microsoft.com/office/excel/2006/main">
          <x14:cfRule type="expression" priority="4" id="{45755C26-6090-4E2A-986E-64458E77C11F}">
            <xm:f>$AB8=目次!$H$8</xm:f>
            <x14:dxf>
              <fill>
                <patternFill>
                  <bgColor rgb="FFFFFF00"/>
                </patternFill>
              </fill>
            </x14:dxf>
          </x14:cfRule>
          <xm:sqref>V8:Y8</xm:sqref>
        </x14:conditionalFormatting>
        <x14:conditionalFormatting xmlns:xm="http://schemas.microsoft.com/office/excel/2006/main">
          <x14:cfRule type="expression" priority="3" id="{B7A4CC25-99C9-4D09-8BC1-AD0E7DD2697A}">
            <xm:f>$AB9=目次!$H$8</xm:f>
            <x14:dxf>
              <fill>
                <patternFill>
                  <bgColor rgb="FFFFFF00"/>
                </patternFill>
              </fill>
            </x14:dxf>
          </x14:cfRule>
          <xm:sqref>V9:Y48</xm:sqref>
        </x14:conditionalFormatting>
        <x14:conditionalFormatting xmlns:xm="http://schemas.microsoft.com/office/excel/2006/main">
          <x14:cfRule type="expression" priority="2" id="{85A37DA9-6365-4CEE-800F-91F5AC0009D2}">
            <xm:f>$AB8=目次!$H$8</xm:f>
            <x14:dxf>
              <fill>
                <patternFill>
                  <bgColor rgb="FFFFFF00"/>
                </patternFill>
              </fill>
            </x14:dxf>
          </x14:cfRule>
          <xm:sqref>Q8:T8</xm:sqref>
        </x14:conditionalFormatting>
        <x14:conditionalFormatting xmlns:xm="http://schemas.microsoft.com/office/excel/2006/main">
          <x14:cfRule type="expression" priority="1" id="{A6D4ECC4-8036-4B01-8AFF-504499BC643B}">
            <xm:f>$AB9=目次!$H$8</xm:f>
            <x14:dxf>
              <fill>
                <patternFill>
                  <bgColor rgb="FFFFFF00"/>
                </patternFill>
              </fill>
            </x14:dxf>
          </x14:cfRule>
          <xm:sqref>Q9:T48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D54"/>
  <sheetViews>
    <sheetView showGridLines="0" view="pageBreakPreview" zoomScaleNormal="75" zoomScaleSheetLayoutView="100" workbookViewId="0">
      <pane ySplit="7" topLeftCell="A8" activePane="bottomLeft" state="frozen"/>
      <selection activeCell="D49" sqref="D49"/>
      <selection pane="bottomLeft" activeCell="D49" sqref="D49"/>
    </sheetView>
  </sheetViews>
  <sheetFormatPr defaultColWidth="9" defaultRowHeight="13.2"/>
  <cols>
    <col min="1" max="1" width="3.6640625" style="71" customWidth="1"/>
    <col min="2" max="2" width="4.6640625" style="71" customWidth="1"/>
    <col min="3" max="4" width="10.6640625" style="71" customWidth="1"/>
    <col min="5" max="5" width="4.6640625" style="71" customWidth="1"/>
    <col min="6" max="6" width="9" style="71"/>
    <col min="7" max="7" width="4.6640625" style="71" customWidth="1"/>
    <col min="8" max="9" width="10.6640625" style="71" customWidth="1"/>
    <col min="10" max="10" width="4.6640625" style="71" customWidth="1"/>
    <col min="11" max="11" width="9" style="71"/>
    <col min="12" max="12" width="4.6640625" style="71" customWidth="1"/>
    <col min="13" max="14" width="10.6640625" style="71" customWidth="1"/>
    <col min="15" max="15" width="4.6640625" style="71" customWidth="1"/>
    <col min="16" max="16" width="9" style="71"/>
    <col min="17" max="17" width="4.6640625" style="71" customWidth="1"/>
    <col min="18" max="19" width="10.6640625" style="71" customWidth="1"/>
    <col min="20" max="20" width="4.6640625" style="71" customWidth="1"/>
    <col min="21" max="21" width="9" style="71"/>
    <col min="22" max="22" width="4.6640625" style="71" customWidth="1"/>
    <col min="23" max="24" width="10.6640625" style="71" customWidth="1"/>
    <col min="25" max="25" width="4.6640625" style="71" customWidth="1"/>
    <col min="26" max="16384" width="9" style="71"/>
  </cols>
  <sheetData>
    <row r="1" spans="2:25">
      <c r="B1" s="104" t="s">
        <v>183</v>
      </c>
    </row>
    <row r="2" spans="2:25" ht="16.2">
      <c r="B2" s="1" t="s">
        <v>0</v>
      </c>
      <c r="G2" s="143" t="str">
        <f>歳入!G2</f>
        <v>令和４年度決算</v>
      </c>
      <c r="H2" s="143"/>
      <c r="I2" s="143"/>
      <c r="J2" s="2" t="s">
        <v>86</v>
      </c>
      <c r="X2" s="71" t="s">
        <v>87</v>
      </c>
    </row>
    <row r="4" spans="2:25" ht="14.4">
      <c r="B4" s="3" t="s">
        <v>88</v>
      </c>
      <c r="G4" s="2" t="s">
        <v>89</v>
      </c>
      <c r="L4" s="2" t="s">
        <v>90</v>
      </c>
      <c r="Q4" s="2" t="s">
        <v>91</v>
      </c>
      <c r="V4" s="2" t="s">
        <v>92</v>
      </c>
    </row>
    <row r="5" spans="2:25">
      <c r="B5" s="140" t="s">
        <v>4</v>
      </c>
      <c r="C5" s="8"/>
      <c r="D5" s="5"/>
      <c r="E5" s="32" t="str">
        <f>歳入!E5</f>
        <v>R3</v>
      </c>
      <c r="G5" s="140" t="s">
        <v>4</v>
      </c>
      <c r="H5" s="8"/>
      <c r="I5" s="5" t="s">
        <v>93</v>
      </c>
      <c r="J5" s="23" t="str">
        <f>E5</f>
        <v>R3</v>
      </c>
      <c r="L5" s="140" t="s">
        <v>4</v>
      </c>
      <c r="M5" s="8"/>
      <c r="N5" s="5" t="s">
        <v>94</v>
      </c>
      <c r="O5" s="23" t="str">
        <f>J5</f>
        <v>R3</v>
      </c>
      <c r="Q5" s="140" t="s">
        <v>4</v>
      </c>
      <c r="R5" s="8"/>
      <c r="S5" s="5"/>
      <c r="T5" s="23" t="str">
        <f>O5</f>
        <v>R3</v>
      </c>
      <c r="V5" s="140" t="s">
        <v>4</v>
      </c>
      <c r="W5" s="8"/>
      <c r="X5" s="5"/>
      <c r="Y5" s="23" t="str">
        <f>T5</f>
        <v>R3</v>
      </c>
    </row>
    <row r="6" spans="2:25">
      <c r="B6" s="140"/>
      <c r="C6" s="9" t="s">
        <v>9</v>
      </c>
      <c r="D6" s="10" t="s">
        <v>95</v>
      </c>
      <c r="E6" s="6" t="s">
        <v>53</v>
      </c>
      <c r="G6" s="140"/>
      <c r="H6" s="9" t="s">
        <v>9</v>
      </c>
      <c r="I6" s="10" t="s">
        <v>96</v>
      </c>
      <c r="J6" s="6" t="s">
        <v>53</v>
      </c>
      <c r="L6" s="140"/>
      <c r="M6" s="9" t="s">
        <v>9</v>
      </c>
      <c r="N6" s="10" t="s">
        <v>96</v>
      </c>
      <c r="O6" s="6" t="s">
        <v>53</v>
      </c>
      <c r="Q6" s="140"/>
      <c r="R6" s="9" t="s">
        <v>9</v>
      </c>
      <c r="S6" s="10" t="s">
        <v>97</v>
      </c>
      <c r="T6" s="6" t="s">
        <v>53</v>
      </c>
      <c r="V6" s="140"/>
      <c r="W6" s="9" t="s">
        <v>9</v>
      </c>
      <c r="X6" s="10" t="s">
        <v>97</v>
      </c>
      <c r="Y6" s="6" t="s">
        <v>53</v>
      </c>
    </row>
    <row r="7" spans="2:25">
      <c r="B7" s="140"/>
      <c r="C7" s="11"/>
      <c r="D7" s="7"/>
      <c r="E7" s="4" t="s">
        <v>4</v>
      </c>
      <c r="G7" s="140"/>
      <c r="H7" s="11"/>
      <c r="I7" s="7" t="s">
        <v>98</v>
      </c>
      <c r="J7" s="4" t="s">
        <v>4</v>
      </c>
      <c r="L7" s="140"/>
      <c r="M7" s="11"/>
      <c r="N7" s="7" t="s">
        <v>99</v>
      </c>
      <c r="O7" s="4" t="s">
        <v>4</v>
      </c>
      <c r="Q7" s="140"/>
      <c r="R7" s="11"/>
      <c r="S7" s="7"/>
      <c r="T7" s="4" t="s">
        <v>4</v>
      </c>
      <c r="V7" s="140"/>
      <c r="W7" s="11"/>
      <c r="X7" s="7"/>
      <c r="Y7" s="4" t="s">
        <v>4</v>
      </c>
    </row>
    <row r="8" spans="2:25">
      <c r="B8" s="12">
        <f t="shared" ref="B8:B48" si="0">RANK(D8,D$8:D$48,0)</f>
        <v>1</v>
      </c>
      <c r="C8" s="13" t="s">
        <v>11</v>
      </c>
      <c r="D8" s="93">
        <v>446375</v>
      </c>
      <c r="E8" s="22">
        <v>1</v>
      </c>
      <c r="G8" s="12">
        <f t="shared" ref="G8:G48" si="1">RANK(I8,I$8:I$48,0)</f>
        <v>1</v>
      </c>
      <c r="H8" s="13" t="s">
        <v>17</v>
      </c>
      <c r="I8" s="93">
        <v>78779</v>
      </c>
      <c r="J8" s="22">
        <v>1</v>
      </c>
      <c r="L8" s="12">
        <f t="shared" ref="L8:L48" si="2">RANK(N8,N$8:N$48,0)</f>
        <v>1</v>
      </c>
      <c r="M8" s="13" t="s">
        <v>26</v>
      </c>
      <c r="N8" s="93">
        <v>21082</v>
      </c>
      <c r="O8" s="22">
        <v>3</v>
      </c>
      <c r="Q8" s="12">
        <f t="shared" ref="Q8:Q48" si="3">RANK(S8,S$8:S$48,0)</f>
        <v>1</v>
      </c>
      <c r="R8" s="13" t="s">
        <v>11</v>
      </c>
      <c r="S8" s="93">
        <v>202118</v>
      </c>
      <c r="T8" s="22">
        <v>1</v>
      </c>
      <c r="V8" s="12">
        <f t="shared" ref="V8:V48" si="4">RANK(X8,X$8:X$48,0)</f>
        <v>1</v>
      </c>
      <c r="W8" s="13" t="s">
        <v>11</v>
      </c>
      <c r="X8" s="93">
        <v>88241</v>
      </c>
      <c r="Y8" s="22">
        <v>1</v>
      </c>
    </row>
    <row r="9" spans="2:25">
      <c r="B9" s="12">
        <f t="shared" si="0"/>
        <v>2</v>
      </c>
      <c r="C9" s="13" t="s">
        <v>26</v>
      </c>
      <c r="D9" s="93">
        <v>214223</v>
      </c>
      <c r="E9" s="22">
        <v>2</v>
      </c>
      <c r="G9" s="12">
        <f t="shared" si="1"/>
        <v>2</v>
      </c>
      <c r="H9" s="13" t="s">
        <v>25</v>
      </c>
      <c r="I9" s="93">
        <v>76473</v>
      </c>
      <c r="J9" s="22">
        <v>2</v>
      </c>
      <c r="L9" s="12">
        <f t="shared" si="2"/>
        <v>2</v>
      </c>
      <c r="M9" s="13" t="s">
        <v>11</v>
      </c>
      <c r="N9" s="93">
        <v>19300</v>
      </c>
      <c r="O9" s="22">
        <v>1</v>
      </c>
      <c r="Q9" s="12">
        <f t="shared" si="3"/>
        <v>2</v>
      </c>
      <c r="R9" s="13" t="s">
        <v>26</v>
      </c>
      <c r="S9" s="93">
        <v>47031</v>
      </c>
      <c r="T9" s="22">
        <v>2</v>
      </c>
      <c r="V9" s="12">
        <f t="shared" si="4"/>
        <v>2</v>
      </c>
      <c r="W9" s="13" t="s">
        <v>19</v>
      </c>
      <c r="X9" s="93">
        <v>39767</v>
      </c>
      <c r="Y9" s="22">
        <v>2</v>
      </c>
    </row>
    <row r="10" spans="2:25">
      <c r="B10" s="12">
        <f t="shared" si="0"/>
        <v>3</v>
      </c>
      <c r="C10" s="13" t="s">
        <v>19</v>
      </c>
      <c r="D10" s="93">
        <v>198210</v>
      </c>
      <c r="E10" s="22">
        <v>3</v>
      </c>
      <c r="G10" s="12">
        <f t="shared" si="1"/>
        <v>3</v>
      </c>
      <c r="H10" s="13" t="s">
        <v>13</v>
      </c>
      <c r="I10" s="93">
        <v>76398</v>
      </c>
      <c r="J10" s="22">
        <v>3</v>
      </c>
      <c r="L10" s="12">
        <f t="shared" si="2"/>
        <v>3</v>
      </c>
      <c r="M10" s="13" t="s">
        <v>21</v>
      </c>
      <c r="N10" s="93">
        <v>15032</v>
      </c>
      <c r="O10" s="22">
        <v>2</v>
      </c>
      <c r="Q10" s="12">
        <f t="shared" si="3"/>
        <v>3</v>
      </c>
      <c r="R10" s="13" t="s">
        <v>28</v>
      </c>
      <c r="S10" s="93">
        <v>39921</v>
      </c>
      <c r="T10" s="22">
        <v>3</v>
      </c>
      <c r="V10" s="12">
        <f t="shared" si="4"/>
        <v>3</v>
      </c>
      <c r="W10" s="13" t="s">
        <v>17</v>
      </c>
      <c r="X10" s="93">
        <v>35608</v>
      </c>
      <c r="Y10" s="22">
        <v>3</v>
      </c>
    </row>
    <row r="11" spans="2:25">
      <c r="B11" s="12">
        <f t="shared" si="0"/>
        <v>4</v>
      </c>
      <c r="C11" s="13" t="s">
        <v>17</v>
      </c>
      <c r="D11" s="93">
        <v>184990</v>
      </c>
      <c r="E11" s="22">
        <v>4</v>
      </c>
      <c r="G11" s="12">
        <f t="shared" si="1"/>
        <v>4</v>
      </c>
      <c r="H11" s="13" t="s">
        <v>29</v>
      </c>
      <c r="I11" s="93">
        <v>69063</v>
      </c>
      <c r="J11" s="22">
        <v>4</v>
      </c>
      <c r="L11" s="12">
        <f t="shared" si="2"/>
        <v>4</v>
      </c>
      <c r="M11" s="13" t="s">
        <v>19</v>
      </c>
      <c r="N11" s="93">
        <v>13501</v>
      </c>
      <c r="O11" s="22">
        <v>4</v>
      </c>
      <c r="Q11" s="12">
        <f t="shared" si="3"/>
        <v>4</v>
      </c>
      <c r="R11" s="13" t="s">
        <v>19</v>
      </c>
      <c r="S11" s="93">
        <v>36832</v>
      </c>
      <c r="T11" s="22">
        <v>4</v>
      </c>
      <c r="V11" s="12">
        <f t="shared" si="4"/>
        <v>4</v>
      </c>
      <c r="W11" s="13" t="s">
        <v>23</v>
      </c>
      <c r="X11" s="93">
        <v>35498</v>
      </c>
      <c r="Y11" s="22">
        <v>4</v>
      </c>
    </row>
    <row r="12" spans="2:25">
      <c r="B12" s="12">
        <f t="shared" si="0"/>
        <v>5</v>
      </c>
      <c r="C12" s="13" t="s">
        <v>28</v>
      </c>
      <c r="D12" s="93">
        <v>182672</v>
      </c>
      <c r="E12" s="22">
        <v>5</v>
      </c>
      <c r="G12" s="12">
        <f t="shared" si="1"/>
        <v>5</v>
      </c>
      <c r="H12" s="13" t="s">
        <v>23</v>
      </c>
      <c r="I12" s="93">
        <v>66915</v>
      </c>
      <c r="J12" s="22">
        <v>5</v>
      </c>
      <c r="L12" s="12">
        <f t="shared" si="2"/>
        <v>5</v>
      </c>
      <c r="M12" s="13" t="s">
        <v>29</v>
      </c>
      <c r="N12" s="93">
        <v>12969</v>
      </c>
      <c r="O12" s="22">
        <v>5</v>
      </c>
      <c r="Q12" s="12">
        <f t="shared" si="3"/>
        <v>5</v>
      </c>
      <c r="R12" s="13" t="s">
        <v>48</v>
      </c>
      <c r="S12" s="93">
        <v>34238</v>
      </c>
      <c r="T12" s="22">
        <v>5</v>
      </c>
      <c r="V12" s="12">
        <f t="shared" si="4"/>
        <v>5</v>
      </c>
      <c r="W12" s="13" t="s">
        <v>26</v>
      </c>
      <c r="X12" s="93">
        <v>34132</v>
      </c>
      <c r="Y12" s="22">
        <v>5</v>
      </c>
    </row>
    <row r="13" spans="2:25">
      <c r="B13" s="12">
        <f t="shared" si="0"/>
        <v>6</v>
      </c>
      <c r="C13" s="13" t="s">
        <v>13</v>
      </c>
      <c r="D13" s="93">
        <v>179825</v>
      </c>
      <c r="E13" s="22">
        <v>7</v>
      </c>
      <c r="G13" s="12">
        <f t="shared" si="1"/>
        <v>6</v>
      </c>
      <c r="H13" s="13" t="s">
        <v>24</v>
      </c>
      <c r="I13" s="93">
        <v>62743</v>
      </c>
      <c r="J13" s="22">
        <v>6</v>
      </c>
      <c r="L13" s="12">
        <f t="shared" si="2"/>
        <v>6</v>
      </c>
      <c r="M13" s="13" t="s">
        <v>46</v>
      </c>
      <c r="N13" s="93">
        <v>12564</v>
      </c>
      <c r="O13" s="22">
        <v>6</v>
      </c>
      <c r="Q13" s="12">
        <f t="shared" si="3"/>
        <v>6</v>
      </c>
      <c r="R13" s="13" t="s">
        <v>13</v>
      </c>
      <c r="S13" s="93">
        <v>31811</v>
      </c>
      <c r="T13" s="22">
        <v>7</v>
      </c>
      <c r="V13" s="12">
        <f t="shared" si="4"/>
        <v>6</v>
      </c>
      <c r="W13" s="13" t="s">
        <v>25</v>
      </c>
      <c r="X13" s="93">
        <v>31457</v>
      </c>
      <c r="Y13" s="22">
        <v>6</v>
      </c>
    </row>
    <row r="14" spans="2:25">
      <c r="B14" s="12">
        <f t="shared" si="0"/>
        <v>7</v>
      </c>
      <c r="C14" s="13" t="s">
        <v>23</v>
      </c>
      <c r="D14" s="93">
        <v>178856</v>
      </c>
      <c r="E14" s="22">
        <v>6</v>
      </c>
      <c r="G14" s="12">
        <f t="shared" si="1"/>
        <v>7</v>
      </c>
      <c r="H14" s="13" t="s">
        <v>36</v>
      </c>
      <c r="I14" s="93">
        <v>60799</v>
      </c>
      <c r="J14" s="22">
        <v>7</v>
      </c>
      <c r="L14" s="12">
        <f t="shared" si="2"/>
        <v>7</v>
      </c>
      <c r="M14" s="13" t="s">
        <v>40</v>
      </c>
      <c r="N14" s="93">
        <v>11841</v>
      </c>
      <c r="O14" s="22">
        <v>7</v>
      </c>
      <c r="Q14" s="12">
        <f t="shared" si="3"/>
        <v>7</v>
      </c>
      <c r="R14" s="13" t="s">
        <v>46</v>
      </c>
      <c r="S14" s="93">
        <v>31591</v>
      </c>
      <c r="T14" s="22">
        <v>6</v>
      </c>
      <c r="V14" s="12">
        <f t="shared" si="4"/>
        <v>7</v>
      </c>
      <c r="W14" s="13" t="s">
        <v>13</v>
      </c>
      <c r="X14" s="93">
        <v>31448</v>
      </c>
      <c r="Y14" s="22">
        <v>9</v>
      </c>
    </row>
    <row r="15" spans="2:25">
      <c r="B15" s="12">
        <f t="shared" si="0"/>
        <v>8</v>
      </c>
      <c r="C15" s="13" t="s">
        <v>25</v>
      </c>
      <c r="D15" s="93">
        <v>175832</v>
      </c>
      <c r="E15" s="22">
        <v>8</v>
      </c>
      <c r="G15" s="12">
        <f t="shared" si="1"/>
        <v>8</v>
      </c>
      <c r="H15" s="13" t="s">
        <v>21</v>
      </c>
      <c r="I15" s="93">
        <v>59773</v>
      </c>
      <c r="J15" s="22">
        <v>8</v>
      </c>
      <c r="L15" s="12">
        <f t="shared" si="2"/>
        <v>8</v>
      </c>
      <c r="M15" s="13" t="s">
        <v>17</v>
      </c>
      <c r="N15" s="93">
        <v>11690</v>
      </c>
      <c r="O15" s="22">
        <v>8</v>
      </c>
      <c r="Q15" s="12">
        <f t="shared" si="3"/>
        <v>8</v>
      </c>
      <c r="R15" s="13" t="s">
        <v>35</v>
      </c>
      <c r="S15" s="93">
        <v>30596</v>
      </c>
      <c r="T15" s="22">
        <v>8</v>
      </c>
      <c r="V15" s="12">
        <f t="shared" si="4"/>
        <v>8</v>
      </c>
      <c r="W15" s="13" t="s">
        <v>41</v>
      </c>
      <c r="X15" s="93">
        <v>30361</v>
      </c>
      <c r="Y15" s="22">
        <v>8</v>
      </c>
    </row>
    <row r="16" spans="2:25">
      <c r="B16" s="12">
        <f t="shared" si="0"/>
        <v>9</v>
      </c>
      <c r="C16" s="13" t="s">
        <v>29</v>
      </c>
      <c r="D16" s="93">
        <v>167356</v>
      </c>
      <c r="E16" s="22">
        <v>9</v>
      </c>
      <c r="G16" s="12">
        <f t="shared" si="1"/>
        <v>9</v>
      </c>
      <c r="H16" s="13" t="s">
        <v>28</v>
      </c>
      <c r="I16" s="93">
        <v>58310</v>
      </c>
      <c r="J16" s="22">
        <v>11</v>
      </c>
      <c r="L16" s="12">
        <f t="shared" si="2"/>
        <v>9</v>
      </c>
      <c r="M16" s="13" t="s">
        <v>35</v>
      </c>
      <c r="N16" s="93">
        <v>11395</v>
      </c>
      <c r="O16" s="22">
        <v>11</v>
      </c>
      <c r="Q16" s="12">
        <f t="shared" si="3"/>
        <v>9</v>
      </c>
      <c r="R16" s="13" t="s">
        <v>33</v>
      </c>
      <c r="S16" s="93">
        <v>29992</v>
      </c>
      <c r="T16" s="22">
        <v>9</v>
      </c>
      <c r="V16" s="12">
        <f t="shared" si="4"/>
        <v>9</v>
      </c>
      <c r="W16" s="13" t="s">
        <v>21</v>
      </c>
      <c r="X16" s="93">
        <v>29326</v>
      </c>
      <c r="Y16" s="22">
        <v>7</v>
      </c>
    </row>
    <row r="17" spans="2:25">
      <c r="B17" s="12">
        <f t="shared" si="0"/>
        <v>10</v>
      </c>
      <c r="C17" s="13" t="s">
        <v>46</v>
      </c>
      <c r="D17" s="93">
        <v>165591</v>
      </c>
      <c r="E17" s="22">
        <v>10</v>
      </c>
      <c r="G17" s="12">
        <f t="shared" si="1"/>
        <v>10</v>
      </c>
      <c r="H17" s="13" t="s">
        <v>31</v>
      </c>
      <c r="I17" s="93">
        <v>58174</v>
      </c>
      <c r="J17" s="22">
        <v>10</v>
      </c>
      <c r="L17" s="12">
        <f t="shared" si="2"/>
        <v>10</v>
      </c>
      <c r="M17" s="13" t="s">
        <v>22</v>
      </c>
      <c r="N17" s="93">
        <v>11153</v>
      </c>
      <c r="O17" s="22">
        <v>12</v>
      </c>
      <c r="Q17" s="12">
        <f t="shared" si="3"/>
        <v>10</v>
      </c>
      <c r="R17" s="13" t="s">
        <v>23</v>
      </c>
      <c r="S17" s="93">
        <v>29399</v>
      </c>
      <c r="T17" s="22">
        <v>10</v>
      </c>
      <c r="V17" s="12">
        <f t="shared" si="4"/>
        <v>10</v>
      </c>
      <c r="W17" s="13" t="s">
        <v>40</v>
      </c>
      <c r="X17" s="93">
        <v>29248</v>
      </c>
      <c r="Y17" s="22">
        <v>11</v>
      </c>
    </row>
    <row r="18" spans="2:25">
      <c r="B18" s="12">
        <f t="shared" si="0"/>
        <v>11</v>
      </c>
      <c r="C18" s="13" t="s">
        <v>40</v>
      </c>
      <c r="D18" s="93">
        <v>162223</v>
      </c>
      <c r="E18" s="22">
        <v>12</v>
      </c>
      <c r="G18" s="12">
        <f t="shared" si="1"/>
        <v>11</v>
      </c>
      <c r="H18" s="13" t="s">
        <v>26</v>
      </c>
      <c r="I18" s="93">
        <v>57835</v>
      </c>
      <c r="J18" s="22">
        <v>13</v>
      </c>
      <c r="L18" s="12">
        <f t="shared" si="2"/>
        <v>11</v>
      </c>
      <c r="M18" s="13" t="s">
        <v>23</v>
      </c>
      <c r="N18" s="93">
        <v>10631</v>
      </c>
      <c r="O18" s="22">
        <v>10</v>
      </c>
      <c r="Q18" s="12">
        <f t="shared" si="3"/>
        <v>11</v>
      </c>
      <c r="R18" s="13" t="s">
        <v>22</v>
      </c>
      <c r="S18" s="93">
        <v>27323</v>
      </c>
      <c r="T18" s="22">
        <v>13</v>
      </c>
      <c r="V18" s="12">
        <f t="shared" si="4"/>
        <v>11</v>
      </c>
      <c r="W18" s="13" t="s">
        <v>29</v>
      </c>
      <c r="X18" s="93">
        <v>29151</v>
      </c>
      <c r="Y18" s="22">
        <v>10</v>
      </c>
    </row>
    <row r="19" spans="2:25">
      <c r="B19" s="12">
        <f t="shared" si="0"/>
        <v>12</v>
      </c>
      <c r="C19" s="13" t="s">
        <v>21</v>
      </c>
      <c r="D19" s="93">
        <v>155811</v>
      </c>
      <c r="E19" s="22">
        <v>11</v>
      </c>
      <c r="G19" s="12">
        <f t="shared" si="1"/>
        <v>12</v>
      </c>
      <c r="H19" s="13" t="s">
        <v>20</v>
      </c>
      <c r="I19" s="93">
        <v>57406</v>
      </c>
      <c r="J19" s="22">
        <v>9</v>
      </c>
      <c r="L19" s="12">
        <f t="shared" si="2"/>
        <v>12</v>
      </c>
      <c r="M19" s="13" t="s">
        <v>47</v>
      </c>
      <c r="N19" s="93">
        <v>10392</v>
      </c>
      <c r="O19" s="22">
        <v>15</v>
      </c>
      <c r="Q19" s="12">
        <f t="shared" si="3"/>
        <v>12</v>
      </c>
      <c r="R19" s="13" t="s">
        <v>39</v>
      </c>
      <c r="S19" s="93">
        <v>26883</v>
      </c>
      <c r="T19" s="22">
        <v>11</v>
      </c>
      <c r="V19" s="12">
        <f t="shared" si="4"/>
        <v>12</v>
      </c>
      <c r="W19" s="13" t="s">
        <v>35</v>
      </c>
      <c r="X19" s="93">
        <v>28341</v>
      </c>
      <c r="Y19" s="22">
        <v>12</v>
      </c>
    </row>
    <row r="20" spans="2:25">
      <c r="B20" s="12">
        <f t="shared" si="0"/>
        <v>13</v>
      </c>
      <c r="C20" s="13" t="s">
        <v>41</v>
      </c>
      <c r="D20" s="93">
        <v>155707</v>
      </c>
      <c r="E20" s="22">
        <v>13</v>
      </c>
      <c r="G20" s="12">
        <f t="shared" si="1"/>
        <v>13</v>
      </c>
      <c r="H20" s="13" t="s">
        <v>37</v>
      </c>
      <c r="I20" s="93">
        <v>57125</v>
      </c>
      <c r="J20" s="22">
        <v>14</v>
      </c>
      <c r="L20" s="12">
        <f t="shared" si="2"/>
        <v>13</v>
      </c>
      <c r="M20" s="13" t="s">
        <v>25</v>
      </c>
      <c r="N20" s="93">
        <v>9981</v>
      </c>
      <c r="O20" s="22">
        <v>14</v>
      </c>
      <c r="Q20" s="12">
        <f t="shared" si="3"/>
        <v>13</v>
      </c>
      <c r="R20" s="13" t="s">
        <v>29</v>
      </c>
      <c r="S20" s="93">
        <v>26072</v>
      </c>
      <c r="T20" s="22">
        <v>16</v>
      </c>
      <c r="V20" s="12">
        <f t="shared" si="4"/>
        <v>13</v>
      </c>
      <c r="W20" s="13" t="s">
        <v>34</v>
      </c>
      <c r="X20" s="93">
        <v>27983</v>
      </c>
      <c r="Y20" s="22">
        <v>15</v>
      </c>
    </row>
    <row r="21" spans="2:25">
      <c r="B21" s="12">
        <f t="shared" si="0"/>
        <v>14</v>
      </c>
      <c r="C21" s="13" t="s">
        <v>35</v>
      </c>
      <c r="D21" s="93">
        <v>154904</v>
      </c>
      <c r="E21" s="22">
        <v>14</v>
      </c>
      <c r="G21" s="12">
        <f t="shared" si="1"/>
        <v>14</v>
      </c>
      <c r="H21" s="13" t="s">
        <v>22</v>
      </c>
      <c r="I21" s="93">
        <v>55570</v>
      </c>
      <c r="J21" s="22">
        <v>15</v>
      </c>
      <c r="L21" s="12">
        <f t="shared" si="2"/>
        <v>14</v>
      </c>
      <c r="M21" s="13" t="s">
        <v>33</v>
      </c>
      <c r="N21" s="93">
        <v>9957</v>
      </c>
      <c r="O21" s="22">
        <v>9</v>
      </c>
      <c r="Q21" s="12">
        <f t="shared" si="3"/>
        <v>14</v>
      </c>
      <c r="R21" s="13" t="s">
        <v>40</v>
      </c>
      <c r="S21" s="93">
        <v>25994</v>
      </c>
      <c r="T21" s="22">
        <v>15</v>
      </c>
      <c r="V21" s="12">
        <f t="shared" si="4"/>
        <v>14</v>
      </c>
      <c r="W21" s="13" t="s">
        <v>46</v>
      </c>
      <c r="X21" s="93">
        <v>27977</v>
      </c>
      <c r="Y21" s="22">
        <v>14</v>
      </c>
    </row>
    <row r="22" spans="2:25">
      <c r="B22" s="12">
        <f t="shared" si="0"/>
        <v>15</v>
      </c>
      <c r="C22" s="13" t="s">
        <v>22</v>
      </c>
      <c r="D22" s="93">
        <v>152732</v>
      </c>
      <c r="E22" s="22">
        <v>16</v>
      </c>
      <c r="G22" s="12">
        <f t="shared" si="1"/>
        <v>15</v>
      </c>
      <c r="H22" s="13" t="s">
        <v>49</v>
      </c>
      <c r="I22" s="93">
        <v>54893</v>
      </c>
      <c r="J22" s="22">
        <v>12</v>
      </c>
      <c r="L22" s="12">
        <f t="shared" si="2"/>
        <v>15</v>
      </c>
      <c r="M22" s="13" t="s">
        <v>41</v>
      </c>
      <c r="N22" s="93">
        <v>9597</v>
      </c>
      <c r="O22" s="22">
        <v>13</v>
      </c>
      <c r="Q22" s="12">
        <f t="shared" si="3"/>
        <v>15</v>
      </c>
      <c r="R22" s="13" t="s">
        <v>17</v>
      </c>
      <c r="S22" s="93">
        <v>25565</v>
      </c>
      <c r="T22" s="22">
        <v>14</v>
      </c>
      <c r="V22" s="12">
        <f t="shared" si="4"/>
        <v>15</v>
      </c>
      <c r="W22" s="13" t="s">
        <v>48</v>
      </c>
      <c r="X22" s="93">
        <v>27429</v>
      </c>
      <c r="Y22" s="22">
        <v>13</v>
      </c>
    </row>
    <row r="23" spans="2:25">
      <c r="B23" s="12">
        <f t="shared" si="0"/>
        <v>16</v>
      </c>
      <c r="C23" s="13" t="s">
        <v>48</v>
      </c>
      <c r="D23" s="93">
        <v>152504</v>
      </c>
      <c r="E23" s="22">
        <v>15</v>
      </c>
      <c r="G23" s="12">
        <f t="shared" si="1"/>
        <v>16</v>
      </c>
      <c r="H23" s="13" t="s">
        <v>12</v>
      </c>
      <c r="I23" s="93">
        <v>54429</v>
      </c>
      <c r="J23" s="22">
        <v>17</v>
      </c>
      <c r="L23" s="12">
        <f t="shared" si="2"/>
        <v>16</v>
      </c>
      <c r="M23" s="13" t="s">
        <v>28</v>
      </c>
      <c r="N23" s="93">
        <v>9393</v>
      </c>
      <c r="O23" s="22">
        <v>18</v>
      </c>
      <c r="Q23" s="12">
        <f t="shared" si="3"/>
        <v>16</v>
      </c>
      <c r="R23" s="13" t="s">
        <v>25</v>
      </c>
      <c r="S23" s="93">
        <v>25207</v>
      </c>
      <c r="T23" s="22">
        <v>17</v>
      </c>
      <c r="V23" s="12">
        <f t="shared" si="4"/>
        <v>16</v>
      </c>
      <c r="W23" s="13" t="s">
        <v>31</v>
      </c>
      <c r="X23" s="93">
        <v>27309</v>
      </c>
      <c r="Y23" s="22">
        <v>19</v>
      </c>
    </row>
    <row r="24" spans="2:25">
      <c r="B24" s="12">
        <f t="shared" si="0"/>
        <v>17</v>
      </c>
      <c r="C24" s="13" t="s">
        <v>36</v>
      </c>
      <c r="D24" s="93">
        <v>147507</v>
      </c>
      <c r="E24" s="22">
        <v>17</v>
      </c>
      <c r="G24" s="12">
        <f t="shared" si="1"/>
        <v>17</v>
      </c>
      <c r="H24" s="13" t="s">
        <v>45</v>
      </c>
      <c r="I24" s="93">
        <v>53931</v>
      </c>
      <c r="J24" s="22">
        <v>16</v>
      </c>
      <c r="L24" s="12">
        <f t="shared" si="2"/>
        <v>17</v>
      </c>
      <c r="M24" s="13" t="s">
        <v>31</v>
      </c>
      <c r="N24" s="93">
        <v>9110</v>
      </c>
      <c r="O24" s="22">
        <v>24</v>
      </c>
      <c r="Q24" s="12">
        <f t="shared" si="3"/>
        <v>17</v>
      </c>
      <c r="R24" s="13" t="s">
        <v>41</v>
      </c>
      <c r="S24" s="93">
        <v>24494</v>
      </c>
      <c r="T24" s="22">
        <v>18</v>
      </c>
      <c r="V24" s="12">
        <f t="shared" si="4"/>
        <v>17</v>
      </c>
      <c r="W24" s="13" t="s">
        <v>22</v>
      </c>
      <c r="X24" s="93">
        <v>27281</v>
      </c>
      <c r="Y24" s="22">
        <v>18</v>
      </c>
    </row>
    <row r="25" spans="2:25">
      <c r="B25" s="12">
        <f t="shared" si="0"/>
        <v>18</v>
      </c>
      <c r="C25" s="13" t="s">
        <v>31</v>
      </c>
      <c r="D25" s="93">
        <v>146151</v>
      </c>
      <c r="E25" s="22">
        <v>20</v>
      </c>
      <c r="G25" s="12">
        <f t="shared" si="1"/>
        <v>18</v>
      </c>
      <c r="H25" s="13" t="s">
        <v>40</v>
      </c>
      <c r="I25" s="93">
        <v>53807</v>
      </c>
      <c r="J25" s="22">
        <v>19</v>
      </c>
      <c r="L25" s="12">
        <f t="shared" si="2"/>
        <v>18</v>
      </c>
      <c r="M25" s="13" t="s">
        <v>39</v>
      </c>
      <c r="N25" s="93">
        <v>8856</v>
      </c>
      <c r="O25" s="22">
        <v>17</v>
      </c>
      <c r="Q25" s="12">
        <f t="shared" si="3"/>
        <v>18</v>
      </c>
      <c r="R25" s="13" t="s">
        <v>36</v>
      </c>
      <c r="S25" s="93">
        <v>22842</v>
      </c>
      <c r="T25" s="22">
        <v>19</v>
      </c>
      <c r="V25" s="12">
        <f t="shared" si="4"/>
        <v>18</v>
      </c>
      <c r="W25" s="13" t="s">
        <v>39</v>
      </c>
      <c r="X25" s="93">
        <v>27190</v>
      </c>
      <c r="Y25" s="22">
        <v>16</v>
      </c>
    </row>
    <row r="26" spans="2:25">
      <c r="B26" s="12">
        <f t="shared" si="0"/>
        <v>19</v>
      </c>
      <c r="C26" s="13" t="s">
        <v>39</v>
      </c>
      <c r="D26" s="93">
        <v>145758</v>
      </c>
      <c r="E26" s="22">
        <v>19</v>
      </c>
      <c r="G26" s="12">
        <f t="shared" si="1"/>
        <v>19</v>
      </c>
      <c r="H26" s="13" t="s">
        <v>46</v>
      </c>
      <c r="I26" s="93">
        <v>53774</v>
      </c>
      <c r="J26" s="22">
        <v>18</v>
      </c>
      <c r="L26" s="12">
        <f t="shared" si="2"/>
        <v>19</v>
      </c>
      <c r="M26" s="13" t="s">
        <v>42</v>
      </c>
      <c r="N26" s="93">
        <v>8265</v>
      </c>
      <c r="O26" s="22">
        <v>19</v>
      </c>
      <c r="Q26" s="12">
        <f t="shared" si="3"/>
        <v>19</v>
      </c>
      <c r="R26" s="13" t="s">
        <v>34</v>
      </c>
      <c r="S26" s="93">
        <v>22699</v>
      </c>
      <c r="T26" s="22">
        <v>12</v>
      </c>
      <c r="V26" s="12">
        <f t="shared" si="4"/>
        <v>19</v>
      </c>
      <c r="W26" s="13" t="s">
        <v>42</v>
      </c>
      <c r="X26" s="93">
        <v>26881</v>
      </c>
      <c r="Y26" s="22">
        <v>20</v>
      </c>
    </row>
    <row r="27" spans="2:25">
      <c r="B27" s="12">
        <f t="shared" si="0"/>
        <v>20</v>
      </c>
      <c r="C27" s="13" t="s">
        <v>33</v>
      </c>
      <c r="D27" s="93">
        <v>145621</v>
      </c>
      <c r="E27" s="22">
        <v>18</v>
      </c>
      <c r="G27" s="12">
        <f t="shared" si="1"/>
        <v>20</v>
      </c>
      <c r="H27" s="13" t="s">
        <v>47</v>
      </c>
      <c r="I27" s="93">
        <v>53286</v>
      </c>
      <c r="J27" s="22">
        <v>22</v>
      </c>
      <c r="L27" s="12">
        <f t="shared" si="2"/>
        <v>20</v>
      </c>
      <c r="M27" s="13" t="s">
        <v>12</v>
      </c>
      <c r="N27" s="93">
        <v>8136</v>
      </c>
      <c r="O27" s="22">
        <v>23</v>
      </c>
      <c r="Q27" s="12">
        <f t="shared" si="3"/>
        <v>20</v>
      </c>
      <c r="R27" s="13" t="s">
        <v>44</v>
      </c>
      <c r="S27" s="93">
        <v>22162</v>
      </c>
      <c r="T27" s="22">
        <v>20</v>
      </c>
      <c r="V27" s="12">
        <f t="shared" si="4"/>
        <v>20</v>
      </c>
      <c r="W27" s="13" t="s">
        <v>12</v>
      </c>
      <c r="X27" s="93">
        <v>26749</v>
      </c>
      <c r="Y27" s="22">
        <v>21</v>
      </c>
    </row>
    <row r="28" spans="2:25">
      <c r="B28" s="12">
        <f t="shared" si="0"/>
        <v>21</v>
      </c>
      <c r="C28" s="13" t="s">
        <v>42</v>
      </c>
      <c r="D28" s="93">
        <v>138241</v>
      </c>
      <c r="E28" s="22">
        <v>21</v>
      </c>
      <c r="G28" s="12">
        <f t="shared" si="1"/>
        <v>21</v>
      </c>
      <c r="H28" s="13" t="s">
        <v>41</v>
      </c>
      <c r="I28" s="93">
        <v>52795</v>
      </c>
      <c r="J28" s="22">
        <v>20</v>
      </c>
      <c r="L28" s="12">
        <f t="shared" si="2"/>
        <v>21</v>
      </c>
      <c r="M28" s="13" t="s">
        <v>36</v>
      </c>
      <c r="N28" s="93">
        <v>7917</v>
      </c>
      <c r="O28" s="22">
        <v>16</v>
      </c>
      <c r="Q28" s="12">
        <f t="shared" si="3"/>
        <v>21</v>
      </c>
      <c r="R28" s="13" t="s">
        <v>16</v>
      </c>
      <c r="S28" s="93">
        <v>21636</v>
      </c>
      <c r="T28" s="22">
        <v>21</v>
      </c>
      <c r="V28" s="12">
        <f t="shared" si="4"/>
        <v>21</v>
      </c>
      <c r="W28" s="13" t="s">
        <v>36</v>
      </c>
      <c r="X28" s="93">
        <v>26294</v>
      </c>
      <c r="Y28" s="22">
        <v>22</v>
      </c>
    </row>
    <row r="29" spans="2:25">
      <c r="B29" s="12">
        <f t="shared" si="0"/>
        <v>22</v>
      </c>
      <c r="C29" s="13" t="s">
        <v>37</v>
      </c>
      <c r="D29" s="93">
        <v>135497</v>
      </c>
      <c r="E29" s="22">
        <v>22</v>
      </c>
      <c r="G29" s="12">
        <f t="shared" si="1"/>
        <v>22</v>
      </c>
      <c r="H29" s="13" t="s">
        <v>18</v>
      </c>
      <c r="I29" s="93">
        <v>52418</v>
      </c>
      <c r="J29" s="22">
        <v>23</v>
      </c>
      <c r="L29" s="12">
        <f t="shared" si="2"/>
        <v>22</v>
      </c>
      <c r="M29" s="13" t="s">
        <v>13</v>
      </c>
      <c r="N29" s="93">
        <v>7898</v>
      </c>
      <c r="O29" s="22">
        <v>20</v>
      </c>
      <c r="Q29" s="12">
        <f t="shared" si="3"/>
        <v>22</v>
      </c>
      <c r="R29" s="13" t="s">
        <v>31</v>
      </c>
      <c r="S29" s="93">
        <v>21322</v>
      </c>
      <c r="T29" s="22">
        <v>22</v>
      </c>
      <c r="V29" s="12">
        <f t="shared" si="4"/>
        <v>21</v>
      </c>
      <c r="W29" s="13" t="s">
        <v>28</v>
      </c>
      <c r="X29" s="93">
        <v>26294</v>
      </c>
      <c r="Y29" s="22">
        <v>23</v>
      </c>
    </row>
    <row r="30" spans="2:25">
      <c r="B30" s="12">
        <f t="shared" si="0"/>
        <v>23</v>
      </c>
      <c r="C30" s="13" t="s">
        <v>47</v>
      </c>
      <c r="D30" s="93">
        <v>135290</v>
      </c>
      <c r="E30" s="22">
        <v>23</v>
      </c>
      <c r="G30" s="12">
        <f t="shared" si="1"/>
        <v>23</v>
      </c>
      <c r="H30" s="13" t="s">
        <v>14</v>
      </c>
      <c r="I30" s="93">
        <v>52177</v>
      </c>
      <c r="J30" s="22">
        <v>21</v>
      </c>
      <c r="L30" s="12">
        <f t="shared" si="2"/>
        <v>23</v>
      </c>
      <c r="M30" s="13" t="s">
        <v>48</v>
      </c>
      <c r="N30" s="93">
        <v>7880</v>
      </c>
      <c r="O30" s="22">
        <v>22</v>
      </c>
      <c r="Q30" s="12">
        <f t="shared" si="3"/>
        <v>23</v>
      </c>
      <c r="R30" s="13" t="s">
        <v>50</v>
      </c>
      <c r="S30" s="93">
        <v>20391</v>
      </c>
      <c r="T30" s="22">
        <v>25</v>
      </c>
      <c r="V30" s="12">
        <f t="shared" si="4"/>
        <v>23</v>
      </c>
      <c r="W30" s="13" t="s">
        <v>20</v>
      </c>
      <c r="X30" s="93">
        <v>25107</v>
      </c>
      <c r="Y30" s="22">
        <v>33</v>
      </c>
    </row>
    <row r="31" spans="2:25">
      <c r="B31" s="12">
        <f t="shared" si="0"/>
        <v>24</v>
      </c>
      <c r="C31" s="13" t="s">
        <v>16</v>
      </c>
      <c r="D31" s="93">
        <v>133740</v>
      </c>
      <c r="E31" s="22">
        <v>24</v>
      </c>
      <c r="G31" s="12">
        <f t="shared" si="1"/>
        <v>24</v>
      </c>
      <c r="H31" s="13" t="s">
        <v>39</v>
      </c>
      <c r="I31" s="93">
        <v>51985</v>
      </c>
      <c r="J31" s="22">
        <v>28</v>
      </c>
      <c r="L31" s="12">
        <f t="shared" si="2"/>
        <v>24</v>
      </c>
      <c r="M31" s="13" t="s">
        <v>16</v>
      </c>
      <c r="N31" s="93">
        <v>7770</v>
      </c>
      <c r="O31" s="22">
        <v>21</v>
      </c>
      <c r="Q31" s="12">
        <f t="shared" si="3"/>
        <v>24</v>
      </c>
      <c r="R31" s="13" t="s">
        <v>45</v>
      </c>
      <c r="S31" s="93">
        <v>20194</v>
      </c>
      <c r="T31" s="22">
        <v>24</v>
      </c>
      <c r="V31" s="12">
        <f t="shared" si="4"/>
        <v>24</v>
      </c>
      <c r="W31" s="13" t="s">
        <v>37</v>
      </c>
      <c r="X31" s="93">
        <v>25006</v>
      </c>
      <c r="Y31" s="22">
        <v>24</v>
      </c>
    </row>
    <row r="32" spans="2:25">
      <c r="B32" s="12">
        <f t="shared" si="0"/>
        <v>25</v>
      </c>
      <c r="C32" s="13" t="s">
        <v>12</v>
      </c>
      <c r="D32" s="93">
        <v>133097</v>
      </c>
      <c r="E32" s="22">
        <v>26</v>
      </c>
      <c r="G32" s="12">
        <f t="shared" si="1"/>
        <v>25</v>
      </c>
      <c r="H32" s="13" t="s">
        <v>50</v>
      </c>
      <c r="I32" s="93">
        <v>51726</v>
      </c>
      <c r="J32" s="22">
        <v>27</v>
      </c>
      <c r="L32" s="12">
        <f t="shared" si="2"/>
        <v>25</v>
      </c>
      <c r="M32" s="13" t="s">
        <v>37</v>
      </c>
      <c r="N32" s="93">
        <v>7145</v>
      </c>
      <c r="O32" s="22">
        <v>25</v>
      </c>
      <c r="Q32" s="12">
        <f t="shared" si="3"/>
        <v>25</v>
      </c>
      <c r="R32" s="13" t="s">
        <v>21</v>
      </c>
      <c r="S32" s="93">
        <v>19888</v>
      </c>
      <c r="T32" s="22">
        <v>23</v>
      </c>
      <c r="V32" s="12">
        <f t="shared" si="4"/>
        <v>25</v>
      </c>
      <c r="W32" s="13" t="s">
        <v>33</v>
      </c>
      <c r="X32" s="93">
        <v>24205</v>
      </c>
      <c r="Y32" s="22">
        <v>26</v>
      </c>
    </row>
    <row r="33" spans="2:25">
      <c r="B33" s="12">
        <f t="shared" si="0"/>
        <v>26</v>
      </c>
      <c r="C33" s="13" t="s">
        <v>20</v>
      </c>
      <c r="D33" s="93">
        <v>130994</v>
      </c>
      <c r="E33" s="22">
        <v>31</v>
      </c>
      <c r="G33" s="12">
        <f t="shared" si="1"/>
        <v>26</v>
      </c>
      <c r="H33" s="13" t="s">
        <v>15</v>
      </c>
      <c r="I33" s="93">
        <v>51364</v>
      </c>
      <c r="J33" s="22">
        <v>24</v>
      </c>
      <c r="L33" s="12">
        <f t="shared" si="2"/>
        <v>26</v>
      </c>
      <c r="M33" s="13" t="s">
        <v>44</v>
      </c>
      <c r="N33" s="93">
        <v>6759</v>
      </c>
      <c r="O33" s="22">
        <v>27</v>
      </c>
      <c r="Q33" s="12">
        <f t="shared" si="3"/>
        <v>26</v>
      </c>
      <c r="R33" s="13" t="s">
        <v>47</v>
      </c>
      <c r="S33" s="93">
        <v>19760</v>
      </c>
      <c r="T33" s="22">
        <v>26</v>
      </c>
      <c r="V33" s="12">
        <f t="shared" si="4"/>
        <v>26</v>
      </c>
      <c r="W33" s="13" t="s">
        <v>50</v>
      </c>
      <c r="X33" s="93">
        <v>24140</v>
      </c>
      <c r="Y33" s="22">
        <v>25</v>
      </c>
    </row>
    <row r="34" spans="2:25">
      <c r="B34" s="12">
        <f t="shared" si="0"/>
        <v>27</v>
      </c>
      <c r="C34" s="13" t="s">
        <v>24</v>
      </c>
      <c r="D34" s="93">
        <v>129953</v>
      </c>
      <c r="E34" s="22">
        <v>27</v>
      </c>
      <c r="G34" s="12">
        <f t="shared" si="1"/>
        <v>27</v>
      </c>
      <c r="H34" s="13" t="s">
        <v>19</v>
      </c>
      <c r="I34" s="93">
        <v>51050</v>
      </c>
      <c r="J34" s="22">
        <v>25</v>
      </c>
      <c r="L34" s="12">
        <f t="shared" si="2"/>
        <v>27</v>
      </c>
      <c r="M34" s="13" t="s">
        <v>50</v>
      </c>
      <c r="N34" s="93">
        <v>6725</v>
      </c>
      <c r="O34" s="22">
        <v>26</v>
      </c>
      <c r="Q34" s="12">
        <f t="shared" si="3"/>
        <v>27</v>
      </c>
      <c r="R34" s="13" t="s">
        <v>37</v>
      </c>
      <c r="S34" s="93">
        <v>19613</v>
      </c>
      <c r="T34" s="22">
        <v>27</v>
      </c>
      <c r="V34" s="12">
        <f t="shared" si="4"/>
        <v>27</v>
      </c>
      <c r="W34" s="13" t="s">
        <v>30</v>
      </c>
      <c r="X34" s="93">
        <v>23787</v>
      </c>
      <c r="Y34" s="22">
        <v>17</v>
      </c>
    </row>
    <row r="35" spans="2:25">
      <c r="B35" s="12">
        <f t="shared" si="0"/>
        <v>28</v>
      </c>
      <c r="C35" s="13" t="s">
        <v>50</v>
      </c>
      <c r="D35" s="93">
        <v>129426</v>
      </c>
      <c r="E35" s="22">
        <v>29</v>
      </c>
      <c r="G35" s="12">
        <f t="shared" si="1"/>
        <v>28</v>
      </c>
      <c r="H35" s="13" t="s">
        <v>32</v>
      </c>
      <c r="I35" s="93">
        <v>50887</v>
      </c>
      <c r="J35" s="22">
        <v>26</v>
      </c>
      <c r="L35" s="12">
        <f t="shared" si="2"/>
        <v>28</v>
      </c>
      <c r="M35" s="13" t="s">
        <v>30</v>
      </c>
      <c r="N35" s="93">
        <v>5937</v>
      </c>
      <c r="O35" s="22">
        <v>28</v>
      </c>
      <c r="Q35" s="12">
        <f t="shared" si="3"/>
        <v>28</v>
      </c>
      <c r="R35" s="13" t="s">
        <v>24</v>
      </c>
      <c r="S35" s="93">
        <v>19350</v>
      </c>
      <c r="T35" s="22">
        <v>30</v>
      </c>
      <c r="V35" s="12">
        <f t="shared" si="4"/>
        <v>28</v>
      </c>
      <c r="W35" s="13" t="s">
        <v>24</v>
      </c>
      <c r="X35" s="93">
        <v>23562</v>
      </c>
      <c r="Y35" s="22">
        <v>28</v>
      </c>
    </row>
    <row r="36" spans="2:25">
      <c r="B36" s="12">
        <f t="shared" si="0"/>
        <v>29</v>
      </c>
      <c r="C36" s="13" t="s">
        <v>44</v>
      </c>
      <c r="D36" s="93">
        <v>126847</v>
      </c>
      <c r="E36" s="22">
        <v>32</v>
      </c>
      <c r="G36" s="12">
        <f t="shared" si="1"/>
        <v>29</v>
      </c>
      <c r="H36" s="13" t="s">
        <v>16</v>
      </c>
      <c r="I36" s="93">
        <v>49952</v>
      </c>
      <c r="J36" s="22">
        <v>30</v>
      </c>
      <c r="L36" s="12">
        <f t="shared" si="2"/>
        <v>29</v>
      </c>
      <c r="M36" s="13" t="s">
        <v>51</v>
      </c>
      <c r="N36" s="93">
        <v>5492</v>
      </c>
      <c r="O36" s="22">
        <v>29</v>
      </c>
      <c r="Q36" s="12">
        <f t="shared" si="3"/>
        <v>29</v>
      </c>
      <c r="R36" s="13" t="s">
        <v>42</v>
      </c>
      <c r="S36" s="93">
        <v>19304</v>
      </c>
      <c r="T36" s="22">
        <v>28</v>
      </c>
      <c r="V36" s="12">
        <f t="shared" si="4"/>
        <v>29</v>
      </c>
      <c r="W36" s="13" t="s">
        <v>45</v>
      </c>
      <c r="X36" s="93">
        <v>23413</v>
      </c>
      <c r="Y36" s="22">
        <v>27</v>
      </c>
    </row>
    <row r="37" spans="2:25">
      <c r="B37" s="12">
        <f t="shared" si="0"/>
        <v>30</v>
      </c>
      <c r="C37" s="13" t="s">
        <v>45</v>
      </c>
      <c r="D37" s="93">
        <v>126711</v>
      </c>
      <c r="E37" s="22">
        <v>28</v>
      </c>
      <c r="G37" s="12">
        <f t="shared" si="1"/>
        <v>30</v>
      </c>
      <c r="H37" s="13" t="s">
        <v>42</v>
      </c>
      <c r="I37" s="93">
        <v>49942</v>
      </c>
      <c r="J37" s="22">
        <v>29</v>
      </c>
      <c r="L37" s="12">
        <f t="shared" si="2"/>
        <v>30</v>
      </c>
      <c r="M37" s="13" t="s">
        <v>18</v>
      </c>
      <c r="N37" s="93">
        <v>5332</v>
      </c>
      <c r="O37" s="22">
        <v>34</v>
      </c>
      <c r="Q37" s="12">
        <f t="shared" si="3"/>
        <v>30</v>
      </c>
      <c r="R37" s="13" t="s">
        <v>20</v>
      </c>
      <c r="S37" s="93">
        <v>19062</v>
      </c>
      <c r="T37" s="22">
        <v>29</v>
      </c>
      <c r="V37" s="12">
        <f t="shared" si="4"/>
        <v>30</v>
      </c>
      <c r="W37" s="13" t="s">
        <v>16</v>
      </c>
      <c r="X37" s="93">
        <v>23380</v>
      </c>
      <c r="Y37" s="22">
        <v>29</v>
      </c>
    </row>
    <row r="38" spans="2:25">
      <c r="B38" s="12">
        <f t="shared" si="0"/>
        <v>31</v>
      </c>
      <c r="C38" s="13" t="s">
        <v>49</v>
      </c>
      <c r="D38" s="93">
        <v>125739</v>
      </c>
      <c r="E38" s="22">
        <v>30</v>
      </c>
      <c r="G38" s="12">
        <f t="shared" si="1"/>
        <v>31</v>
      </c>
      <c r="H38" s="13" t="s">
        <v>51</v>
      </c>
      <c r="I38" s="93">
        <v>49049</v>
      </c>
      <c r="J38" s="22">
        <v>31</v>
      </c>
      <c r="L38" s="12">
        <f t="shared" si="2"/>
        <v>31</v>
      </c>
      <c r="M38" s="13" t="s">
        <v>45</v>
      </c>
      <c r="N38" s="93">
        <v>5300</v>
      </c>
      <c r="O38" s="22">
        <v>31</v>
      </c>
      <c r="Q38" s="12">
        <f t="shared" si="3"/>
        <v>31</v>
      </c>
      <c r="R38" s="13" t="s">
        <v>49</v>
      </c>
      <c r="S38" s="93">
        <v>18341</v>
      </c>
      <c r="T38" s="22">
        <v>31</v>
      </c>
      <c r="V38" s="12">
        <f t="shared" si="4"/>
        <v>31</v>
      </c>
      <c r="W38" s="13" t="s">
        <v>43</v>
      </c>
      <c r="X38" s="93">
        <v>23126</v>
      </c>
      <c r="Y38" s="22">
        <v>31</v>
      </c>
    </row>
    <row r="39" spans="2:25">
      <c r="B39" s="12">
        <f t="shared" si="0"/>
        <v>32</v>
      </c>
      <c r="C39" s="13" t="s">
        <v>34</v>
      </c>
      <c r="D39" s="93">
        <v>124492</v>
      </c>
      <c r="E39" s="22">
        <v>25</v>
      </c>
      <c r="G39" s="12">
        <f t="shared" si="1"/>
        <v>32</v>
      </c>
      <c r="H39" s="13" t="s">
        <v>38</v>
      </c>
      <c r="I39" s="93">
        <v>49000</v>
      </c>
      <c r="J39" s="22">
        <v>32</v>
      </c>
      <c r="L39" s="12">
        <f t="shared" si="2"/>
        <v>32</v>
      </c>
      <c r="M39" s="13" t="s">
        <v>49</v>
      </c>
      <c r="N39" s="93">
        <v>4832</v>
      </c>
      <c r="O39" s="22">
        <v>32</v>
      </c>
      <c r="Q39" s="12">
        <f t="shared" si="3"/>
        <v>32</v>
      </c>
      <c r="R39" s="13" t="s">
        <v>12</v>
      </c>
      <c r="S39" s="93">
        <v>18189</v>
      </c>
      <c r="T39" s="22">
        <v>32</v>
      </c>
      <c r="V39" s="12">
        <f t="shared" si="4"/>
        <v>32</v>
      </c>
      <c r="W39" s="13" t="s">
        <v>49</v>
      </c>
      <c r="X39" s="93">
        <v>22405</v>
      </c>
      <c r="Y39" s="22">
        <v>30</v>
      </c>
    </row>
    <row r="40" spans="2:25">
      <c r="B40" s="12">
        <f t="shared" si="0"/>
        <v>33</v>
      </c>
      <c r="C40" s="13" t="s">
        <v>18</v>
      </c>
      <c r="D40" s="93">
        <v>118227</v>
      </c>
      <c r="E40" s="22">
        <v>33</v>
      </c>
      <c r="G40" s="12">
        <f t="shared" si="1"/>
        <v>33</v>
      </c>
      <c r="H40" s="13" t="s">
        <v>44</v>
      </c>
      <c r="I40" s="93">
        <v>48692</v>
      </c>
      <c r="J40" s="22">
        <v>33</v>
      </c>
      <c r="L40" s="12">
        <f t="shared" si="2"/>
        <v>33</v>
      </c>
      <c r="M40" s="13" t="s">
        <v>34</v>
      </c>
      <c r="N40" s="93">
        <v>4574</v>
      </c>
      <c r="O40" s="22">
        <v>30</v>
      </c>
      <c r="Q40" s="12">
        <f t="shared" si="3"/>
        <v>33</v>
      </c>
      <c r="R40" s="13" t="s">
        <v>51</v>
      </c>
      <c r="S40" s="93">
        <v>18072</v>
      </c>
      <c r="T40" s="22">
        <v>33</v>
      </c>
      <c r="V40" s="12">
        <f t="shared" si="4"/>
        <v>33</v>
      </c>
      <c r="W40" s="13" t="s">
        <v>47</v>
      </c>
      <c r="X40" s="93">
        <v>21893</v>
      </c>
      <c r="Y40" s="22">
        <v>32</v>
      </c>
    </row>
    <row r="41" spans="2:25">
      <c r="B41" s="12">
        <f t="shared" si="0"/>
        <v>34</v>
      </c>
      <c r="C41" s="13" t="s">
        <v>51</v>
      </c>
      <c r="D41" s="93">
        <v>116474</v>
      </c>
      <c r="E41" s="22">
        <v>35</v>
      </c>
      <c r="G41" s="12">
        <f t="shared" si="1"/>
        <v>34</v>
      </c>
      <c r="H41" s="13" t="s">
        <v>35</v>
      </c>
      <c r="I41" s="93">
        <v>48675</v>
      </c>
      <c r="J41" s="22">
        <v>34</v>
      </c>
      <c r="L41" s="12">
        <f t="shared" si="2"/>
        <v>34</v>
      </c>
      <c r="M41" s="13" t="s">
        <v>43</v>
      </c>
      <c r="N41" s="93">
        <v>4405</v>
      </c>
      <c r="O41" s="22">
        <v>33</v>
      </c>
      <c r="Q41" s="12">
        <f t="shared" si="3"/>
        <v>34</v>
      </c>
      <c r="R41" s="13" t="s">
        <v>18</v>
      </c>
      <c r="S41" s="93">
        <v>15540</v>
      </c>
      <c r="T41" s="22">
        <v>34</v>
      </c>
      <c r="V41" s="12">
        <f t="shared" si="4"/>
        <v>34</v>
      </c>
      <c r="W41" s="13" t="s">
        <v>44</v>
      </c>
      <c r="X41" s="93">
        <v>21856</v>
      </c>
      <c r="Y41" s="22">
        <v>36</v>
      </c>
    </row>
    <row r="42" spans="2:25">
      <c r="B42" s="12">
        <f t="shared" si="0"/>
        <v>35</v>
      </c>
      <c r="C42" s="13" t="s">
        <v>43</v>
      </c>
      <c r="D42" s="93">
        <v>115687</v>
      </c>
      <c r="E42" s="22">
        <v>34</v>
      </c>
      <c r="G42" s="12">
        <f t="shared" si="1"/>
        <v>35</v>
      </c>
      <c r="H42" s="13" t="s">
        <v>27</v>
      </c>
      <c r="I42" s="93">
        <v>47289</v>
      </c>
      <c r="J42" s="22">
        <v>35</v>
      </c>
      <c r="L42" s="12">
        <f t="shared" si="2"/>
        <v>35</v>
      </c>
      <c r="M42" s="13" t="s">
        <v>20</v>
      </c>
      <c r="N42" s="93">
        <v>4321</v>
      </c>
      <c r="O42" s="22">
        <v>36</v>
      </c>
      <c r="Q42" s="12">
        <f t="shared" si="3"/>
        <v>35</v>
      </c>
      <c r="R42" s="13" t="s">
        <v>32</v>
      </c>
      <c r="S42" s="93">
        <v>14679</v>
      </c>
      <c r="T42" s="22">
        <v>35</v>
      </c>
      <c r="V42" s="12">
        <f t="shared" si="4"/>
        <v>35</v>
      </c>
      <c r="W42" s="13" t="s">
        <v>18</v>
      </c>
      <c r="X42" s="93">
        <v>21329</v>
      </c>
      <c r="Y42" s="22">
        <v>34</v>
      </c>
    </row>
    <row r="43" spans="2:25">
      <c r="B43" s="12">
        <f t="shared" si="0"/>
        <v>36</v>
      </c>
      <c r="C43" s="13" t="s">
        <v>27</v>
      </c>
      <c r="D43" s="93">
        <v>106425</v>
      </c>
      <c r="E43" s="22">
        <v>37</v>
      </c>
      <c r="G43" s="12">
        <f t="shared" si="1"/>
        <v>36</v>
      </c>
      <c r="H43" s="13" t="s">
        <v>33</v>
      </c>
      <c r="I43" s="93">
        <v>46789</v>
      </c>
      <c r="J43" s="22">
        <v>36</v>
      </c>
      <c r="L43" s="12">
        <f t="shared" si="2"/>
        <v>36</v>
      </c>
      <c r="M43" s="13" t="s">
        <v>24</v>
      </c>
      <c r="N43" s="93">
        <v>4314</v>
      </c>
      <c r="O43" s="22">
        <v>37</v>
      </c>
      <c r="Q43" s="12">
        <f t="shared" si="3"/>
        <v>36</v>
      </c>
      <c r="R43" s="13" t="s">
        <v>30</v>
      </c>
      <c r="S43" s="93">
        <v>12922</v>
      </c>
      <c r="T43" s="22">
        <v>36</v>
      </c>
      <c r="V43" s="12">
        <f t="shared" si="4"/>
        <v>36</v>
      </c>
      <c r="W43" s="13" t="s">
        <v>51</v>
      </c>
      <c r="X43" s="93">
        <v>20749</v>
      </c>
      <c r="Y43" s="22">
        <v>37</v>
      </c>
    </row>
    <row r="44" spans="2:25">
      <c r="B44" s="12">
        <f t="shared" si="0"/>
        <v>37</v>
      </c>
      <c r="C44" s="13" t="s">
        <v>32</v>
      </c>
      <c r="D44" s="93">
        <v>106136</v>
      </c>
      <c r="E44" s="22">
        <v>36</v>
      </c>
      <c r="G44" s="12">
        <f t="shared" si="1"/>
        <v>37</v>
      </c>
      <c r="H44" s="13" t="s">
        <v>11</v>
      </c>
      <c r="I44" s="93">
        <v>44411</v>
      </c>
      <c r="J44" s="22">
        <v>37</v>
      </c>
      <c r="L44" s="12">
        <f t="shared" si="2"/>
        <v>37</v>
      </c>
      <c r="M44" s="13" t="s">
        <v>27</v>
      </c>
      <c r="N44" s="93">
        <v>4141</v>
      </c>
      <c r="O44" s="22">
        <v>35</v>
      </c>
      <c r="Q44" s="12">
        <f t="shared" si="3"/>
        <v>37</v>
      </c>
      <c r="R44" s="13" t="s">
        <v>15</v>
      </c>
      <c r="S44" s="93">
        <v>12882</v>
      </c>
      <c r="T44" s="22">
        <v>37</v>
      </c>
      <c r="V44" s="12">
        <f t="shared" si="4"/>
        <v>37</v>
      </c>
      <c r="W44" s="13" t="s">
        <v>38</v>
      </c>
      <c r="X44" s="93">
        <v>20145</v>
      </c>
      <c r="Y44" s="22">
        <v>35</v>
      </c>
    </row>
    <row r="45" spans="2:25">
      <c r="B45" s="12">
        <f t="shared" si="0"/>
        <v>38</v>
      </c>
      <c r="C45" s="13" t="s">
        <v>38</v>
      </c>
      <c r="D45" s="93">
        <v>100978</v>
      </c>
      <c r="E45" s="22">
        <v>39</v>
      </c>
      <c r="G45" s="12">
        <f t="shared" si="1"/>
        <v>38</v>
      </c>
      <c r="H45" s="13" t="s">
        <v>34</v>
      </c>
      <c r="I45" s="93">
        <v>43919</v>
      </c>
      <c r="J45" s="22">
        <v>38</v>
      </c>
      <c r="L45" s="12">
        <f t="shared" si="2"/>
        <v>38</v>
      </c>
      <c r="M45" s="13" t="s">
        <v>38</v>
      </c>
      <c r="N45" s="93">
        <v>3706</v>
      </c>
      <c r="O45" s="22">
        <v>38</v>
      </c>
      <c r="Q45" s="12">
        <f t="shared" si="3"/>
        <v>38</v>
      </c>
      <c r="R45" s="13" t="s">
        <v>27</v>
      </c>
      <c r="S45" s="93">
        <v>12337</v>
      </c>
      <c r="T45" s="22">
        <v>38</v>
      </c>
      <c r="V45" s="12">
        <f t="shared" si="4"/>
        <v>38</v>
      </c>
      <c r="W45" s="13" t="s">
        <v>27</v>
      </c>
      <c r="X45" s="93">
        <v>20139</v>
      </c>
      <c r="Y45" s="22">
        <v>38</v>
      </c>
    </row>
    <row r="46" spans="2:25">
      <c r="B46" s="12">
        <f t="shared" si="0"/>
        <v>39</v>
      </c>
      <c r="C46" s="13" t="s">
        <v>15</v>
      </c>
      <c r="D46" s="93">
        <v>98651</v>
      </c>
      <c r="E46" s="22">
        <v>40</v>
      </c>
      <c r="G46" s="12">
        <f t="shared" si="1"/>
        <v>39</v>
      </c>
      <c r="H46" s="13" t="s">
        <v>30</v>
      </c>
      <c r="I46" s="93">
        <v>41335</v>
      </c>
      <c r="J46" s="22">
        <v>40</v>
      </c>
      <c r="L46" s="12">
        <f t="shared" si="2"/>
        <v>39</v>
      </c>
      <c r="M46" s="13" t="s">
        <v>15</v>
      </c>
      <c r="N46" s="93">
        <v>2758</v>
      </c>
      <c r="O46" s="22">
        <v>40</v>
      </c>
      <c r="Q46" s="12">
        <f t="shared" si="3"/>
        <v>39</v>
      </c>
      <c r="R46" s="13" t="s">
        <v>38</v>
      </c>
      <c r="S46" s="93">
        <v>11945</v>
      </c>
      <c r="T46" s="22">
        <v>39</v>
      </c>
      <c r="V46" s="12">
        <f t="shared" si="4"/>
        <v>39</v>
      </c>
      <c r="W46" s="13" t="s">
        <v>15</v>
      </c>
      <c r="X46" s="93">
        <v>19486</v>
      </c>
      <c r="Y46" s="22">
        <v>39</v>
      </c>
    </row>
    <row r="47" spans="2:25">
      <c r="B47" s="12">
        <f t="shared" si="0"/>
        <v>40</v>
      </c>
      <c r="C47" s="13" t="s">
        <v>30</v>
      </c>
      <c r="D47" s="93">
        <v>97427</v>
      </c>
      <c r="E47" s="22">
        <v>38</v>
      </c>
      <c r="G47" s="12">
        <f t="shared" si="1"/>
        <v>40</v>
      </c>
      <c r="H47" s="13" t="s">
        <v>43</v>
      </c>
      <c r="I47" s="93">
        <v>39978</v>
      </c>
      <c r="J47" s="22">
        <v>39</v>
      </c>
      <c r="L47" s="12">
        <f t="shared" si="2"/>
        <v>40</v>
      </c>
      <c r="M47" s="13" t="s">
        <v>32</v>
      </c>
      <c r="N47" s="93">
        <v>2716</v>
      </c>
      <c r="O47" s="22">
        <v>39</v>
      </c>
      <c r="Q47" s="12">
        <f t="shared" si="3"/>
        <v>40</v>
      </c>
      <c r="R47" s="13" t="s">
        <v>43</v>
      </c>
      <c r="S47" s="93">
        <v>11562</v>
      </c>
      <c r="T47" s="22">
        <v>40</v>
      </c>
      <c r="V47" s="12">
        <f t="shared" si="4"/>
        <v>40</v>
      </c>
      <c r="W47" s="13" t="s">
        <v>32</v>
      </c>
      <c r="X47" s="93">
        <v>19449</v>
      </c>
      <c r="Y47" s="22">
        <v>40</v>
      </c>
    </row>
    <row r="48" spans="2:25">
      <c r="B48" s="12">
        <f t="shared" si="0"/>
        <v>41</v>
      </c>
      <c r="C48" s="13" t="s">
        <v>14</v>
      </c>
      <c r="D48" s="93">
        <v>92049</v>
      </c>
      <c r="E48" s="22">
        <v>41</v>
      </c>
      <c r="G48" s="12">
        <f t="shared" si="1"/>
        <v>41</v>
      </c>
      <c r="H48" s="13" t="s">
        <v>48</v>
      </c>
      <c r="I48" s="93">
        <v>39954</v>
      </c>
      <c r="J48" s="22">
        <v>41</v>
      </c>
      <c r="L48" s="12">
        <f t="shared" si="2"/>
        <v>41</v>
      </c>
      <c r="M48" s="13" t="s">
        <v>14</v>
      </c>
      <c r="N48" s="93">
        <v>2096</v>
      </c>
      <c r="O48" s="22">
        <v>41</v>
      </c>
      <c r="Q48" s="12">
        <f t="shared" si="3"/>
        <v>41</v>
      </c>
      <c r="R48" s="13" t="s">
        <v>14</v>
      </c>
      <c r="S48" s="93">
        <v>9071</v>
      </c>
      <c r="T48" s="22">
        <v>41</v>
      </c>
      <c r="V48" s="12">
        <f t="shared" si="4"/>
        <v>41</v>
      </c>
      <c r="W48" s="13" t="s">
        <v>14</v>
      </c>
      <c r="X48" s="93">
        <v>17107</v>
      </c>
      <c r="Y48" s="22">
        <v>41</v>
      </c>
    </row>
    <row r="49" spans="2:30">
      <c r="B49" s="15"/>
      <c r="C49" s="16" t="s">
        <v>58</v>
      </c>
      <c r="D49" s="93">
        <v>155123</v>
      </c>
      <c r="E49" s="76"/>
      <c r="G49" s="15"/>
      <c r="H49" s="16" t="s">
        <v>58</v>
      </c>
      <c r="I49" s="93">
        <v>59448</v>
      </c>
      <c r="J49" s="76"/>
      <c r="L49" s="15"/>
      <c r="M49" s="16" t="s">
        <v>58</v>
      </c>
      <c r="N49" s="93">
        <v>9504</v>
      </c>
      <c r="O49" s="76"/>
      <c r="Q49" s="15"/>
      <c r="R49" s="16" t="s">
        <v>58</v>
      </c>
      <c r="S49" s="93">
        <v>25191</v>
      </c>
      <c r="T49" s="76"/>
      <c r="V49" s="15"/>
      <c r="W49" s="16" t="s">
        <v>58</v>
      </c>
      <c r="X49" s="93">
        <v>28259</v>
      </c>
      <c r="Y49" s="76"/>
      <c r="AD49" s="77"/>
    </row>
    <row r="50" spans="2:30">
      <c r="B50" s="17"/>
      <c r="C50" s="18" t="s">
        <v>59</v>
      </c>
      <c r="D50" s="93">
        <v>133403</v>
      </c>
      <c r="E50" s="79"/>
      <c r="G50" s="17"/>
      <c r="H50" s="18" t="s">
        <v>59</v>
      </c>
      <c r="I50" s="93">
        <v>50448</v>
      </c>
      <c r="J50" s="79"/>
      <c r="L50" s="17"/>
      <c r="M50" s="18" t="s">
        <v>59</v>
      </c>
      <c r="N50" s="93">
        <v>6798</v>
      </c>
      <c r="O50" s="79"/>
      <c r="Q50" s="17"/>
      <c r="R50" s="18" t="s">
        <v>59</v>
      </c>
      <c r="S50" s="93">
        <v>25360</v>
      </c>
      <c r="T50" s="79"/>
      <c r="V50" s="17"/>
      <c r="W50" s="18" t="s">
        <v>59</v>
      </c>
      <c r="X50" s="93">
        <v>25877</v>
      </c>
      <c r="Y50" s="79"/>
      <c r="AD50" s="77"/>
    </row>
    <row r="51" spans="2:30">
      <c r="B51" s="19"/>
      <c r="C51" s="18" t="s">
        <v>60</v>
      </c>
      <c r="D51" s="93">
        <v>154394</v>
      </c>
      <c r="E51" s="82"/>
      <c r="G51" s="19"/>
      <c r="H51" s="18" t="s">
        <v>60</v>
      </c>
      <c r="I51" s="93">
        <v>59146</v>
      </c>
      <c r="J51" s="82"/>
      <c r="L51" s="19"/>
      <c r="M51" s="18" t="s">
        <v>60</v>
      </c>
      <c r="N51" s="93">
        <v>9413</v>
      </c>
      <c r="O51" s="82"/>
      <c r="Q51" s="19"/>
      <c r="R51" s="18" t="s">
        <v>60</v>
      </c>
      <c r="S51" s="93">
        <v>25196</v>
      </c>
      <c r="T51" s="82"/>
      <c r="V51" s="19"/>
      <c r="W51" s="18" t="s">
        <v>60</v>
      </c>
      <c r="X51" s="93">
        <v>28179</v>
      </c>
      <c r="Y51" s="82"/>
      <c r="AD51" s="77"/>
    </row>
    <row r="53" spans="2:30">
      <c r="B53" s="40" t="s">
        <v>75</v>
      </c>
      <c r="C53" s="20" t="s">
        <v>264</v>
      </c>
    </row>
    <row r="54" spans="2:30">
      <c r="C54" s="20"/>
    </row>
  </sheetData>
  <sortState xmlns:xlrd2="http://schemas.microsoft.com/office/spreadsheetml/2017/richdata2" ref="V8:Y48">
    <sortCondition ref="V48"/>
  </sortState>
  <mergeCells count="6">
    <mergeCell ref="V5:V7"/>
    <mergeCell ref="G2:I2"/>
    <mergeCell ref="B5:B7"/>
    <mergeCell ref="G5:G7"/>
    <mergeCell ref="L5:L7"/>
    <mergeCell ref="Q5:Q7"/>
  </mergeCells>
  <phoneticPr fontId="3"/>
  <hyperlinks>
    <hyperlink ref="B1" location="目次!A1" display="目次に戻る" xr:uid="{00000000-0004-0000-0400-000000000000}"/>
  </hyperlinks>
  <pageMargins left="0.59055118110236227" right="0.39370078740157483" top="0.78740157480314965" bottom="0.19685039370078741" header="0.51181102362204722" footer="0.31496062992125984"/>
  <pageSetup paperSize="9" scale="71"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0" id="{AD77290C-D47F-4807-A75C-0085F4AAA18D}">
            <xm:f>$C8=目次!$H$8</xm:f>
            <x14:dxf>
              <fill>
                <patternFill>
                  <bgColor rgb="FFFFFF00"/>
                </patternFill>
              </fill>
            </x14:dxf>
          </x14:cfRule>
          <xm:sqref>B8:E8</xm:sqref>
        </x14:conditionalFormatting>
        <x14:conditionalFormatting xmlns:xm="http://schemas.microsoft.com/office/excel/2006/main">
          <x14:cfRule type="expression" priority="9" id="{504322B9-FEB7-4914-BA38-93F756251254}">
            <xm:f>$C9=目次!$H$8</xm:f>
            <x14:dxf>
              <fill>
                <patternFill>
                  <bgColor rgb="FFFFFF00"/>
                </patternFill>
              </fill>
            </x14:dxf>
          </x14:cfRule>
          <xm:sqref>B9:E48</xm:sqref>
        </x14:conditionalFormatting>
        <x14:conditionalFormatting xmlns:xm="http://schemas.microsoft.com/office/excel/2006/main">
          <x14:cfRule type="expression" priority="8" id="{983B09EE-EFF4-4195-9BE5-68E7744C788E}">
            <xm:f>$H8=目次!$H$8</xm:f>
            <x14:dxf>
              <fill>
                <patternFill>
                  <bgColor rgb="FFFFFF00"/>
                </patternFill>
              </fill>
            </x14:dxf>
          </x14:cfRule>
          <xm:sqref>G8:J8</xm:sqref>
        </x14:conditionalFormatting>
        <x14:conditionalFormatting xmlns:xm="http://schemas.microsoft.com/office/excel/2006/main">
          <x14:cfRule type="expression" priority="7" id="{92C47DBD-E048-455D-A2F1-C30CE014D115}">
            <xm:f>$H9=目次!$H$8</xm:f>
            <x14:dxf>
              <fill>
                <patternFill>
                  <bgColor rgb="FFFFFF00"/>
                </patternFill>
              </fill>
            </x14:dxf>
          </x14:cfRule>
          <xm:sqref>G9:J48</xm:sqref>
        </x14:conditionalFormatting>
        <x14:conditionalFormatting xmlns:xm="http://schemas.microsoft.com/office/excel/2006/main">
          <x14:cfRule type="expression" priority="6" id="{5CEBC2F5-3CA7-478E-974F-DC4674028F23}">
            <xm:f>$M8=目次!$H$8</xm:f>
            <x14:dxf>
              <fill>
                <patternFill>
                  <bgColor rgb="FFFFFF00"/>
                </patternFill>
              </fill>
            </x14:dxf>
          </x14:cfRule>
          <xm:sqref>L8:O8</xm:sqref>
        </x14:conditionalFormatting>
        <x14:conditionalFormatting xmlns:xm="http://schemas.microsoft.com/office/excel/2006/main">
          <x14:cfRule type="expression" priority="5" id="{E5D1F45B-3EBC-4C70-9463-F1FA4F3A3A54}">
            <xm:f>$M9=目次!$H$8</xm:f>
            <x14:dxf>
              <fill>
                <patternFill>
                  <bgColor rgb="FFFFFF00"/>
                </patternFill>
              </fill>
            </x14:dxf>
          </x14:cfRule>
          <xm:sqref>L9:O48</xm:sqref>
        </x14:conditionalFormatting>
        <x14:conditionalFormatting xmlns:xm="http://schemas.microsoft.com/office/excel/2006/main">
          <x14:cfRule type="expression" priority="4" id="{FE953BB9-09B1-48CA-B505-C3708F5A814D}">
            <xm:f>$R8=目次!$H$8</xm:f>
            <x14:dxf>
              <fill>
                <patternFill>
                  <bgColor rgb="FFFFFF00"/>
                </patternFill>
              </fill>
            </x14:dxf>
          </x14:cfRule>
          <xm:sqref>Q8:T8</xm:sqref>
        </x14:conditionalFormatting>
        <x14:conditionalFormatting xmlns:xm="http://schemas.microsoft.com/office/excel/2006/main">
          <x14:cfRule type="expression" priority="3" id="{FB2957BD-5BFB-43A4-9EF9-4C8B52A69F39}">
            <xm:f>$R9=目次!$H$8</xm:f>
            <x14:dxf>
              <fill>
                <patternFill>
                  <bgColor rgb="FFFFFF00"/>
                </patternFill>
              </fill>
            </x14:dxf>
          </x14:cfRule>
          <xm:sqref>Q9:T48</xm:sqref>
        </x14:conditionalFormatting>
        <x14:conditionalFormatting xmlns:xm="http://schemas.microsoft.com/office/excel/2006/main">
          <x14:cfRule type="expression" priority="2" id="{61EE9784-2EA1-437D-AF6C-067DD6474028}">
            <xm:f>$W8=目次!$H$8</xm:f>
            <x14:dxf>
              <fill>
                <patternFill>
                  <bgColor rgb="FFFFFF00"/>
                </patternFill>
              </fill>
            </x14:dxf>
          </x14:cfRule>
          <xm:sqref>V8:Y8</xm:sqref>
        </x14:conditionalFormatting>
        <x14:conditionalFormatting xmlns:xm="http://schemas.microsoft.com/office/excel/2006/main">
          <x14:cfRule type="expression" priority="1" id="{07DAA61A-5521-4EE4-85E1-592DB51FDC79}">
            <xm:f>$W9=目次!$H$8</xm:f>
            <x14:dxf>
              <fill>
                <patternFill>
                  <bgColor rgb="FFFFFF00"/>
                </patternFill>
              </fill>
            </x14:dxf>
          </x14:cfRule>
          <xm:sqref>V9:Y48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Y60"/>
  <sheetViews>
    <sheetView showGridLines="0" view="pageBreakPreview" zoomScaleNormal="75" zoomScaleSheetLayoutView="100" workbookViewId="0">
      <pane ySplit="7" topLeftCell="A8" activePane="bottomLeft" state="frozen"/>
      <selection activeCell="D49" sqref="D49"/>
      <selection pane="bottomLeft" activeCell="D49" sqref="D49"/>
    </sheetView>
  </sheetViews>
  <sheetFormatPr defaultColWidth="9" defaultRowHeight="13.2"/>
  <cols>
    <col min="1" max="1" width="3.6640625" style="71" customWidth="1"/>
    <col min="2" max="2" width="4.6640625" style="71" customWidth="1"/>
    <col min="3" max="4" width="10.6640625" style="71" customWidth="1"/>
    <col min="5" max="5" width="4.6640625" style="71" customWidth="1"/>
    <col min="6" max="6" width="9" style="71" customWidth="1"/>
    <col min="7" max="7" width="4.6640625" style="71" customWidth="1"/>
    <col min="8" max="9" width="10.6640625" style="71" customWidth="1"/>
    <col min="10" max="10" width="4.6640625" style="71" customWidth="1"/>
    <col min="11" max="11" width="9" style="71" customWidth="1"/>
    <col min="12" max="12" width="4.6640625" style="71" customWidth="1"/>
    <col min="13" max="14" width="10.6640625" style="71" customWidth="1"/>
    <col min="15" max="15" width="4.6640625" style="71" customWidth="1"/>
    <col min="16" max="16" width="9" style="71" customWidth="1"/>
    <col min="17" max="17" width="4.6640625" style="71" customWidth="1"/>
    <col min="18" max="19" width="10.6640625" style="71" customWidth="1"/>
    <col min="20" max="20" width="4.6640625" style="71" customWidth="1"/>
    <col min="21" max="21" width="9" style="71" customWidth="1"/>
    <col min="22" max="22" width="4.6640625" style="71" customWidth="1"/>
    <col min="23" max="24" width="10.6640625" style="71" customWidth="1"/>
    <col min="25" max="25" width="4.6640625" style="71" customWidth="1"/>
    <col min="26" max="30" width="8.77734375" style="71" customWidth="1"/>
    <col min="31" max="16384" width="9" style="71"/>
  </cols>
  <sheetData>
    <row r="1" spans="2:25">
      <c r="B1" s="104" t="s">
        <v>183</v>
      </c>
    </row>
    <row r="2" spans="2:25" ht="16.2">
      <c r="B2" s="1" t="s">
        <v>0</v>
      </c>
      <c r="G2" s="143" t="str">
        <f>歳入!G2</f>
        <v>令和４年度決算</v>
      </c>
      <c r="H2" s="143"/>
      <c r="I2" s="143"/>
      <c r="J2" s="2" t="s">
        <v>100</v>
      </c>
      <c r="X2" s="71" t="s">
        <v>87</v>
      </c>
    </row>
    <row r="4" spans="2:25" ht="14.4">
      <c r="B4" s="3" t="s">
        <v>101</v>
      </c>
      <c r="G4" s="2" t="s">
        <v>5</v>
      </c>
      <c r="L4" s="2" t="s">
        <v>6</v>
      </c>
      <c r="Q4" s="2" t="s">
        <v>7</v>
      </c>
      <c r="V4" s="2" t="s">
        <v>102</v>
      </c>
    </row>
    <row r="5" spans="2:25">
      <c r="B5" s="140" t="s">
        <v>4</v>
      </c>
      <c r="C5" s="8"/>
      <c r="D5" s="5" t="s">
        <v>103</v>
      </c>
      <c r="E5" s="32" t="str">
        <f>歳入!E5</f>
        <v>R3</v>
      </c>
      <c r="G5" s="140" t="s">
        <v>4</v>
      </c>
      <c r="H5" s="8"/>
      <c r="I5" s="5"/>
      <c r="J5" s="23" t="str">
        <f>E5</f>
        <v>R3</v>
      </c>
      <c r="L5" s="140" t="s">
        <v>4</v>
      </c>
      <c r="M5" s="8"/>
      <c r="N5" s="5"/>
      <c r="O5" s="23" t="str">
        <f>J5</f>
        <v>R3</v>
      </c>
      <c r="Q5" s="140" t="s">
        <v>4</v>
      </c>
      <c r="R5" s="8"/>
      <c r="S5" s="5"/>
      <c r="T5" s="23" t="str">
        <f>O5</f>
        <v>R3</v>
      </c>
      <c r="V5" s="140" t="s">
        <v>4</v>
      </c>
      <c r="W5" s="8"/>
      <c r="X5" s="144" t="s">
        <v>104</v>
      </c>
      <c r="Y5" s="23" t="str">
        <f>T5</f>
        <v>R3</v>
      </c>
    </row>
    <row r="6" spans="2:25">
      <c r="B6" s="140"/>
      <c r="C6" s="9" t="s">
        <v>9</v>
      </c>
      <c r="D6" s="10" t="s">
        <v>96</v>
      </c>
      <c r="E6" s="6" t="s">
        <v>53</v>
      </c>
      <c r="G6" s="140"/>
      <c r="H6" s="9" t="s">
        <v>9</v>
      </c>
      <c r="I6" s="10" t="s">
        <v>5</v>
      </c>
      <c r="J6" s="6" t="s">
        <v>53</v>
      </c>
      <c r="L6" s="140"/>
      <c r="M6" s="9" t="s">
        <v>9</v>
      </c>
      <c r="N6" s="10" t="s">
        <v>6</v>
      </c>
      <c r="O6" s="6" t="s">
        <v>53</v>
      </c>
      <c r="Q6" s="140"/>
      <c r="R6" s="9" t="s">
        <v>9</v>
      </c>
      <c r="S6" s="10" t="s">
        <v>7</v>
      </c>
      <c r="T6" s="6" t="s">
        <v>53</v>
      </c>
      <c r="V6" s="140"/>
      <c r="W6" s="9" t="s">
        <v>9</v>
      </c>
      <c r="X6" s="145"/>
      <c r="Y6" s="6" t="s">
        <v>53</v>
      </c>
    </row>
    <row r="7" spans="2:25">
      <c r="B7" s="140"/>
      <c r="C7" s="11"/>
      <c r="D7" s="7" t="s">
        <v>105</v>
      </c>
      <c r="E7" s="4" t="s">
        <v>4</v>
      </c>
      <c r="G7" s="140"/>
      <c r="H7" s="11"/>
      <c r="I7" s="7"/>
      <c r="J7" s="4" t="s">
        <v>4</v>
      </c>
      <c r="L7" s="140"/>
      <c r="M7" s="11"/>
      <c r="N7" s="7"/>
      <c r="O7" s="4" t="s">
        <v>4</v>
      </c>
      <c r="Q7" s="140"/>
      <c r="R7" s="11"/>
      <c r="S7" s="7"/>
      <c r="T7" s="4" t="s">
        <v>4</v>
      </c>
      <c r="V7" s="140"/>
      <c r="W7" s="11"/>
      <c r="X7" s="146"/>
      <c r="Y7" s="4" t="s">
        <v>4</v>
      </c>
    </row>
    <row r="8" spans="2:25">
      <c r="B8" s="12">
        <f t="shared" ref="B8:B48" si="0">RANK(D8,D$8:D$48,0)</f>
        <v>1</v>
      </c>
      <c r="C8" s="13" t="s">
        <v>30</v>
      </c>
      <c r="D8" s="93">
        <v>364476</v>
      </c>
      <c r="E8" s="22">
        <v>1</v>
      </c>
      <c r="G8" s="12">
        <f t="shared" ref="G8:G48" si="1">RANK(I8,I$8:I$48,0)</f>
        <v>1</v>
      </c>
      <c r="H8" s="13" t="s">
        <v>11</v>
      </c>
      <c r="I8" s="93">
        <v>564905</v>
      </c>
      <c r="J8" s="22">
        <v>1</v>
      </c>
      <c r="L8" s="12">
        <f t="shared" ref="L8:L48" si="2">RANK(N8,N$8:N$48,0)</f>
        <v>1</v>
      </c>
      <c r="M8" s="13" t="s">
        <v>30</v>
      </c>
      <c r="N8" s="93">
        <v>500679</v>
      </c>
      <c r="O8" s="22">
        <v>2</v>
      </c>
      <c r="Q8" s="12">
        <f t="shared" ref="Q8:Q48" si="3">RANK(S8,S$8:S$48,0)</f>
        <v>1</v>
      </c>
      <c r="R8" s="13" t="s">
        <v>30</v>
      </c>
      <c r="S8" s="93">
        <v>578859</v>
      </c>
      <c r="T8" s="22">
        <v>2</v>
      </c>
      <c r="V8" s="12">
        <f t="shared" ref="V8:V48" si="4">RANK(X8,X$8:X$48,0)</f>
        <v>1</v>
      </c>
      <c r="W8" s="13" t="s">
        <v>11</v>
      </c>
      <c r="X8" s="93">
        <v>492834</v>
      </c>
      <c r="Y8" s="22">
        <v>1</v>
      </c>
    </row>
    <row r="9" spans="2:25">
      <c r="B9" s="12">
        <f t="shared" si="0"/>
        <v>2</v>
      </c>
      <c r="C9" s="13" t="s">
        <v>43</v>
      </c>
      <c r="D9" s="93">
        <v>264723</v>
      </c>
      <c r="E9" s="22">
        <v>2</v>
      </c>
      <c r="G9" s="12">
        <f t="shared" si="1"/>
        <v>2</v>
      </c>
      <c r="H9" s="13" t="s">
        <v>19</v>
      </c>
      <c r="I9" s="93">
        <v>534257</v>
      </c>
      <c r="J9" s="22">
        <v>2</v>
      </c>
      <c r="L9" s="12">
        <f t="shared" si="2"/>
        <v>2</v>
      </c>
      <c r="M9" s="13" t="s">
        <v>11</v>
      </c>
      <c r="N9" s="93">
        <v>492278</v>
      </c>
      <c r="O9" s="22">
        <v>1</v>
      </c>
      <c r="Q9" s="12">
        <f t="shared" si="3"/>
        <v>2</v>
      </c>
      <c r="R9" s="13" t="s">
        <v>11</v>
      </c>
      <c r="S9" s="93">
        <v>570149</v>
      </c>
      <c r="T9" s="22">
        <v>1</v>
      </c>
      <c r="V9" s="12">
        <f t="shared" si="4"/>
        <v>2</v>
      </c>
      <c r="W9" s="13" t="s">
        <v>30</v>
      </c>
      <c r="X9" s="93">
        <v>462717</v>
      </c>
      <c r="Y9" s="22">
        <v>2</v>
      </c>
    </row>
    <row r="10" spans="2:25">
      <c r="B10" s="12">
        <f t="shared" si="0"/>
        <v>3</v>
      </c>
      <c r="C10" s="13" t="s">
        <v>34</v>
      </c>
      <c r="D10" s="93">
        <v>163276</v>
      </c>
      <c r="E10" s="22">
        <v>3</v>
      </c>
      <c r="G10" s="12">
        <f t="shared" si="1"/>
        <v>3</v>
      </c>
      <c r="H10" s="13" t="s">
        <v>13</v>
      </c>
      <c r="I10" s="93">
        <v>303302</v>
      </c>
      <c r="J10" s="22">
        <v>3</v>
      </c>
      <c r="L10" s="12">
        <f t="shared" si="2"/>
        <v>3</v>
      </c>
      <c r="M10" s="13" t="s">
        <v>43</v>
      </c>
      <c r="N10" s="93">
        <v>423030</v>
      </c>
      <c r="O10" s="22">
        <v>3</v>
      </c>
      <c r="Q10" s="12">
        <f t="shared" si="3"/>
        <v>3</v>
      </c>
      <c r="R10" s="13" t="s">
        <v>43</v>
      </c>
      <c r="S10" s="93">
        <v>503696</v>
      </c>
      <c r="T10" s="22">
        <v>3</v>
      </c>
      <c r="V10" s="12">
        <f t="shared" si="4"/>
        <v>3</v>
      </c>
      <c r="W10" s="13" t="s">
        <v>43</v>
      </c>
      <c r="X10" s="93">
        <v>391932</v>
      </c>
      <c r="Y10" s="22">
        <v>3</v>
      </c>
    </row>
    <row r="11" spans="2:25">
      <c r="B11" s="12">
        <f t="shared" si="0"/>
        <v>4</v>
      </c>
      <c r="C11" s="13" t="s">
        <v>38</v>
      </c>
      <c r="D11" s="93">
        <v>161622</v>
      </c>
      <c r="E11" s="22">
        <v>4</v>
      </c>
      <c r="G11" s="12">
        <f t="shared" si="1"/>
        <v>4</v>
      </c>
      <c r="H11" s="13" t="s">
        <v>26</v>
      </c>
      <c r="I11" s="93">
        <v>251609</v>
      </c>
      <c r="J11" s="22">
        <v>4</v>
      </c>
      <c r="L11" s="12">
        <f t="shared" si="2"/>
        <v>4</v>
      </c>
      <c r="M11" s="13" t="s">
        <v>34</v>
      </c>
      <c r="N11" s="93">
        <v>326740</v>
      </c>
      <c r="O11" s="22">
        <v>4</v>
      </c>
      <c r="Q11" s="12">
        <f t="shared" si="3"/>
        <v>4</v>
      </c>
      <c r="R11" s="13" t="s">
        <v>34</v>
      </c>
      <c r="S11" s="93">
        <v>380941</v>
      </c>
      <c r="T11" s="22">
        <v>4</v>
      </c>
      <c r="V11" s="12">
        <f t="shared" si="4"/>
        <v>4</v>
      </c>
      <c r="W11" s="13" t="s">
        <v>34</v>
      </c>
      <c r="X11" s="93">
        <v>306312</v>
      </c>
      <c r="Y11" s="22">
        <v>4</v>
      </c>
    </row>
    <row r="12" spans="2:25">
      <c r="B12" s="12">
        <f t="shared" si="0"/>
        <v>5</v>
      </c>
      <c r="C12" s="13" t="s">
        <v>32</v>
      </c>
      <c r="D12" s="93">
        <v>156594</v>
      </c>
      <c r="E12" s="22">
        <v>6</v>
      </c>
      <c r="G12" s="12">
        <f t="shared" si="1"/>
        <v>5</v>
      </c>
      <c r="H12" s="13" t="s">
        <v>17</v>
      </c>
      <c r="I12" s="93">
        <v>225360</v>
      </c>
      <c r="J12" s="22">
        <v>5</v>
      </c>
      <c r="L12" s="12">
        <f t="shared" si="2"/>
        <v>5</v>
      </c>
      <c r="M12" s="13" t="s">
        <v>33</v>
      </c>
      <c r="N12" s="93">
        <v>302355</v>
      </c>
      <c r="O12" s="22">
        <v>5</v>
      </c>
      <c r="Q12" s="12">
        <f t="shared" si="3"/>
        <v>5</v>
      </c>
      <c r="R12" s="13" t="s">
        <v>33</v>
      </c>
      <c r="S12" s="93">
        <v>361343</v>
      </c>
      <c r="T12" s="22">
        <v>6</v>
      </c>
      <c r="V12" s="12">
        <f t="shared" si="4"/>
        <v>5</v>
      </c>
      <c r="W12" s="13" t="s">
        <v>38</v>
      </c>
      <c r="X12" s="93">
        <v>287354</v>
      </c>
      <c r="Y12" s="22">
        <v>5</v>
      </c>
    </row>
    <row r="13" spans="2:25">
      <c r="B13" s="12">
        <f t="shared" si="0"/>
        <v>6</v>
      </c>
      <c r="C13" s="13" t="s">
        <v>14</v>
      </c>
      <c r="D13" s="93">
        <v>155065</v>
      </c>
      <c r="E13" s="22">
        <v>5</v>
      </c>
      <c r="G13" s="12">
        <f t="shared" si="1"/>
        <v>6</v>
      </c>
      <c r="H13" s="13" t="s">
        <v>28</v>
      </c>
      <c r="I13" s="93">
        <v>224352</v>
      </c>
      <c r="J13" s="22">
        <v>6</v>
      </c>
      <c r="L13" s="12">
        <f t="shared" si="2"/>
        <v>6</v>
      </c>
      <c r="M13" s="13" t="s">
        <v>38</v>
      </c>
      <c r="N13" s="93">
        <v>301928</v>
      </c>
      <c r="O13" s="22">
        <v>6</v>
      </c>
      <c r="Q13" s="12">
        <f t="shared" si="3"/>
        <v>6</v>
      </c>
      <c r="R13" s="13" t="s">
        <v>14</v>
      </c>
      <c r="S13" s="93">
        <v>346838</v>
      </c>
      <c r="T13" s="22">
        <v>5</v>
      </c>
      <c r="V13" s="12">
        <f t="shared" si="4"/>
        <v>6</v>
      </c>
      <c r="W13" s="13" t="s">
        <v>32</v>
      </c>
      <c r="X13" s="93">
        <v>274543</v>
      </c>
      <c r="Y13" s="22">
        <v>7</v>
      </c>
    </row>
    <row r="14" spans="2:25">
      <c r="B14" s="12">
        <f t="shared" si="0"/>
        <v>7</v>
      </c>
      <c r="C14" s="13" t="s">
        <v>33</v>
      </c>
      <c r="D14" s="93">
        <v>120944</v>
      </c>
      <c r="E14" s="22">
        <v>7</v>
      </c>
      <c r="G14" s="12">
        <f t="shared" si="1"/>
        <v>7</v>
      </c>
      <c r="H14" s="13" t="s">
        <v>25</v>
      </c>
      <c r="I14" s="93">
        <v>222880</v>
      </c>
      <c r="J14" s="22">
        <v>7</v>
      </c>
      <c r="L14" s="12">
        <f t="shared" si="2"/>
        <v>7</v>
      </c>
      <c r="M14" s="13" t="s">
        <v>32</v>
      </c>
      <c r="N14" s="93">
        <v>297920</v>
      </c>
      <c r="O14" s="22">
        <v>7</v>
      </c>
      <c r="Q14" s="12">
        <f t="shared" si="3"/>
        <v>7</v>
      </c>
      <c r="R14" s="13" t="s">
        <v>32</v>
      </c>
      <c r="S14" s="93">
        <v>337722</v>
      </c>
      <c r="T14" s="22">
        <v>10</v>
      </c>
      <c r="V14" s="12">
        <f t="shared" si="4"/>
        <v>7</v>
      </c>
      <c r="W14" s="13" t="s">
        <v>33</v>
      </c>
      <c r="X14" s="93">
        <v>271636</v>
      </c>
      <c r="Y14" s="22">
        <v>6</v>
      </c>
    </row>
    <row r="15" spans="2:25">
      <c r="B15" s="12">
        <f t="shared" si="0"/>
        <v>8</v>
      </c>
      <c r="C15" s="13" t="s">
        <v>27</v>
      </c>
      <c r="D15" s="93">
        <v>103260</v>
      </c>
      <c r="E15" s="22">
        <v>8</v>
      </c>
      <c r="G15" s="12">
        <f t="shared" si="1"/>
        <v>8</v>
      </c>
      <c r="H15" s="13" t="s">
        <v>39</v>
      </c>
      <c r="I15" s="93">
        <v>217068</v>
      </c>
      <c r="J15" s="22">
        <v>11</v>
      </c>
      <c r="L15" s="12">
        <f t="shared" si="2"/>
        <v>8</v>
      </c>
      <c r="M15" s="13" t="s">
        <v>14</v>
      </c>
      <c r="N15" s="93">
        <v>278902</v>
      </c>
      <c r="O15" s="22">
        <v>8</v>
      </c>
      <c r="Q15" s="12">
        <f t="shared" si="3"/>
        <v>8</v>
      </c>
      <c r="R15" s="13" t="s">
        <v>38</v>
      </c>
      <c r="S15" s="93">
        <v>333027</v>
      </c>
      <c r="T15" s="22">
        <v>7</v>
      </c>
      <c r="V15" s="12">
        <f t="shared" si="4"/>
        <v>8</v>
      </c>
      <c r="W15" s="13" t="s">
        <v>14</v>
      </c>
      <c r="X15" s="93">
        <v>262181</v>
      </c>
      <c r="Y15" s="22">
        <v>8</v>
      </c>
    </row>
    <row r="16" spans="2:25">
      <c r="B16" s="12">
        <f t="shared" si="0"/>
        <v>9</v>
      </c>
      <c r="C16" s="13" t="s">
        <v>45</v>
      </c>
      <c r="D16" s="93">
        <v>91826</v>
      </c>
      <c r="E16" s="22">
        <v>9</v>
      </c>
      <c r="G16" s="12">
        <f t="shared" si="1"/>
        <v>9</v>
      </c>
      <c r="H16" s="13" t="s">
        <v>33</v>
      </c>
      <c r="I16" s="93">
        <v>214237</v>
      </c>
      <c r="J16" s="22">
        <v>20</v>
      </c>
      <c r="L16" s="12">
        <f t="shared" si="2"/>
        <v>9</v>
      </c>
      <c r="M16" s="13" t="s">
        <v>19</v>
      </c>
      <c r="N16" s="93">
        <v>273685</v>
      </c>
      <c r="O16" s="22">
        <v>9</v>
      </c>
      <c r="Q16" s="12">
        <f t="shared" si="3"/>
        <v>9</v>
      </c>
      <c r="R16" s="13" t="s">
        <v>19</v>
      </c>
      <c r="S16" s="93">
        <v>323535</v>
      </c>
      <c r="T16" s="22">
        <v>8</v>
      </c>
      <c r="V16" s="12">
        <f t="shared" si="4"/>
        <v>9</v>
      </c>
      <c r="W16" s="13" t="s">
        <v>26</v>
      </c>
      <c r="X16" s="93">
        <v>246866</v>
      </c>
      <c r="Y16" s="22">
        <v>12</v>
      </c>
    </row>
    <row r="17" spans="2:25">
      <c r="B17" s="12">
        <f t="shared" si="0"/>
        <v>10</v>
      </c>
      <c r="C17" s="13" t="s">
        <v>51</v>
      </c>
      <c r="D17" s="93">
        <v>85670</v>
      </c>
      <c r="E17" s="22">
        <v>10</v>
      </c>
      <c r="G17" s="12">
        <f t="shared" si="1"/>
        <v>10</v>
      </c>
      <c r="H17" s="13" t="s">
        <v>40</v>
      </c>
      <c r="I17" s="93">
        <v>211750</v>
      </c>
      <c r="J17" s="22">
        <v>9</v>
      </c>
      <c r="L17" s="12">
        <f t="shared" si="2"/>
        <v>10</v>
      </c>
      <c r="M17" s="13" t="s">
        <v>26</v>
      </c>
      <c r="N17" s="93">
        <v>271373</v>
      </c>
      <c r="O17" s="22">
        <v>11</v>
      </c>
      <c r="Q17" s="12">
        <f t="shared" si="3"/>
        <v>10</v>
      </c>
      <c r="R17" s="13" t="s">
        <v>13</v>
      </c>
      <c r="S17" s="93">
        <v>305973</v>
      </c>
      <c r="T17" s="22">
        <v>14</v>
      </c>
      <c r="V17" s="12">
        <f t="shared" si="4"/>
        <v>10</v>
      </c>
      <c r="W17" s="13" t="s">
        <v>28</v>
      </c>
      <c r="X17" s="93">
        <v>245660</v>
      </c>
      <c r="Y17" s="22">
        <v>10</v>
      </c>
    </row>
    <row r="18" spans="2:25">
      <c r="B18" s="12">
        <f t="shared" si="0"/>
        <v>11</v>
      </c>
      <c r="C18" s="13" t="s">
        <v>15</v>
      </c>
      <c r="D18" s="93">
        <v>84768</v>
      </c>
      <c r="E18" s="22">
        <v>12</v>
      </c>
      <c r="G18" s="12">
        <f t="shared" si="1"/>
        <v>11</v>
      </c>
      <c r="H18" s="13" t="s">
        <v>23</v>
      </c>
      <c r="I18" s="93">
        <v>211680</v>
      </c>
      <c r="J18" s="22">
        <v>8</v>
      </c>
      <c r="L18" s="12">
        <f t="shared" si="2"/>
        <v>11</v>
      </c>
      <c r="M18" s="13" t="s">
        <v>28</v>
      </c>
      <c r="N18" s="93">
        <v>267601</v>
      </c>
      <c r="O18" s="22">
        <v>10</v>
      </c>
      <c r="Q18" s="12">
        <f t="shared" si="3"/>
        <v>11</v>
      </c>
      <c r="R18" s="13" t="s">
        <v>28</v>
      </c>
      <c r="S18" s="93">
        <v>305371</v>
      </c>
      <c r="T18" s="22">
        <v>11</v>
      </c>
      <c r="V18" s="12">
        <f t="shared" si="4"/>
        <v>11</v>
      </c>
      <c r="W18" s="13" t="s">
        <v>19</v>
      </c>
      <c r="X18" s="93">
        <v>244689</v>
      </c>
      <c r="Y18" s="22">
        <v>9</v>
      </c>
    </row>
    <row r="19" spans="2:25">
      <c r="B19" s="12">
        <f t="shared" si="0"/>
        <v>12</v>
      </c>
      <c r="C19" s="13" t="s">
        <v>44</v>
      </c>
      <c r="D19" s="93">
        <v>84453</v>
      </c>
      <c r="E19" s="22">
        <v>13</v>
      </c>
      <c r="G19" s="12">
        <f t="shared" si="1"/>
        <v>12</v>
      </c>
      <c r="H19" s="13" t="s">
        <v>41</v>
      </c>
      <c r="I19" s="93">
        <v>204501</v>
      </c>
      <c r="J19" s="22">
        <v>10</v>
      </c>
      <c r="L19" s="12">
        <f t="shared" si="2"/>
        <v>12</v>
      </c>
      <c r="M19" s="13" t="s">
        <v>35</v>
      </c>
      <c r="N19" s="93">
        <v>264059</v>
      </c>
      <c r="O19" s="22">
        <v>14</v>
      </c>
      <c r="Q19" s="12">
        <f t="shared" si="3"/>
        <v>12</v>
      </c>
      <c r="R19" s="13" t="s">
        <v>47</v>
      </c>
      <c r="S19" s="93">
        <v>304763</v>
      </c>
      <c r="T19" s="22">
        <v>19</v>
      </c>
      <c r="V19" s="12">
        <f t="shared" si="4"/>
        <v>12</v>
      </c>
      <c r="W19" s="13" t="s">
        <v>35</v>
      </c>
      <c r="X19" s="93">
        <v>243764</v>
      </c>
      <c r="Y19" s="22">
        <v>14</v>
      </c>
    </row>
    <row r="20" spans="2:25">
      <c r="B20" s="12">
        <f t="shared" si="0"/>
        <v>13</v>
      </c>
      <c r="C20" s="13" t="s">
        <v>47</v>
      </c>
      <c r="D20" s="93">
        <v>84233</v>
      </c>
      <c r="E20" s="22">
        <v>11</v>
      </c>
      <c r="G20" s="12">
        <f t="shared" si="1"/>
        <v>13</v>
      </c>
      <c r="H20" s="13" t="s">
        <v>34</v>
      </c>
      <c r="I20" s="93">
        <v>200262</v>
      </c>
      <c r="J20" s="22">
        <v>21</v>
      </c>
      <c r="L20" s="12">
        <f t="shared" si="2"/>
        <v>13</v>
      </c>
      <c r="M20" s="13" t="s">
        <v>40</v>
      </c>
      <c r="N20" s="93">
        <v>264023</v>
      </c>
      <c r="O20" s="22">
        <v>15</v>
      </c>
      <c r="Q20" s="12">
        <f t="shared" si="3"/>
        <v>13</v>
      </c>
      <c r="R20" s="13" t="s">
        <v>21</v>
      </c>
      <c r="S20" s="93">
        <v>302236</v>
      </c>
      <c r="T20" s="22">
        <v>18</v>
      </c>
      <c r="V20" s="12">
        <f t="shared" si="4"/>
        <v>13</v>
      </c>
      <c r="W20" s="13" t="s">
        <v>40</v>
      </c>
      <c r="X20" s="93">
        <v>242614</v>
      </c>
      <c r="Y20" s="22">
        <v>13</v>
      </c>
    </row>
    <row r="21" spans="2:25">
      <c r="B21" s="12">
        <f t="shared" si="0"/>
        <v>14</v>
      </c>
      <c r="C21" s="13" t="s">
        <v>18</v>
      </c>
      <c r="D21" s="93">
        <v>81815</v>
      </c>
      <c r="E21" s="22">
        <v>15</v>
      </c>
      <c r="G21" s="12">
        <f t="shared" si="1"/>
        <v>14</v>
      </c>
      <c r="H21" s="13" t="s">
        <v>21</v>
      </c>
      <c r="I21" s="93">
        <v>199792</v>
      </c>
      <c r="J21" s="22">
        <v>17</v>
      </c>
      <c r="L21" s="12">
        <f t="shared" si="2"/>
        <v>14</v>
      </c>
      <c r="M21" s="13" t="s">
        <v>48</v>
      </c>
      <c r="N21" s="93">
        <v>260301</v>
      </c>
      <c r="O21" s="22">
        <v>13</v>
      </c>
      <c r="Q21" s="12">
        <f t="shared" si="3"/>
        <v>14</v>
      </c>
      <c r="R21" s="13" t="s">
        <v>26</v>
      </c>
      <c r="S21" s="93">
        <v>299171</v>
      </c>
      <c r="T21" s="22">
        <v>9</v>
      </c>
      <c r="V21" s="12">
        <f t="shared" si="4"/>
        <v>14</v>
      </c>
      <c r="W21" s="13" t="s">
        <v>47</v>
      </c>
      <c r="X21" s="93">
        <v>238665</v>
      </c>
      <c r="Y21" s="22">
        <v>16</v>
      </c>
    </row>
    <row r="22" spans="2:25">
      <c r="B22" s="12">
        <f t="shared" si="0"/>
        <v>15</v>
      </c>
      <c r="C22" s="13" t="s">
        <v>37</v>
      </c>
      <c r="D22" s="93">
        <v>81414</v>
      </c>
      <c r="E22" s="22">
        <v>14</v>
      </c>
      <c r="G22" s="12">
        <f t="shared" si="1"/>
        <v>15</v>
      </c>
      <c r="H22" s="13" t="s">
        <v>46</v>
      </c>
      <c r="I22" s="93">
        <v>198470</v>
      </c>
      <c r="J22" s="22">
        <v>13</v>
      </c>
      <c r="L22" s="12">
        <f t="shared" si="2"/>
        <v>15</v>
      </c>
      <c r="M22" s="13" t="s">
        <v>41</v>
      </c>
      <c r="N22" s="93">
        <v>258833</v>
      </c>
      <c r="O22" s="22">
        <v>18</v>
      </c>
      <c r="Q22" s="12">
        <f t="shared" si="3"/>
        <v>15</v>
      </c>
      <c r="R22" s="13" t="s">
        <v>41</v>
      </c>
      <c r="S22" s="93">
        <v>295426</v>
      </c>
      <c r="T22" s="22">
        <v>13</v>
      </c>
      <c r="V22" s="12">
        <f t="shared" si="4"/>
        <v>15</v>
      </c>
      <c r="W22" s="13" t="s">
        <v>48</v>
      </c>
      <c r="X22" s="93">
        <v>237207</v>
      </c>
      <c r="Y22" s="22">
        <v>17</v>
      </c>
    </row>
    <row r="23" spans="2:25">
      <c r="B23" s="12">
        <f t="shared" si="0"/>
        <v>16</v>
      </c>
      <c r="C23" s="13" t="s">
        <v>16</v>
      </c>
      <c r="D23" s="93">
        <v>76848</v>
      </c>
      <c r="E23" s="22">
        <v>16</v>
      </c>
      <c r="G23" s="12">
        <f t="shared" si="1"/>
        <v>16</v>
      </c>
      <c r="H23" s="13" t="s">
        <v>48</v>
      </c>
      <c r="I23" s="93">
        <v>197660</v>
      </c>
      <c r="J23" s="22">
        <v>19</v>
      </c>
      <c r="L23" s="12">
        <f t="shared" si="2"/>
        <v>16</v>
      </c>
      <c r="M23" s="13" t="s">
        <v>46</v>
      </c>
      <c r="N23" s="93">
        <v>258806</v>
      </c>
      <c r="O23" s="22">
        <v>16</v>
      </c>
      <c r="Q23" s="12">
        <f t="shared" si="3"/>
        <v>16</v>
      </c>
      <c r="R23" s="13" t="s">
        <v>40</v>
      </c>
      <c r="S23" s="93">
        <v>295289</v>
      </c>
      <c r="T23" s="22">
        <v>16</v>
      </c>
      <c r="V23" s="12">
        <f t="shared" si="4"/>
        <v>16</v>
      </c>
      <c r="W23" s="13" t="s">
        <v>41</v>
      </c>
      <c r="X23" s="93">
        <v>237055</v>
      </c>
      <c r="Y23" s="22">
        <v>18</v>
      </c>
    </row>
    <row r="24" spans="2:25">
      <c r="B24" s="12">
        <f t="shared" si="0"/>
        <v>17</v>
      </c>
      <c r="C24" s="13" t="s">
        <v>49</v>
      </c>
      <c r="D24" s="93">
        <v>75798</v>
      </c>
      <c r="E24" s="22">
        <v>17</v>
      </c>
      <c r="G24" s="12">
        <f t="shared" si="1"/>
        <v>17</v>
      </c>
      <c r="H24" s="13" t="s">
        <v>36</v>
      </c>
      <c r="I24" s="93">
        <v>195603</v>
      </c>
      <c r="J24" s="22">
        <v>14</v>
      </c>
      <c r="L24" s="12">
        <f t="shared" si="2"/>
        <v>17</v>
      </c>
      <c r="M24" s="13" t="s">
        <v>21</v>
      </c>
      <c r="N24" s="93">
        <v>256262</v>
      </c>
      <c r="O24" s="22">
        <v>12</v>
      </c>
      <c r="Q24" s="12">
        <f t="shared" si="3"/>
        <v>17</v>
      </c>
      <c r="R24" s="13" t="s">
        <v>35</v>
      </c>
      <c r="S24" s="93">
        <v>294469</v>
      </c>
      <c r="T24" s="22">
        <v>12</v>
      </c>
      <c r="V24" s="12">
        <f t="shared" si="4"/>
        <v>17</v>
      </c>
      <c r="W24" s="13" t="s">
        <v>46</v>
      </c>
      <c r="X24" s="93">
        <v>235507</v>
      </c>
      <c r="Y24" s="22">
        <v>15</v>
      </c>
    </row>
    <row r="25" spans="2:25">
      <c r="B25" s="12">
        <f t="shared" si="0"/>
        <v>18</v>
      </c>
      <c r="C25" s="13" t="s">
        <v>42</v>
      </c>
      <c r="D25" s="93">
        <v>74429</v>
      </c>
      <c r="E25" s="22">
        <v>18</v>
      </c>
      <c r="G25" s="12">
        <f t="shared" si="1"/>
        <v>18</v>
      </c>
      <c r="H25" s="13" t="s">
        <v>35</v>
      </c>
      <c r="I25" s="93">
        <v>194919</v>
      </c>
      <c r="J25" s="22">
        <v>16</v>
      </c>
      <c r="L25" s="12">
        <f t="shared" si="2"/>
        <v>18</v>
      </c>
      <c r="M25" s="13" t="s">
        <v>47</v>
      </c>
      <c r="N25" s="93">
        <v>255108</v>
      </c>
      <c r="O25" s="22">
        <v>17</v>
      </c>
      <c r="Q25" s="12">
        <f t="shared" si="3"/>
        <v>18</v>
      </c>
      <c r="R25" s="13" t="s">
        <v>46</v>
      </c>
      <c r="S25" s="93">
        <v>292493</v>
      </c>
      <c r="T25" s="22">
        <v>15</v>
      </c>
      <c r="V25" s="12">
        <f t="shared" si="4"/>
        <v>18</v>
      </c>
      <c r="W25" s="13" t="s">
        <v>21</v>
      </c>
      <c r="X25" s="93">
        <v>234855</v>
      </c>
      <c r="Y25" s="22">
        <v>11</v>
      </c>
    </row>
    <row r="26" spans="2:25">
      <c r="B26" s="12">
        <f t="shared" si="0"/>
        <v>19</v>
      </c>
      <c r="C26" s="13" t="s">
        <v>48</v>
      </c>
      <c r="D26" s="93">
        <v>70341</v>
      </c>
      <c r="E26" s="22">
        <v>20</v>
      </c>
      <c r="G26" s="12">
        <f t="shared" si="1"/>
        <v>19</v>
      </c>
      <c r="H26" s="13" t="s">
        <v>29</v>
      </c>
      <c r="I26" s="93">
        <v>193625</v>
      </c>
      <c r="J26" s="22">
        <v>15</v>
      </c>
      <c r="L26" s="12">
        <f t="shared" si="2"/>
        <v>19</v>
      </c>
      <c r="M26" s="13" t="s">
        <v>45</v>
      </c>
      <c r="N26" s="93">
        <v>252652</v>
      </c>
      <c r="O26" s="22">
        <v>23</v>
      </c>
      <c r="Q26" s="12">
        <f t="shared" si="3"/>
        <v>19</v>
      </c>
      <c r="R26" s="13" t="s">
        <v>48</v>
      </c>
      <c r="S26" s="93">
        <v>286552</v>
      </c>
      <c r="T26" s="22">
        <v>20</v>
      </c>
      <c r="V26" s="12">
        <f t="shared" si="4"/>
        <v>19</v>
      </c>
      <c r="W26" s="13" t="s">
        <v>37</v>
      </c>
      <c r="X26" s="93">
        <v>234684</v>
      </c>
      <c r="Y26" s="22">
        <v>19</v>
      </c>
    </row>
    <row r="27" spans="2:25">
      <c r="B27" s="12">
        <f t="shared" si="0"/>
        <v>20</v>
      </c>
      <c r="C27" s="13" t="s">
        <v>35</v>
      </c>
      <c r="D27" s="93">
        <v>69560</v>
      </c>
      <c r="E27" s="22">
        <v>21</v>
      </c>
      <c r="G27" s="12">
        <f t="shared" si="1"/>
        <v>20</v>
      </c>
      <c r="H27" s="13" t="s">
        <v>30</v>
      </c>
      <c r="I27" s="93">
        <v>192199</v>
      </c>
      <c r="J27" s="22">
        <v>39</v>
      </c>
      <c r="L27" s="12">
        <f t="shared" si="2"/>
        <v>20</v>
      </c>
      <c r="M27" s="13" t="s">
        <v>22</v>
      </c>
      <c r="N27" s="93">
        <v>251530</v>
      </c>
      <c r="O27" s="22">
        <v>22</v>
      </c>
      <c r="Q27" s="12">
        <f t="shared" si="3"/>
        <v>20</v>
      </c>
      <c r="R27" s="13" t="s">
        <v>39</v>
      </c>
      <c r="S27" s="93">
        <v>285747</v>
      </c>
      <c r="T27" s="22">
        <v>17</v>
      </c>
      <c r="V27" s="12">
        <f t="shared" si="4"/>
        <v>20</v>
      </c>
      <c r="W27" s="13" t="s">
        <v>16</v>
      </c>
      <c r="X27" s="93">
        <v>231594</v>
      </c>
      <c r="Y27" s="22">
        <v>20</v>
      </c>
    </row>
    <row r="28" spans="2:25">
      <c r="B28" s="12">
        <f t="shared" si="0"/>
        <v>21</v>
      </c>
      <c r="C28" s="13" t="s">
        <v>24</v>
      </c>
      <c r="D28" s="93">
        <v>69490</v>
      </c>
      <c r="E28" s="22">
        <v>22</v>
      </c>
      <c r="G28" s="12">
        <f t="shared" si="1"/>
        <v>21</v>
      </c>
      <c r="H28" s="13" t="s">
        <v>47</v>
      </c>
      <c r="I28" s="93">
        <v>189978</v>
      </c>
      <c r="J28" s="22">
        <v>25</v>
      </c>
      <c r="L28" s="12">
        <f t="shared" si="2"/>
        <v>21</v>
      </c>
      <c r="M28" s="13" t="s">
        <v>37</v>
      </c>
      <c r="N28" s="93">
        <v>251405</v>
      </c>
      <c r="O28" s="22">
        <v>19</v>
      </c>
      <c r="Q28" s="12">
        <f t="shared" si="3"/>
        <v>21</v>
      </c>
      <c r="R28" s="13" t="s">
        <v>25</v>
      </c>
      <c r="S28" s="93">
        <v>285662</v>
      </c>
      <c r="T28" s="22">
        <v>23</v>
      </c>
      <c r="V28" s="12">
        <f t="shared" si="4"/>
        <v>21</v>
      </c>
      <c r="W28" s="13" t="s">
        <v>45</v>
      </c>
      <c r="X28" s="93">
        <v>230958</v>
      </c>
      <c r="Y28" s="22">
        <v>22</v>
      </c>
    </row>
    <row r="29" spans="2:25">
      <c r="B29" s="12">
        <f t="shared" si="0"/>
        <v>22</v>
      </c>
      <c r="C29" s="13" t="s">
        <v>50</v>
      </c>
      <c r="D29" s="93">
        <v>67991</v>
      </c>
      <c r="E29" s="22">
        <v>19</v>
      </c>
      <c r="G29" s="12">
        <f t="shared" si="1"/>
        <v>22</v>
      </c>
      <c r="H29" s="13" t="s">
        <v>43</v>
      </c>
      <c r="I29" s="93">
        <v>188713</v>
      </c>
      <c r="J29" s="22">
        <v>12</v>
      </c>
      <c r="L29" s="12">
        <f t="shared" si="2"/>
        <v>22</v>
      </c>
      <c r="M29" s="13" t="s">
        <v>16</v>
      </c>
      <c r="N29" s="93">
        <v>248814</v>
      </c>
      <c r="O29" s="22">
        <v>24</v>
      </c>
      <c r="Q29" s="12">
        <f t="shared" si="3"/>
        <v>22</v>
      </c>
      <c r="R29" s="13" t="s">
        <v>45</v>
      </c>
      <c r="S29" s="93">
        <v>278364</v>
      </c>
      <c r="T29" s="22">
        <v>27</v>
      </c>
      <c r="V29" s="12">
        <f t="shared" si="4"/>
        <v>22</v>
      </c>
      <c r="W29" s="13" t="s">
        <v>42</v>
      </c>
      <c r="X29" s="93">
        <v>230093</v>
      </c>
      <c r="Y29" s="22">
        <v>21</v>
      </c>
    </row>
    <row r="30" spans="2:25">
      <c r="B30" s="12">
        <f t="shared" si="0"/>
        <v>23</v>
      </c>
      <c r="C30" s="13" t="s">
        <v>41</v>
      </c>
      <c r="D30" s="93">
        <v>66633</v>
      </c>
      <c r="E30" s="22">
        <v>24</v>
      </c>
      <c r="G30" s="12">
        <f t="shared" si="1"/>
        <v>23</v>
      </c>
      <c r="H30" s="13" t="s">
        <v>22</v>
      </c>
      <c r="I30" s="93">
        <v>179769</v>
      </c>
      <c r="J30" s="22">
        <v>23</v>
      </c>
      <c r="L30" s="12">
        <f t="shared" si="2"/>
        <v>23</v>
      </c>
      <c r="M30" s="13" t="s">
        <v>42</v>
      </c>
      <c r="N30" s="93">
        <v>248574</v>
      </c>
      <c r="O30" s="22">
        <v>20</v>
      </c>
      <c r="Q30" s="12">
        <f t="shared" si="3"/>
        <v>23</v>
      </c>
      <c r="R30" s="13" t="s">
        <v>16</v>
      </c>
      <c r="S30" s="93">
        <v>276236</v>
      </c>
      <c r="T30" s="22">
        <v>22</v>
      </c>
      <c r="V30" s="12">
        <f t="shared" si="4"/>
        <v>23</v>
      </c>
      <c r="W30" s="13" t="s">
        <v>44</v>
      </c>
      <c r="X30" s="93">
        <v>229939</v>
      </c>
      <c r="Y30" s="22">
        <v>27</v>
      </c>
    </row>
    <row r="31" spans="2:25">
      <c r="B31" s="12">
        <f t="shared" si="0"/>
        <v>24</v>
      </c>
      <c r="C31" s="13" t="s">
        <v>40</v>
      </c>
      <c r="D31" s="93">
        <v>63837</v>
      </c>
      <c r="E31" s="22">
        <v>25</v>
      </c>
      <c r="G31" s="12">
        <f t="shared" si="1"/>
        <v>24</v>
      </c>
      <c r="H31" s="13" t="s">
        <v>32</v>
      </c>
      <c r="I31" s="93">
        <v>179570</v>
      </c>
      <c r="J31" s="22">
        <v>29</v>
      </c>
      <c r="L31" s="12">
        <f t="shared" si="2"/>
        <v>24</v>
      </c>
      <c r="M31" s="13" t="s">
        <v>44</v>
      </c>
      <c r="N31" s="93">
        <v>245210</v>
      </c>
      <c r="O31" s="22">
        <v>25</v>
      </c>
      <c r="Q31" s="12">
        <f t="shared" si="3"/>
        <v>24</v>
      </c>
      <c r="R31" s="13" t="s">
        <v>22</v>
      </c>
      <c r="S31" s="93">
        <v>274356</v>
      </c>
      <c r="T31" s="22">
        <v>28</v>
      </c>
      <c r="V31" s="12">
        <f t="shared" si="4"/>
        <v>24</v>
      </c>
      <c r="W31" s="13" t="s">
        <v>22</v>
      </c>
      <c r="X31" s="93">
        <v>229494</v>
      </c>
      <c r="Y31" s="22">
        <v>24</v>
      </c>
    </row>
    <row r="32" spans="2:25">
      <c r="B32" s="12">
        <f t="shared" si="0"/>
        <v>25</v>
      </c>
      <c r="C32" s="13" t="s">
        <v>21</v>
      </c>
      <c r="D32" s="93">
        <v>63239</v>
      </c>
      <c r="E32" s="22">
        <v>23</v>
      </c>
      <c r="G32" s="12">
        <f t="shared" si="1"/>
        <v>25</v>
      </c>
      <c r="H32" s="13" t="s">
        <v>42</v>
      </c>
      <c r="I32" s="93">
        <v>173615</v>
      </c>
      <c r="J32" s="22">
        <v>18</v>
      </c>
      <c r="L32" s="12">
        <f t="shared" si="2"/>
        <v>25</v>
      </c>
      <c r="M32" s="13" t="s">
        <v>29</v>
      </c>
      <c r="N32" s="93">
        <v>244952</v>
      </c>
      <c r="O32" s="22">
        <v>27</v>
      </c>
      <c r="Q32" s="12">
        <f t="shared" si="3"/>
        <v>25</v>
      </c>
      <c r="R32" s="13" t="s">
        <v>44</v>
      </c>
      <c r="S32" s="93">
        <v>273748</v>
      </c>
      <c r="T32" s="22">
        <v>26</v>
      </c>
      <c r="V32" s="12">
        <f t="shared" si="4"/>
        <v>25</v>
      </c>
      <c r="W32" s="13" t="s">
        <v>29</v>
      </c>
      <c r="X32" s="93">
        <v>227339</v>
      </c>
      <c r="Y32" s="22">
        <v>23</v>
      </c>
    </row>
    <row r="33" spans="2:25">
      <c r="B33" s="12">
        <f t="shared" si="0"/>
        <v>26</v>
      </c>
      <c r="C33" s="13" t="s">
        <v>20</v>
      </c>
      <c r="D33" s="93">
        <v>57964</v>
      </c>
      <c r="E33" s="22">
        <v>26</v>
      </c>
      <c r="G33" s="12">
        <f t="shared" si="1"/>
        <v>26</v>
      </c>
      <c r="H33" s="13" t="s">
        <v>49</v>
      </c>
      <c r="I33" s="93">
        <v>173240</v>
      </c>
      <c r="J33" s="22">
        <v>24</v>
      </c>
      <c r="L33" s="12">
        <f t="shared" si="2"/>
        <v>26</v>
      </c>
      <c r="M33" s="13" t="s">
        <v>25</v>
      </c>
      <c r="N33" s="93">
        <v>243476</v>
      </c>
      <c r="O33" s="22">
        <v>21</v>
      </c>
      <c r="Q33" s="12">
        <f t="shared" si="3"/>
        <v>26</v>
      </c>
      <c r="R33" s="13" t="s">
        <v>37</v>
      </c>
      <c r="S33" s="93">
        <v>272521</v>
      </c>
      <c r="T33" s="22">
        <v>24</v>
      </c>
      <c r="V33" s="12">
        <f t="shared" si="4"/>
        <v>26</v>
      </c>
      <c r="W33" s="13" t="s">
        <v>27</v>
      </c>
      <c r="X33" s="93">
        <v>225542</v>
      </c>
      <c r="Y33" s="22">
        <v>28</v>
      </c>
    </row>
    <row r="34" spans="2:25">
      <c r="B34" s="12">
        <f t="shared" si="0"/>
        <v>27</v>
      </c>
      <c r="C34" s="13" t="s">
        <v>22</v>
      </c>
      <c r="D34" s="93">
        <v>57414</v>
      </c>
      <c r="E34" s="22">
        <v>27</v>
      </c>
      <c r="G34" s="12">
        <f t="shared" si="1"/>
        <v>27</v>
      </c>
      <c r="H34" s="13" t="s">
        <v>31</v>
      </c>
      <c r="I34" s="93">
        <v>172259</v>
      </c>
      <c r="J34" s="22">
        <v>26</v>
      </c>
      <c r="L34" s="12">
        <f t="shared" si="2"/>
        <v>27</v>
      </c>
      <c r="M34" s="13" t="s">
        <v>27</v>
      </c>
      <c r="N34" s="93">
        <v>241603</v>
      </c>
      <c r="O34" s="22">
        <v>31</v>
      </c>
      <c r="Q34" s="12">
        <f t="shared" si="3"/>
        <v>27</v>
      </c>
      <c r="R34" s="13" t="s">
        <v>42</v>
      </c>
      <c r="S34" s="93">
        <v>270981</v>
      </c>
      <c r="T34" s="22">
        <v>21</v>
      </c>
      <c r="V34" s="12">
        <f t="shared" si="4"/>
        <v>27</v>
      </c>
      <c r="W34" s="13" t="s">
        <v>51</v>
      </c>
      <c r="X34" s="93">
        <v>223239</v>
      </c>
      <c r="Y34" s="22">
        <v>25</v>
      </c>
    </row>
    <row r="35" spans="2:25">
      <c r="B35" s="12">
        <f t="shared" si="0"/>
        <v>28</v>
      </c>
      <c r="C35" s="13" t="s">
        <v>39</v>
      </c>
      <c r="D35" s="93">
        <v>55352</v>
      </c>
      <c r="E35" s="22">
        <v>28</v>
      </c>
      <c r="G35" s="12">
        <f t="shared" si="1"/>
        <v>28</v>
      </c>
      <c r="H35" s="13" t="s">
        <v>16</v>
      </c>
      <c r="I35" s="93">
        <v>167771</v>
      </c>
      <c r="J35" s="22">
        <v>22</v>
      </c>
      <c r="L35" s="12">
        <f t="shared" si="2"/>
        <v>28</v>
      </c>
      <c r="M35" s="13" t="s">
        <v>39</v>
      </c>
      <c r="N35" s="93">
        <v>237794</v>
      </c>
      <c r="O35" s="22">
        <v>29</v>
      </c>
      <c r="Q35" s="12">
        <f t="shared" si="3"/>
        <v>28</v>
      </c>
      <c r="R35" s="13" t="s">
        <v>50</v>
      </c>
      <c r="S35" s="93">
        <v>267116</v>
      </c>
      <c r="T35" s="22">
        <v>29</v>
      </c>
      <c r="V35" s="12">
        <f t="shared" si="4"/>
        <v>28</v>
      </c>
      <c r="W35" s="13" t="s">
        <v>49</v>
      </c>
      <c r="X35" s="93">
        <v>223051</v>
      </c>
      <c r="Y35" s="22">
        <v>26</v>
      </c>
    </row>
    <row r="36" spans="2:25">
      <c r="B36" s="12">
        <f t="shared" si="0"/>
        <v>29</v>
      </c>
      <c r="C36" s="13" t="s">
        <v>12</v>
      </c>
      <c r="D36" s="93">
        <v>51272</v>
      </c>
      <c r="E36" s="22">
        <v>30</v>
      </c>
      <c r="G36" s="12">
        <f t="shared" si="1"/>
        <v>29</v>
      </c>
      <c r="H36" s="13" t="s">
        <v>12</v>
      </c>
      <c r="I36" s="93">
        <v>165816</v>
      </c>
      <c r="J36" s="22">
        <v>27</v>
      </c>
      <c r="L36" s="12">
        <f t="shared" si="2"/>
        <v>29</v>
      </c>
      <c r="M36" s="13" t="s">
        <v>51</v>
      </c>
      <c r="N36" s="93">
        <v>235894</v>
      </c>
      <c r="O36" s="22">
        <v>28</v>
      </c>
      <c r="Q36" s="12">
        <f t="shared" si="3"/>
        <v>29</v>
      </c>
      <c r="R36" s="13" t="s">
        <v>27</v>
      </c>
      <c r="S36" s="93">
        <v>266863</v>
      </c>
      <c r="T36" s="22">
        <v>30</v>
      </c>
      <c r="V36" s="12">
        <f t="shared" si="4"/>
        <v>29</v>
      </c>
      <c r="W36" s="13" t="s">
        <v>24</v>
      </c>
      <c r="X36" s="93">
        <v>221474</v>
      </c>
      <c r="Y36" s="22">
        <v>30</v>
      </c>
    </row>
    <row r="37" spans="2:25">
      <c r="B37" s="12">
        <f t="shared" si="0"/>
        <v>30</v>
      </c>
      <c r="C37" s="13" t="s">
        <v>46</v>
      </c>
      <c r="D37" s="93">
        <v>50603</v>
      </c>
      <c r="E37" s="22">
        <v>29</v>
      </c>
      <c r="G37" s="12">
        <f t="shared" si="1"/>
        <v>30</v>
      </c>
      <c r="H37" s="13" t="s">
        <v>15</v>
      </c>
      <c r="I37" s="93">
        <v>164651</v>
      </c>
      <c r="J37" s="22">
        <v>30</v>
      </c>
      <c r="L37" s="12">
        <f t="shared" si="2"/>
        <v>30</v>
      </c>
      <c r="M37" s="13" t="s">
        <v>49</v>
      </c>
      <c r="N37" s="93">
        <v>235837</v>
      </c>
      <c r="O37" s="22">
        <v>26</v>
      </c>
      <c r="Q37" s="12">
        <f t="shared" si="3"/>
        <v>30</v>
      </c>
      <c r="R37" s="13" t="s">
        <v>24</v>
      </c>
      <c r="S37" s="93">
        <v>266110</v>
      </c>
      <c r="T37" s="22">
        <v>33</v>
      </c>
      <c r="V37" s="12">
        <f t="shared" si="4"/>
        <v>30</v>
      </c>
      <c r="W37" s="13" t="s">
        <v>25</v>
      </c>
      <c r="X37" s="93">
        <v>220839</v>
      </c>
      <c r="Y37" s="22">
        <v>29</v>
      </c>
    </row>
    <row r="38" spans="2:25">
      <c r="B38" s="12">
        <f t="shared" si="0"/>
        <v>31</v>
      </c>
      <c r="C38" s="13" t="s">
        <v>28</v>
      </c>
      <c r="D38" s="93">
        <v>47923</v>
      </c>
      <c r="E38" s="22">
        <v>31</v>
      </c>
      <c r="G38" s="12">
        <f t="shared" si="1"/>
        <v>31</v>
      </c>
      <c r="H38" s="13" t="s">
        <v>50</v>
      </c>
      <c r="I38" s="93">
        <v>160381</v>
      </c>
      <c r="J38" s="22">
        <v>28</v>
      </c>
      <c r="L38" s="12">
        <f t="shared" si="2"/>
        <v>31</v>
      </c>
      <c r="M38" s="13" t="s">
        <v>24</v>
      </c>
      <c r="N38" s="93">
        <v>235148</v>
      </c>
      <c r="O38" s="22">
        <v>30</v>
      </c>
      <c r="Q38" s="12">
        <f t="shared" si="3"/>
        <v>31</v>
      </c>
      <c r="R38" s="13" t="s">
        <v>29</v>
      </c>
      <c r="S38" s="93">
        <v>263480</v>
      </c>
      <c r="T38" s="22">
        <v>31</v>
      </c>
      <c r="V38" s="12">
        <f t="shared" si="4"/>
        <v>31</v>
      </c>
      <c r="W38" s="13" t="s">
        <v>18</v>
      </c>
      <c r="X38" s="93">
        <v>220297</v>
      </c>
      <c r="Y38" s="22">
        <v>31</v>
      </c>
    </row>
    <row r="39" spans="2:25">
      <c r="B39" s="12">
        <f t="shared" si="0"/>
        <v>32</v>
      </c>
      <c r="C39" s="13" t="s">
        <v>29</v>
      </c>
      <c r="D39" s="93">
        <v>43883</v>
      </c>
      <c r="E39" s="22">
        <v>32</v>
      </c>
      <c r="G39" s="12">
        <f t="shared" si="1"/>
        <v>32</v>
      </c>
      <c r="H39" s="13" t="s">
        <v>14</v>
      </c>
      <c r="I39" s="93">
        <v>157566</v>
      </c>
      <c r="J39" s="22">
        <v>37</v>
      </c>
      <c r="L39" s="12">
        <f t="shared" si="2"/>
        <v>32</v>
      </c>
      <c r="M39" s="13" t="s">
        <v>50</v>
      </c>
      <c r="N39" s="93">
        <v>233404</v>
      </c>
      <c r="O39" s="22">
        <v>33</v>
      </c>
      <c r="Q39" s="12">
        <f t="shared" si="3"/>
        <v>32</v>
      </c>
      <c r="R39" s="13" t="s">
        <v>36</v>
      </c>
      <c r="S39" s="93">
        <v>262709</v>
      </c>
      <c r="T39" s="22">
        <v>38</v>
      </c>
      <c r="V39" s="12">
        <f t="shared" si="4"/>
        <v>32</v>
      </c>
      <c r="W39" s="13" t="s">
        <v>39</v>
      </c>
      <c r="X39" s="93">
        <v>218241</v>
      </c>
      <c r="Y39" s="22">
        <v>32</v>
      </c>
    </row>
    <row r="40" spans="2:25">
      <c r="B40" s="12">
        <f t="shared" si="0"/>
        <v>33</v>
      </c>
      <c r="C40" s="13" t="s">
        <v>36</v>
      </c>
      <c r="D40" s="93">
        <v>41148</v>
      </c>
      <c r="E40" s="22">
        <v>33</v>
      </c>
      <c r="G40" s="12">
        <f t="shared" si="1"/>
        <v>33</v>
      </c>
      <c r="H40" s="13" t="s">
        <v>24</v>
      </c>
      <c r="I40" s="93">
        <v>154132</v>
      </c>
      <c r="J40" s="22">
        <v>35</v>
      </c>
      <c r="L40" s="12">
        <f t="shared" si="2"/>
        <v>33</v>
      </c>
      <c r="M40" s="13" t="s">
        <v>18</v>
      </c>
      <c r="N40" s="93">
        <v>232447</v>
      </c>
      <c r="O40" s="22">
        <v>32</v>
      </c>
      <c r="Q40" s="12">
        <f t="shared" si="3"/>
        <v>33</v>
      </c>
      <c r="R40" s="13" t="s">
        <v>49</v>
      </c>
      <c r="S40" s="93">
        <v>261909</v>
      </c>
      <c r="T40" s="22">
        <v>25</v>
      </c>
      <c r="V40" s="12">
        <f t="shared" si="4"/>
        <v>33</v>
      </c>
      <c r="W40" s="13" t="s">
        <v>50</v>
      </c>
      <c r="X40" s="93">
        <v>214047</v>
      </c>
      <c r="Y40" s="22">
        <v>34</v>
      </c>
    </row>
    <row r="41" spans="2:25">
      <c r="B41" s="12">
        <f t="shared" si="0"/>
        <v>34</v>
      </c>
      <c r="C41" s="13" t="s">
        <v>31</v>
      </c>
      <c r="D41" s="93">
        <v>40568</v>
      </c>
      <c r="E41" s="22">
        <v>34</v>
      </c>
      <c r="G41" s="12">
        <f t="shared" si="1"/>
        <v>34</v>
      </c>
      <c r="H41" s="13" t="s">
        <v>20</v>
      </c>
      <c r="I41" s="93">
        <v>153272</v>
      </c>
      <c r="J41" s="22">
        <v>31</v>
      </c>
      <c r="L41" s="12">
        <f t="shared" si="2"/>
        <v>34</v>
      </c>
      <c r="M41" s="13" t="s">
        <v>13</v>
      </c>
      <c r="N41" s="93">
        <v>232022</v>
      </c>
      <c r="O41" s="22">
        <v>35</v>
      </c>
      <c r="Q41" s="12">
        <f t="shared" si="3"/>
        <v>34</v>
      </c>
      <c r="R41" s="13" t="s">
        <v>17</v>
      </c>
      <c r="S41" s="93">
        <v>257984</v>
      </c>
      <c r="T41" s="22">
        <v>39</v>
      </c>
      <c r="V41" s="12">
        <f t="shared" si="4"/>
        <v>34</v>
      </c>
      <c r="W41" s="13" t="s">
        <v>13</v>
      </c>
      <c r="X41" s="93">
        <v>213000</v>
      </c>
      <c r="Y41" s="22">
        <v>35</v>
      </c>
    </row>
    <row r="42" spans="2:25">
      <c r="B42" s="12">
        <f t="shared" si="0"/>
        <v>35</v>
      </c>
      <c r="C42" s="13" t="s">
        <v>19</v>
      </c>
      <c r="D42" s="93">
        <v>33852</v>
      </c>
      <c r="E42" s="22">
        <v>35</v>
      </c>
      <c r="G42" s="12">
        <f t="shared" si="1"/>
        <v>35</v>
      </c>
      <c r="H42" s="13" t="s">
        <v>44</v>
      </c>
      <c r="I42" s="93">
        <v>151618</v>
      </c>
      <c r="J42" s="22">
        <v>34</v>
      </c>
      <c r="L42" s="12">
        <f t="shared" si="2"/>
        <v>35</v>
      </c>
      <c r="M42" s="13" t="s">
        <v>17</v>
      </c>
      <c r="N42" s="93">
        <v>227125</v>
      </c>
      <c r="O42" s="22">
        <v>36</v>
      </c>
      <c r="Q42" s="12">
        <f t="shared" si="3"/>
        <v>35</v>
      </c>
      <c r="R42" s="13" t="s">
        <v>51</v>
      </c>
      <c r="S42" s="93">
        <v>256871</v>
      </c>
      <c r="T42" s="22">
        <v>32</v>
      </c>
      <c r="V42" s="12">
        <f t="shared" si="4"/>
        <v>35</v>
      </c>
      <c r="W42" s="13" t="s">
        <v>15</v>
      </c>
      <c r="X42" s="93">
        <v>211868</v>
      </c>
      <c r="Y42" s="22">
        <v>36</v>
      </c>
    </row>
    <row r="43" spans="2:25">
      <c r="B43" s="12">
        <f t="shared" si="0"/>
        <v>36</v>
      </c>
      <c r="C43" s="13" t="s">
        <v>25</v>
      </c>
      <c r="D43" s="93">
        <v>25576</v>
      </c>
      <c r="E43" s="22">
        <v>36</v>
      </c>
      <c r="G43" s="12">
        <f t="shared" si="1"/>
        <v>36</v>
      </c>
      <c r="H43" s="13" t="s">
        <v>37</v>
      </c>
      <c r="I43" s="93">
        <v>150504</v>
      </c>
      <c r="J43" s="22">
        <v>32</v>
      </c>
      <c r="L43" s="12">
        <f t="shared" si="2"/>
        <v>36</v>
      </c>
      <c r="M43" s="13" t="s">
        <v>31</v>
      </c>
      <c r="N43" s="93">
        <v>224976</v>
      </c>
      <c r="O43" s="22">
        <v>37</v>
      </c>
      <c r="Q43" s="12">
        <f t="shared" si="3"/>
        <v>36</v>
      </c>
      <c r="R43" s="13" t="s">
        <v>31</v>
      </c>
      <c r="S43" s="93">
        <v>249213</v>
      </c>
      <c r="T43" s="22">
        <v>35</v>
      </c>
      <c r="V43" s="12">
        <f t="shared" si="4"/>
        <v>36</v>
      </c>
      <c r="W43" s="13" t="s">
        <v>17</v>
      </c>
      <c r="X43" s="93">
        <v>211241</v>
      </c>
      <c r="Y43" s="22">
        <v>33</v>
      </c>
    </row>
    <row r="44" spans="2:25">
      <c r="B44" s="12">
        <f t="shared" si="0"/>
        <v>37</v>
      </c>
      <c r="C44" s="13" t="s">
        <v>13</v>
      </c>
      <c r="D44" s="93">
        <v>17110</v>
      </c>
      <c r="E44" s="22">
        <v>37</v>
      </c>
      <c r="G44" s="12">
        <f t="shared" si="1"/>
        <v>37</v>
      </c>
      <c r="H44" s="13" t="s">
        <v>45</v>
      </c>
      <c r="I44" s="93">
        <v>149900</v>
      </c>
      <c r="J44" s="22">
        <v>33</v>
      </c>
      <c r="L44" s="12">
        <f t="shared" si="2"/>
        <v>37</v>
      </c>
      <c r="M44" s="13" t="s">
        <v>20</v>
      </c>
      <c r="N44" s="93">
        <v>222426</v>
      </c>
      <c r="O44" s="22">
        <v>34</v>
      </c>
      <c r="Q44" s="12">
        <f t="shared" si="3"/>
        <v>37</v>
      </c>
      <c r="R44" s="13" t="s">
        <v>18</v>
      </c>
      <c r="S44" s="93">
        <v>248626</v>
      </c>
      <c r="T44" s="22">
        <v>36</v>
      </c>
      <c r="V44" s="12">
        <f t="shared" si="4"/>
        <v>37</v>
      </c>
      <c r="W44" s="13" t="s">
        <v>20</v>
      </c>
      <c r="X44" s="93">
        <v>206886</v>
      </c>
      <c r="Y44" s="22">
        <v>38</v>
      </c>
    </row>
    <row r="45" spans="2:25">
      <c r="B45" s="12">
        <f t="shared" si="0"/>
        <v>38</v>
      </c>
      <c r="C45" s="13" t="s">
        <v>26</v>
      </c>
      <c r="D45" s="93">
        <v>16566</v>
      </c>
      <c r="E45" s="22">
        <v>38</v>
      </c>
      <c r="G45" s="12">
        <f t="shared" si="1"/>
        <v>38</v>
      </c>
      <c r="H45" s="13" t="s">
        <v>27</v>
      </c>
      <c r="I45" s="93">
        <v>144638</v>
      </c>
      <c r="J45" s="22">
        <v>36</v>
      </c>
      <c r="L45" s="12">
        <f t="shared" si="2"/>
        <v>38</v>
      </c>
      <c r="M45" s="13" t="s">
        <v>36</v>
      </c>
      <c r="N45" s="93">
        <v>221862</v>
      </c>
      <c r="O45" s="22">
        <v>39</v>
      </c>
      <c r="Q45" s="12">
        <f t="shared" si="3"/>
        <v>38</v>
      </c>
      <c r="R45" s="13" t="s">
        <v>15</v>
      </c>
      <c r="S45" s="93">
        <v>247470</v>
      </c>
      <c r="T45" s="22">
        <v>34</v>
      </c>
      <c r="V45" s="12">
        <f t="shared" si="4"/>
        <v>38</v>
      </c>
      <c r="W45" s="13" t="s">
        <v>36</v>
      </c>
      <c r="X45" s="93">
        <v>206843</v>
      </c>
      <c r="Y45" s="22">
        <v>37</v>
      </c>
    </row>
    <row r="46" spans="2:25">
      <c r="B46" s="12">
        <f t="shared" si="0"/>
        <v>39</v>
      </c>
      <c r="C46" s="13" t="s">
        <v>17</v>
      </c>
      <c r="D46" s="93">
        <v>7783</v>
      </c>
      <c r="E46" s="22">
        <v>40</v>
      </c>
      <c r="G46" s="12">
        <f t="shared" si="1"/>
        <v>39</v>
      </c>
      <c r="H46" s="13" t="s">
        <v>18</v>
      </c>
      <c r="I46" s="93">
        <v>142589</v>
      </c>
      <c r="J46" s="22">
        <v>38</v>
      </c>
      <c r="L46" s="12">
        <f t="shared" si="2"/>
        <v>39</v>
      </c>
      <c r="M46" s="13" t="s">
        <v>12</v>
      </c>
      <c r="N46" s="93">
        <v>217042</v>
      </c>
      <c r="O46" s="22">
        <v>41</v>
      </c>
      <c r="Q46" s="12">
        <f t="shared" si="3"/>
        <v>39</v>
      </c>
      <c r="R46" s="13" t="s">
        <v>20</v>
      </c>
      <c r="S46" s="93">
        <v>244129</v>
      </c>
      <c r="T46" s="22">
        <v>37</v>
      </c>
      <c r="V46" s="12">
        <f t="shared" si="4"/>
        <v>39</v>
      </c>
      <c r="W46" s="13" t="s">
        <v>31</v>
      </c>
      <c r="X46" s="93">
        <v>205120</v>
      </c>
      <c r="Y46" s="22">
        <v>40</v>
      </c>
    </row>
    <row r="47" spans="2:25">
      <c r="B47" s="12">
        <f t="shared" si="0"/>
        <v>40</v>
      </c>
      <c r="C47" s="13" t="s">
        <v>23</v>
      </c>
      <c r="D47" s="93">
        <v>4433</v>
      </c>
      <c r="E47" s="22">
        <v>39</v>
      </c>
      <c r="G47" s="12">
        <f t="shared" si="1"/>
        <v>40</v>
      </c>
      <c r="H47" s="13" t="s">
        <v>51</v>
      </c>
      <c r="I47" s="93">
        <v>134401</v>
      </c>
      <c r="J47" s="22">
        <v>40</v>
      </c>
      <c r="L47" s="12">
        <f t="shared" si="2"/>
        <v>40</v>
      </c>
      <c r="M47" s="13" t="s">
        <v>15</v>
      </c>
      <c r="N47" s="93">
        <v>216889</v>
      </c>
      <c r="O47" s="22">
        <v>38</v>
      </c>
      <c r="Q47" s="12">
        <f t="shared" si="3"/>
        <v>40</v>
      </c>
      <c r="R47" s="13" t="s">
        <v>12</v>
      </c>
      <c r="S47" s="93">
        <v>242735</v>
      </c>
      <c r="T47" s="22">
        <v>41</v>
      </c>
      <c r="V47" s="12">
        <f t="shared" si="4"/>
        <v>40</v>
      </c>
      <c r="W47" s="13" t="s">
        <v>12</v>
      </c>
      <c r="X47" s="93">
        <v>203443</v>
      </c>
      <c r="Y47" s="22">
        <v>41</v>
      </c>
    </row>
    <row r="48" spans="2:25">
      <c r="B48" s="12">
        <f t="shared" si="0"/>
        <v>41</v>
      </c>
      <c r="C48" s="13" t="s">
        <v>11</v>
      </c>
      <c r="D48" s="93">
        <v>605</v>
      </c>
      <c r="E48" s="22">
        <v>41</v>
      </c>
      <c r="G48" s="12">
        <f t="shared" si="1"/>
        <v>41</v>
      </c>
      <c r="H48" s="13" t="s">
        <v>38</v>
      </c>
      <c r="I48" s="93">
        <v>126848</v>
      </c>
      <c r="J48" s="22">
        <v>41</v>
      </c>
      <c r="L48" s="12">
        <f t="shared" si="2"/>
        <v>41</v>
      </c>
      <c r="M48" s="13" t="s">
        <v>23</v>
      </c>
      <c r="N48" s="93">
        <v>215197</v>
      </c>
      <c r="O48" s="22">
        <v>40</v>
      </c>
      <c r="Q48" s="12">
        <f t="shared" si="3"/>
        <v>41</v>
      </c>
      <c r="R48" s="13" t="s">
        <v>23</v>
      </c>
      <c r="S48" s="93">
        <v>233417</v>
      </c>
      <c r="T48" s="22">
        <v>40</v>
      </c>
      <c r="V48" s="12">
        <f t="shared" si="4"/>
        <v>41</v>
      </c>
      <c r="W48" s="13" t="s">
        <v>23</v>
      </c>
      <c r="X48" s="93">
        <v>202027</v>
      </c>
      <c r="Y48" s="22">
        <v>39</v>
      </c>
    </row>
    <row r="49" spans="2:25">
      <c r="B49" s="15"/>
      <c r="C49" s="16" t="s">
        <v>58</v>
      </c>
      <c r="D49" s="93">
        <v>48120</v>
      </c>
      <c r="E49" s="76"/>
      <c r="G49" s="15"/>
      <c r="H49" s="16" t="s">
        <v>58</v>
      </c>
      <c r="I49" s="93">
        <v>199658</v>
      </c>
      <c r="J49" s="76"/>
      <c r="L49" s="15"/>
      <c r="M49" s="16" t="s">
        <v>58</v>
      </c>
      <c r="N49" s="93">
        <v>240185</v>
      </c>
      <c r="O49" s="76"/>
      <c r="Q49" s="15"/>
      <c r="R49" s="16" t="s">
        <v>58</v>
      </c>
      <c r="S49" s="93">
        <v>271986</v>
      </c>
      <c r="T49" s="76"/>
      <c r="V49" s="15"/>
      <c r="W49" s="16" t="s">
        <v>58</v>
      </c>
      <c r="X49" s="93">
        <v>221524</v>
      </c>
      <c r="Y49" s="76"/>
    </row>
    <row r="50" spans="2:25">
      <c r="B50" s="17"/>
      <c r="C50" s="18" t="s">
        <v>59</v>
      </c>
      <c r="D50" s="93">
        <v>123509</v>
      </c>
      <c r="E50" s="79"/>
      <c r="G50" s="17"/>
      <c r="H50" s="18" t="s">
        <v>59</v>
      </c>
      <c r="I50" s="93">
        <v>197288</v>
      </c>
      <c r="J50" s="79"/>
      <c r="L50" s="17"/>
      <c r="M50" s="18" t="s">
        <v>59</v>
      </c>
      <c r="N50" s="93">
        <v>293398</v>
      </c>
      <c r="O50" s="79"/>
      <c r="Q50" s="17"/>
      <c r="R50" s="18" t="s">
        <v>59</v>
      </c>
      <c r="S50" s="93">
        <v>342400</v>
      </c>
      <c r="T50" s="79"/>
      <c r="V50" s="17"/>
      <c r="W50" s="18" t="s">
        <v>59</v>
      </c>
      <c r="X50" s="93">
        <v>276234</v>
      </c>
      <c r="Y50" s="79"/>
    </row>
    <row r="51" spans="2:25">
      <c r="B51" s="19"/>
      <c r="C51" s="18" t="s">
        <v>60</v>
      </c>
      <c r="D51" s="93">
        <v>50651</v>
      </c>
      <c r="E51" s="82"/>
      <c r="G51" s="19"/>
      <c r="H51" s="18" t="s">
        <v>60</v>
      </c>
      <c r="I51" s="93">
        <v>199578</v>
      </c>
      <c r="J51" s="82"/>
      <c r="L51" s="19"/>
      <c r="M51" s="18" t="s">
        <v>60</v>
      </c>
      <c r="N51" s="93">
        <v>241971</v>
      </c>
      <c r="O51" s="82"/>
      <c r="Q51" s="19"/>
      <c r="R51" s="18" t="s">
        <v>60</v>
      </c>
      <c r="S51" s="93">
        <v>274349</v>
      </c>
      <c r="T51" s="82"/>
      <c r="V51" s="19"/>
      <c r="W51" s="18" t="s">
        <v>60</v>
      </c>
      <c r="X51" s="93">
        <v>223360</v>
      </c>
      <c r="Y51" s="82"/>
    </row>
    <row r="53" spans="2:25">
      <c r="B53" s="40" t="s">
        <v>75</v>
      </c>
      <c r="C53" s="20" t="s">
        <v>106</v>
      </c>
    </row>
    <row r="54" spans="2:25">
      <c r="B54" s="94"/>
      <c r="C54" s="20" t="s">
        <v>107</v>
      </c>
    </row>
    <row r="55" spans="2:25">
      <c r="B55" s="94"/>
      <c r="C55" s="20" t="s">
        <v>228</v>
      </c>
    </row>
    <row r="56" spans="2:25">
      <c r="B56" s="94"/>
      <c r="C56" s="20" t="s">
        <v>108</v>
      </c>
    </row>
    <row r="57" spans="2:25">
      <c r="B57" s="94"/>
      <c r="C57" s="20" t="s">
        <v>109</v>
      </c>
    </row>
    <row r="58" spans="2:25" ht="6.75" customHeight="1">
      <c r="B58" s="94"/>
    </row>
    <row r="59" spans="2:25">
      <c r="B59" s="40" t="s">
        <v>110</v>
      </c>
      <c r="C59" s="20" t="s">
        <v>264</v>
      </c>
    </row>
    <row r="60" spans="2:25">
      <c r="B60" s="20"/>
      <c r="C60" s="20"/>
    </row>
  </sheetData>
  <sortState xmlns:xlrd2="http://schemas.microsoft.com/office/spreadsheetml/2017/richdata2" ref="V8:Y48">
    <sortCondition ref="V8"/>
  </sortState>
  <mergeCells count="7">
    <mergeCell ref="X5:X7"/>
    <mergeCell ref="G2:I2"/>
    <mergeCell ref="B5:B7"/>
    <mergeCell ref="G5:G7"/>
    <mergeCell ref="L5:L7"/>
    <mergeCell ref="Q5:Q7"/>
    <mergeCell ref="V5:V7"/>
  </mergeCells>
  <phoneticPr fontId="3"/>
  <hyperlinks>
    <hyperlink ref="B1" location="目次!A1" display="目次に戻る" xr:uid="{00000000-0004-0000-0500-000000000000}"/>
  </hyperlinks>
  <printOptions horizontalCentered="1"/>
  <pageMargins left="0.19685039370078741" right="0.19685039370078741" top="0.78740157480314965" bottom="0.39370078740157483" header="0.51181102362204722" footer="0.51181102362204722"/>
  <pageSetup paperSize="9" scale="71"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0" id="{0E2EAD10-B42E-41E6-9773-413C7BA3F727}">
            <xm:f>$C8=目次!$H$8</xm:f>
            <x14:dxf>
              <fill>
                <patternFill>
                  <bgColor rgb="FFFFFF00"/>
                </patternFill>
              </fill>
            </x14:dxf>
          </x14:cfRule>
          <xm:sqref>B8:E8</xm:sqref>
        </x14:conditionalFormatting>
        <x14:conditionalFormatting xmlns:xm="http://schemas.microsoft.com/office/excel/2006/main">
          <x14:cfRule type="expression" priority="9" id="{089A160E-4CBD-4504-9A71-6D8010ACC42E}">
            <xm:f>$C9=目次!$H$8</xm:f>
            <x14:dxf>
              <fill>
                <patternFill>
                  <bgColor rgb="FFFFFF00"/>
                </patternFill>
              </fill>
            </x14:dxf>
          </x14:cfRule>
          <xm:sqref>B9:E48</xm:sqref>
        </x14:conditionalFormatting>
        <x14:conditionalFormatting xmlns:xm="http://schemas.microsoft.com/office/excel/2006/main">
          <x14:cfRule type="expression" priority="8" id="{382B1D3A-A66D-405C-80D5-45AABEB71C63}">
            <xm:f>$H8=目次!$H$8</xm:f>
            <x14:dxf>
              <fill>
                <patternFill>
                  <bgColor rgb="FFFFFF00"/>
                </patternFill>
              </fill>
            </x14:dxf>
          </x14:cfRule>
          <xm:sqref>G8:J8</xm:sqref>
        </x14:conditionalFormatting>
        <x14:conditionalFormatting xmlns:xm="http://schemas.microsoft.com/office/excel/2006/main">
          <x14:cfRule type="expression" priority="7" id="{4E719BFA-035E-4D8C-B371-16F41A2D1B07}">
            <xm:f>$H9=目次!$H$8</xm:f>
            <x14:dxf>
              <fill>
                <patternFill>
                  <bgColor rgb="FFFFFF00"/>
                </patternFill>
              </fill>
            </x14:dxf>
          </x14:cfRule>
          <xm:sqref>G9:J48</xm:sqref>
        </x14:conditionalFormatting>
        <x14:conditionalFormatting xmlns:xm="http://schemas.microsoft.com/office/excel/2006/main">
          <x14:cfRule type="expression" priority="6" id="{D1944301-9456-46B5-9F5C-1D3CECB2C3FF}">
            <xm:f>$M8=目次!$H$8</xm:f>
            <x14:dxf>
              <fill>
                <patternFill>
                  <bgColor rgb="FFFFFF00"/>
                </patternFill>
              </fill>
            </x14:dxf>
          </x14:cfRule>
          <xm:sqref>L8:O8</xm:sqref>
        </x14:conditionalFormatting>
        <x14:conditionalFormatting xmlns:xm="http://schemas.microsoft.com/office/excel/2006/main">
          <x14:cfRule type="expression" priority="5" id="{CE8D1634-0A66-48AC-A6D9-A8912CFC7D0C}">
            <xm:f>$M9=目次!$H$8</xm:f>
            <x14:dxf>
              <fill>
                <patternFill>
                  <bgColor rgb="FFFFFF00"/>
                </patternFill>
              </fill>
            </x14:dxf>
          </x14:cfRule>
          <xm:sqref>L9:O48</xm:sqref>
        </x14:conditionalFormatting>
        <x14:conditionalFormatting xmlns:xm="http://schemas.microsoft.com/office/excel/2006/main">
          <x14:cfRule type="expression" priority="4" id="{DB4B2677-3BF0-4874-837F-ABA6C74E6A6C}">
            <xm:f>$R8=目次!$H$8</xm:f>
            <x14:dxf>
              <fill>
                <patternFill>
                  <bgColor rgb="FFFFFF00"/>
                </patternFill>
              </fill>
            </x14:dxf>
          </x14:cfRule>
          <xm:sqref>Q8:T8</xm:sqref>
        </x14:conditionalFormatting>
        <x14:conditionalFormatting xmlns:xm="http://schemas.microsoft.com/office/excel/2006/main">
          <x14:cfRule type="expression" priority="3" id="{7CA5F61A-C9F5-4BB1-B2F2-CD2C14FA7BFD}">
            <xm:f>$R9=目次!$H$8</xm:f>
            <x14:dxf>
              <fill>
                <patternFill>
                  <bgColor rgb="FFFFFF00"/>
                </patternFill>
              </fill>
            </x14:dxf>
          </x14:cfRule>
          <xm:sqref>Q9:T48</xm:sqref>
        </x14:conditionalFormatting>
        <x14:conditionalFormatting xmlns:xm="http://schemas.microsoft.com/office/excel/2006/main">
          <x14:cfRule type="expression" priority="2" id="{7362FE6F-B807-4D56-8AB2-3734ED6CBB82}">
            <xm:f>$W8=目次!$H$8</xm:f>
            <x14:dxf>
              <fill>
                <patternFill>
                  <bgColor rgb="FFFFFF00"/>
                </patternFill>
              </fill>
            </x14:dxf>
          </x14:cfRule>
          <xm:sqref>V8:Y8</xm:sqref>
        </x14:conditionalFormatting>
        <x14:conditionalFormatting xmlns:xm="http://schemas.microsoft.com/office/excel/2006/main">
          <x14:cfRule type="expression" priority="1" id="{8FAC9196-9CB3-4356-B2B3-85C01085A554}">
            <xm:f>$W9=目次!$H$8</xm:f>
            <x14:dxf>
              <fill>
                <patternFill>
                  <bgColor rgb="FFFFFF00"/>
                </patternFill>
              </fill>
            </x14:dxf>
          </x14:cfRule>
          <xm:sqref>V9:Y48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D57"/>
  <sheetViews>
    <sheetView showGridLines="0" view="pageBreakPreview" zoomScaleNormal="75" zoomScaleSheetLayoutView="100" workbookViewId="0">
      <pane ySplit="7" topLeftCell="A8" activePane="bottomLeft" state="frozen"/>
      <selection activeCell="D49" sqref="D49"/>
      <selection pane="bottomLeft" activeCell="D49" sqref="D49"/>
    </sheetView>
  </sheetViews>
  <sheetFormatPr defaultColWidth="9" defaultRowHeight="13.2"/>
  <cols>
    <col min="1" max="1" width="3.6640625" style="71" customWidth="1"/>
    <col min="2" max="2" width="4.6640625" style="71" customWidth="1"/>
    <col min="3" max="4" width="10.6640625" style="71" customWidth="1"/>
    <col min="5" max="5" width="4.6640625" style="71" customWidth="1"/>
    <col min="6" max="6" width="9" style="71"/>
    <col min="7" max="7" width="4.6640625" style="71" customWidth="1"/>
    <col min="8" max="9" width="10.6640625" style="71" customWidth="1"/>
    <col min="10" max="10" width="4.6640625" style="71" customWidth="1"/>
    <col min="11" max="11" width="9" style="71"/>
    <col min="12" max="12" width="4.6640625" style="71" customWidth="1"/>
    <col min="13" max="14" width="10.6640625" style="71" customWidth="1"/>
    <col min="15" max="15" width="4.6640625" style="71" customWidth="1"/>
    <col min="16" max="16" width="9" style="71"/>
    <col min="17" max="17" width="4.6640625" style="71" customWidth="1"/>
    <col min="18" max="19" width="10.6640625" style="71" customWidth="1"/>
    <col min="20" max="20" width="4.6640625" style="71" customWidth="1"/>
    <col min="21" max="21" width="9" style="71" customWidth="1"/>
    <col min="22" max="22" width="4.6640625" style="71" customWidth="1"/>
    <col min="23" max="24" width="10.6640625" style="71" customWidth="1"/>
    <col min="25" max="25" width="4.6640625" style="71" customWidth="1"/>
    <col min="26" max="16384" width="9" style="71"/>
  </cols>
  <sheetData>
    <row r="1" spans="2:25">
      <c r="B1" s="104" t="s">
        <v>183</v>
      </c>
    </row>
    <row r="2" spans="2:25" ht="16.2">
      <c r="B2" s="1" t="s">
        <v>0</v>
      </c>
      <c r="G2" s="143" t="str">
        <f>歳入!G2</f>
        <v>令和４年度決算</v>
      </c>
      <c r="H2" s="143"/>
      <c r="I2" s="143"/>
      <c r="J2" s="2" t="s">
        <v>111</v>
      </c>
      <c r="X2" s="71" t="s">
        <v>87</v>
      </c>
    </row>
    <row r="4" spans="2:25" ht="14.4">
      <c r="B4" s="2" t="s">
        <v>112</v>
      </c>
      <c r="G4" s="3" t="s">
        <v>113</v>
      </c>
      <c r="L4" s="2" t="s">
        <v>70</v>
      </c>
      <c r="Q4" s="2" t="s">
        <v>114</v>
      </c>
      <c r="V4" s="2" t="s">
        <v>115</v>
      </c>
    </row>
    <row r="5" spans="2:25" ht="13.5" customHeight="1">
      <c r="B5" s="140" t="s">
        <v>4</v>
      </c>
      <c r="C5" s="8"/>
      <c r="D5" s="66"/>
      <c r="E5" s="23" t="str">
        <f>歳入!E5</f>
        <v>R3</v>
      </c>
      <c r="G5" s="147" t="s">
        <v>4</v>
      </c>
      <c r="H5" s="8"/>
      <c r="I5" s="5" t="s">
        <v>116</v>
      </c>
      <c r="J5" s="32" t="str">
        <f>E5</f>
        <v>R3</v>
      </c>
      <c r="L5" s="140" t="s">
        <v>4</v>
      </c>
      <c r="M5" s="8"/>
      <c r="N5" s="5"/>
      <c r="O5" s="23" t="str">
        <f>J5</f>
        <v>R3</v>
      </c>
      <c r="Q5" s="140" t="s">
        <v>4</v>
      </c>
      <c r="R5" s="8"/>
      <c r="S5" s="5"/>
      <c r="T5" s="23" t="str">
        <f>O5</f>
        <v>R3</v>
      </c>
      <c r="V5" s="140" t="s">
        <v>4</v>
      </c>
      <c r="W5" s="8"/>
      <c r="X5" s="5" t="s">
        <v>116</v>
      </c>
      <c r="Y5" s="23" t="str">
        <f>T5</f>
        <v>R3</v>
      </c>
    </row>
    <row r="6" spans="2:25">
      <c r="B6" s="140"/>
      <c r="C6" s="9" t="s">
        <v>9</v>
      </c>
      <c r="D6" s="67" t="s">
        <v>112</v>
      </c>
      <c r="E6" s="6" t="s">
        <v>53</v>
      </c>
      <c r="G6" s="148"/>
      <c r="H6" s="9" t="s">
        <v>9</v>
      </c>
      <c r="I6" s="10" t="s">
        <v>117</v>
      </c>
      <c r="J6" s="6" t="s">
        <v>53</v>
      </c>
      <c r="L6" s="140"/>
      <c r="M6" s="9" t="s">
        <v>9</v>
      </c>
      <c r="N6" s="10" t="s">
        <v>70</v>
      </c>
      <c r="O6" s="6" t="s">
        <v>53</v>
      </c>
      <c r="Q6" s="140"/>
      <c r="R6" s="9" t="s">
        <v>9</v>
      </c>
      <c r="S6" s="10" t="s">
        <v>114</v>
      </c>
      <c r="T6" s="6" t="s">
        <v>53</v>
      </c>
      <c r="V6" s="140"/>
      <c r="W6" s="9" t="s">
        <v>9</v>
      </c>
      <c r="X6" s="10" t="s">
        <v>118</v>
      </c>
      <c r="Y6" s="6" t="s">
        <v>53</v>
      </c>
    </row>
    <row r="7" spans="2:25">
      <c r="B7" s="140"/>
      <c r="C7" s="11"/>
      <c r="D7" s="68"/>
      <c r="E7" s="4" t="s">
        <v>4</v>
      </c>
      <c r="G7" s="149"/>
      <c r="H7" s="11"/>
      <c r="I7" s="7" t="s">
        <v>72</v>
      </c>
      <c r="J7" s="4" t="s">
        <v>4</v>
      </c>
      <c r="L7" s="140"/>
      <c r="M7" s="11"/>
      <c r="N7" s="7"/>
      <c r="O7" s="4" t="s">
        <v>4</v>
      </c>
      <c r="Q7" s="140"/>
      <c r="R7" s="11"/>
      <c r="S7" s="7"/>
      <c r="T7" s="4" t="s">
        <v>4</v>
      </c>
      <c r="V7" s="140"/>
      <c r="W7" s="11"/>
      <c r="X7" s="7" t="s">
        <v>119</v>
      </c>
      <c r="Y7" s="4" t="s">
        <v>4</v>
      </c>
    </row>
    <row r="8" spans="2:25">
      <c r="B8" s="12">
        <f t="shared" ref="B8:B48" si="0">RANK(D8,D$8:D$48,0)</f>
        <v>1</v>
      </c>
      <c r="C8" s="13" t="s">
        <v>30</v>
      </c>
      <c r="D8" s="93">
        <v>114040</v>
      </c>
      <c r="E8" s="22">
        <v>16</v>
      </c>
      <c r="G8" s="12">
        <f t="shared" ref="G8:G48" si="1">RANK(I8,I$8:I$48,0)</f>
        <v>1</v>
      </c>
      <c r="H8" s="13" t="s">
        <v>30</v>
      </c>
      <c r="I8" s="93">
        <v>319481</v>
      </c>
      <c r="J8" s="22">
        <v>1</v>
      </c>
      <c r="L8" s="12">
        <f t="shared" ref="L8:L48" si="2">RANK(N8,N$8:N$48,0)</f>
        <v>1</v>
      </c>
      <c r="M8" s="13" t="s">
        <v>11</v>
      </c>
      <c r="N8" s="93">
        <v>163663</v>
      </c>
      <c r="O8" s="22">
        <v>1</v>
      </c>
      <c r="Q8" s="12">
        <f t="shared" ref="Q8:Q48" si="3">RANK(S8,S$8:S$48,0)</f>
        <v>1</v>
      </c>
      <c r="R8" s="13" t="s">
        <v>30</v>
      </c>
      <c r="S8" s="93">
        <v>94898</v>
      </c>
      <c r="T8" s="22">
        <v>1</v>
      </c>
      <c r="V8" s="12">
        <f t="shared" ref="V8:V48" si="4">RANK(X8,X$8:X$48,0)</f>
        <v>1</v>
      </c>
      <c r="W8" s="13" t="s">
        <v>11</v>
      </c>
      <c r="X8" s="93">
        <v>188668</v>
      </c>
      <c r="Y8" s="22">
        <v>1</v>
      </c>
    </row>
    <row r="9" spans="2:25">
      <c r="B9" s="12">
        <f t="shared" si="0"/>
        <v>2</v>
      </c>
      <c r="C9" s="13" t="s">
        <v>43</v>
      </c>
      <c r="D9" s="93">
        <v>57754</v>
      </c>
      <c r="E9" s="22">
        <v>3</v>
      </c>
      <c r="G9" s="12">
        <f t="shared" si="1"/>
        <v>2</v>
      </c>
      <c r="H9" s="13" t="s">
        <v>35</v>
      </c>
      <c r="I9" s="93">
        <v>287006</v>
      </c>
      <c r="J9" s="22">
        <v>5</v>
      </c>
      <c r="L9" s="12">
        <f t="shared" si="2"/>
        <v>2</v>
      </c>
      <c r="M9" s="13" t="s">
        <v>30</v>
      </c>
      <c r="N9" s="93">
        <v>156581</v>
      </c>
      <c r="O9" s="22">
        <v>2</v>
      </c>
      <c r="Q9" s="12">
        <f t="shared" si="3"/>
        <v>2</v>
      </c>
      <c r="R9" s="13" t="s">
        <v>11</v>
      </c>
      <c r="S9" s="93">
        <v>85825</v>
      </c>
      <c r="T9" s="22">
        <v>2</v>
      </c>
      <c r="V9" s="12">
        <f t="shared" si="4"/>
        <v>2</v>
      </c>
      <c r="W9" s="13" t="s">
        <v>30</v>
      </c>
      <c r="X9" s="93">
        <v>161992</v>
      </c>
      <c r="Y9" s="22">
        <v>2</v>
      </c>
    </row>
    <row r="10" spans="2:25">
      <c r="B10" s="12">
        <f t="shared" si="0"/>
        <v>3</v>
      </c>
      <c r="C10" s="13" t="s">
        <v>42</v>
      </c>
      <c r="D10" s="93">
        <v>36366</v>
      </c>
      <c r="E10" s="22">
        <v>1</v>
      </c>
      <c r="G10" s="12">
        <f t="shared" si="1"/>
        <v>3</v>
      </c>
      <c r="H10" s="13" t="s">
        <v>41</v>
      </c>
      <c r="I10" s="93">
        <v>284604</v>
      </c>
      <c r="J10" s="22">
        <v>2</v>
      </c>
      <c r="L10" s="12">
        <f t="shared" si="2"/>
        <v>3</v>
      </c>
      <c r="M10" s="13" t="s">
        <v>34</v>
      </c>
      <c r="N10" s="93">
        <v>122969</v>
      </c>
      <c r="O10" s="22">
        <v>3</v>
      </c>
      <c r="Q10" s="12">
        <f t="shared" si="3"/>
        <v>3</v>
      </c>
      <c r="R10" s="13" t="s">
        <v>34</v>
      </c>
      <c r="S10" s="93">
        <v>64345</v>
      </c>
      <c r="T10" s="22">
        <v>3</v>
      </c>
      <c r="V10" s="12">
        <f t="shared" si="4"/>
        <v>3</v>
      </c>
      <c r="W10" s="13" t="s">
        <v>34</v>
      </c>
      <c r="X10" s="93">
        <v>139968</v>
      </c>
      <c r="Y10" s="22">
        <v>3</v>
      </c>
    </row>
    <row r="11" spans="2:25">
      <c r="B11" s="12">
        <f t="shared" si="0"/>
        <v>4</v>
      </c>
      <c r="C11" s="13" t="s">
        <v>35</v>
      </c>
      <c r="D11" s="93">
        <v>34041</v>
      </c>
      <c r="E11" s="22">
        <v>14</v>
      </c>
      <c r="G11" s="12">
        <f t="shared" si="1"/>
        <v>4</v>
      </c>
      <c r="H11" s="13" t="s">
        <v>22</v>
      </c>
      <c r="I11" s="93">
        <v>283506</v>
      </c>
      <c r="J11" s="22">
        <v>3</v>
      </c>
      <c r="L11" s="12">
        <f t="shared" si="2"/>
        <v>4</v>
      </c>
      <c r="M11" s="13" t="s">
        <v>43</v>
      </c>
      <c r="N11" s="93">
        <v>101793</v>
      </c>
      <c r="O11" s="22">
        <v>4</v>
      </c>
      <c r="Q11" s="12">
        <f t="shared" si="3"/>
        <v>4</v>
      </c>
      <c r="R11" s="13" t="s">
        <v>33</v>
      </c>
      <c r="S11" s="93">
        <v>56028</v>
      </c>
      <c r="T11" s="22">
        <v>4</v>
      </c>
      <c r="V11" s="12">
        <f t="shared" si="4"/>
        <v>4</v>
      </c>
      <c r="W11" s="13" t="s">
        <v>43</v>
      </c>
      <c r="X11" s="93">
        <v>107638</v>
      </c>
      <c r="Y11" s="22">
        <v>4</v>
      </c>
    </row>
    <row r="12" spans="2:25">
      <c r="B12" s="12">
        <f t="shared" si="0"/>
        <v>5</v>
      </c>
      <c r="C12" s="13" t="s">
        <v>26</v>
      </c>
      <c r="D12" s="93">
        <v>28966</v>
      </c>
      <c r="E12" s="22">
        <v>4</v>
      </c>
      <c r="G12" s="12">
        <f t="shared" si="1"/>
        <v>5</v>
      </c>
      <c r="H12" s="13" t="s">
        <v>46</v>
      </c>
      <c r="I12" s="93">
        <v>274444</v>
      </c>
      <c r="J12" s="22">
        <v>4</v>
      </c>
      <c r="L12" s="12">
        <f t="shared" si="2"/>
        <v>5</v>
      </c>
      <c r="M12" s="13" t="s">
        <v>14</v>
      </c>
      <c r="N12" s="93">
        <v>96070</v>
      </c>
      <c r="O12" s="22">
        <v>5</v>
      </c>
      <c r="Q12" s="12">
        <f t="shared" si="3"/>
        <v>5</v>
      </c>
      <c r="R12" s="13" t="s">
        <v>14</v>
      </c>
      <c r="S12" s="93">
        <v>53240</v>
      </c>
      <c r="T12" s="22">
        <v>5</v>
      </c>
      <c r="V12" s="12">
        <f t="shared" si="4"/>
        <v>5</v>
      </c>
      <c r="W12" s="13" t="s">
        <v>14</v>
      </c>
      <c r="X12" s="93">
        <v>98376</v>
      </c>
      <c r="Y12" s="22">
        <v>5</v>
      </c>
    </row>
    <row r="13" spans="2:25">
      <c r="B13" s="12">
        <f t="shared" si="0"/>
        <v>6</v>
      </c>
      <c r="C13" s="13" t="s">
        <v>33</v>
      </c>
      <c r="D13" s="93">
        <v>27883</v>
      </c>
      <c r="E13" s="22">
        <v>10</v>
      </c>
      <c r="G13" s="12">
        <f t="shared" si="1"/>
        <v>6</v>
      </c>
      <c r="H13" s="13" t="s">
        <v>16</v>
      </c>
      <c r="I13" s="93">
        <v>270460</v>
      </c>
      <c r="J13" s="22">
        <v>6</v>
      </c>
      <c r="L13" s="12">
        <f t="shared" si="2"/>
        <v>6</v>
      </c>
      <c r="M13" s="13" t="s">
        <v>32</v>
      </c>
      <c r="N13" s="93">
        <v>88919</v>
      </c>
      <c r="O13" s="22">
        <v>8</v>
      </c>
      <c r="Q13" s="12">
        <f t="shared" si="3"/>
        <v>6</v>
      </c>
      <c r="R13" s="13" t="s">
        <v>43</v>
      </c>
      <c r="S13" s="93">
        <v>52235</v>
      </c>
      <c r="T13" s="22">
        <v>6</v>
      </c>
      <c r="V13" s="12">
        <f t="shared" si="4"/>
        <v>6</v>
      </c>
      <c r="W13" s="13" t="s">
        <v>32</v>
      </c>
      <c r="X13" s="93">
        <v>91353</v>
      </c>
      <c r="Y13" s="22">
        <v>8</v>
      </c>
    </row>
    <row r="14" spans="2:25">
      <c r="B14" s="12">
        <f t="shared" si="0"/>
        <v>7</v>
      </c>
      <c r="C14" s="13" t="s">
        <v>23</v>
      </c>
      <c r="D14" s="93">
        <v>27551</v>
      </c>
      <c r="E14" s="22">
        <v>39</v>
      </c>
      <c r="G14" s="12">
        <f t="shared" si="1"/>
        <v>7</v>
      </c>
      <c r="H14" s="13" t="s">
        <v>19</v>
      </c>
      <c r="I14" s="93">
        <v>263011</v>
      </c>
      <c r="J14" s="22">
        <v>9</v>
      </c>
      <c r="L14" s="12">
        <f t="shared" si="2"/>
        <v>7</v>
      </c>
      <c r="M14" s="13" t="s">
        <v>38</v>
      </c>
      <c r="N14" s="93">
        <v>87870</v>
      </c>
      <c r="O14" s="22">
        <v>6</v>
      </c>
      <c r="Q14" s="12">
        <f t="shared" si="3"/>
        <v>7</v>
      </c>
      <c r="R14" s="13" t="s">
        <v>32</v>
      </c>
      <c r="S14" s="93">
        <v>49302</v>
      </c>
      <c r="T14" s="22">
        <v>7</v>
      </c>
      <c r="V14" s="12">
        <f t="shared" si="4"/>
        <v>7</v>
      </c>
      <c r="W14" s="13" t="s">
        <v>38</v>
      </c>
      <c r="X14" s="93">
        <v>89409</v>
      </c>
      <c r="Y14" s="22">
        <v>6</v>
      </c>
    </row>
    <row r="15" spans="2:25">
      <c r="B15" s="12">
        <f t="shared" si="0"/>
        <v>8</v>
      </c>
      <c r="C15" s="13" t="s">
        <v>28</v>
      </c>
      <c r="D15" s="93">
        <v>27423</v>
      </c>
      <c r="E15" s="22">
        <v>2</v>
      </c>
      <c r="G15" s="12">
        <f t="shared" si="1"/>
        <v>8</v>
      </c>
      <c r="H15" s="13" t="s">
        <v>44</v>
      </c>
      <c r="I15" s="93">
        <v>252510</v>
      </c>
      <c r="J15" s="22">
        <v>12</v>
      </c>
      <c r="L15" s="12">
        <f t="shared" si="2"/>
        <v>8</v>
      </c>
      <c r="M15" s="13" t="s">
        <v>33</v>
      </c>
      <c r="N15" s="93">
        <v>86778</v>
      </c>
      <c r="O15" s="22">
        <v>7</v>
      </c>
      <c r="Q15" s="12">
        <f t="shared" si="3"/>
        <v>8</v>
      </c>
      <c r="R15" s="13" t="s">
        <v>13</v>
      </c>
      <c r="S15" s="93">
        <v>48157</v>
      </c>
      <c r="T15" s="22">
        <v>9</v>
      </c>
      <c r="V15" s="12">
        <f t="shared" si="4"/>
        <v>8</v>
      </c>
      <c r="W15" s="13" t="s">
        <v>33</v>
      </c>
      <c r="X15" s="93">
        <v>88728</v>
      </c>
      <c r="Y15" s="22">
        <v>7</v>
      </c>
    </row>
    <row r="16" spans="2:25">
      <c r="B16" s="12">
        <f t="shared" si="0"/>
        <v>9</v>
      </c>
      <c r="C16" s="13" t="s">
        <v>34</v>
      </c>
      <c r="D16" s="93">
        <v>26072</v>
      </c>
      <c r="E16" s="22">
        <v>11</v>
      </c>
      <c r="G16" s="12">
        <f t="shared" si="1"/>
        <v>9</v>
      </c>
      <c r="H16" s="13" t="s">
        <v>34</v>
      </c>
      <c r="I16" s="93">
        <v>248017</v>
      </c>
      <c r="J16" s="22">
        <v>10</v>
      </c>
      <c r="L16" s="12">
        <f t="shared" si="2"/>
        <v>9</v>
      </c>
      <c r="M16" s="13" t="s">
        <v>21</v>
      </c>
      <c r="N16" s="93">
        <v>75195</v>
      </c>
      <c r="O16" s="22">
        <v>15</v>
      </c>
      <c r="Q16" s="12">
        <f t="shared" si="3"/>
        <v>9</v>
      </c>
      <c r="R16" s="13" t="s">
        <v>38</v>
      </c>
      <c r="S16" s="93">
        <v>47734</v>
      </c>
      <c r="T16" s="22">
        <v>8</v>
      </c>
      <c r="V16" s="12">
        <f t="shared" si="4"/>
        <v>9</v>
      </c>
      <c r="W16" s="13" t="s">
        <v>37</v>
      </c>
      <c r="X16" s="93">
        <v>86147</v>
      </c>
      <c r="Y16" s="22">
        <v>10</v>
      </c>
    </row>
    <row r="17" spans="2:25">
      <c r="B17" s="12">
        <f t="shared" si="0"/>
        <v>10</v>
      </c>
      <c r="C17" s="13" t="s">
        <v>31</v>
      </c>
      <c r="D17" s="93">
        <v>25990</v>
      </c>
      <c r="E17" s="22">
        <v>13</v>
      </c>
      <c r="G17" s="12">
        <f t="shared" si="1"/>
        <v>10</v>
      </c>
      <c r="H17" s="13" t="s">
        <v>13</v>
      </c>
      <c r="I17" s="93">
        <v>247297</v>
      </c>
      <c r="J17" s="22">
        <v>31</v>
      </c>
      <c r="L17" s="12">
        <f t="shared" si="2"/>
        <v>10</v>
      </c>
      <c r="M17" s="13" t="s">
        <v>49</v>
      </c>
      <c r="N17" s="93">
        <v>75021</v>
      </c>
      <c r="O17" s="22">
        <v>10</v>
      </c>
      <c r="Q17" s="12">
        <f t="shared" si="3"/>
        <v>10</v>
      </c>
      <c r="R17" s="13" t="s">
        <v>22</v>
      </c>
      <c r="S17" s="93">
        <v>47246</v>
      </c>
      <c r="T17" s="22">
        <v>10</v>
      </c>
      <c r="V17" s="12">
        <f t="shared" si="4"/>
        <v>10</v>
      </c>
      <c r="W17" s="13" t="s">
        <v>47</v>
      </c>
      <c r="X17" s="93">
        <v>85992</v>
      </c>
      <c r="Y17" s="22">
        <v>11</v>
      </c>
    </row>
    <row r="18" spans="2:25">
      <c r="B18" s="12">
        <f t="shared" si="0"/>
        <v>11</v>
      </c>
      <c r="C18" s="13" t="s">
        <v>19</v>
      </c>
      <c r="D18" s="93">
        <v>25916</v>
      </c>
      <c r="E18" s="22">
        <v>7</v>
      </c>
      <c r="G18" s="12">
        <f t="shared" si="1"/>
        <v>11</v>
      </c>
      <c r="H18" s="13" t="s">
        <v>11</v>
      </c>
      <c r="I18" s="93">
        <v>244860</v>
      </c>
      <c r="J18" s="22">
        <v>7</v>
      </c>
      <c r="L18" s="12">
        <f t="shared" si="2"/>
        <v>11</v>
      </c>
      <c r="M18" s="13" t="s">
        <v>29</v>
      </c>
      <c r="N18" s="93">
        <v>74936</v>
      </c>
      <c r="O18" s="22">
        <v>12</v>
      </c>
      <c r="Q18" s="12">
        <f t="shared" si="3"/>
        <v>11</v>
      </c>
      <c r="R18" s="13" t="s">
        <v>49</v>
      </c>
      <c r="S18" s="93">
        <v>46250</v>
      </c>
      <c r="T18" s="22">
        <v>11</v>
      </c>
      <c r="V18" s="12">
        <f t="shared" si="4"/>
        <v>11</v>
      </c>
      <c r="W18" s="13" t="s">
        <v>15</v>
      </c>
      <c r="X18" s="93">
        <v>83934</v>
      </c>
      <c r="Y18" s="22">
        <v>9</v>
      </c>
    </row>
    <row r="19" spans="2:25">
      <c r="B19" s="12">
        <f t="shared" si="0"/>
        <v>12</v>
      </c>
      <c r="C19" s="13" t="s">
        <v>21</v>
      </c>
      <c r="D19" s="93">
        <v>25653</v>
      </c>
      <c r="E19" s="22">
        <v>8</v>
      </c>
      <c r="G19" s="12">
        <f t="shared" si="1"/>
        <v>12</v>
      </c>
      <c r="H19" s="13" t="s">
        <v>25</v>
      </c>
      <c r="I19" s="93">
        <v>244410</v>
      </c>
      <c r="J19" s="22">
        <v>15</v>
      </c>
      <c r="L19" s="12">
        <f t="shared" si="2"/>
        <v>12</v>
      </c>
      <c r="M19" s="13" t="s">
        <v>13</v>
      </c>
      <c r="N19" s="93">
        <v>74687</v>
      </c>
      <c r="O19" s="22">
        <v>13</v>
      </c>
      <c r="Q19" s="12">
        <f t="shared" si="3"/>
        <v>12</v>
      </c>
      <c r="R19" s="13" t="s">
        <v>42</v>
      </c>
      <c r="S19" s="93">
        <v>45213</v>
      </c>
      <c r="T19" s="22">
        <v>13</v>
      </c>
      <c r="V19" s="12">
        <f t="shared" si="4"/>
        <v>12</v>
      </c>
      <c r="W19" s="13" t="s">
        <v>48</v>
      </c>
      <c r="X19" s="93">
        <v>82285</v>
      </c>
      <c r="Y19" s="22">
        <v>13</v>
      </c>
    </row>
    <row r="20" spans="2:25">
      <c r="B20" s="12">
        <f t="shared" si="0"/>
        <v>13</v>
      </c>
      <c r="C20" s="13" t="s">
        <v>22</v>
      </c>
      <c r="D20" s="93">
        <v>23603</v>
      </c>
      <c r="E20" s="22">
        <v>18</v>
      </c>
      <c r="G20" s="12">
        <f t="shared" si="1"/>
        <v>13</v>
      </c>
      <c r="H20" s="13" t="s">
        <v>28</v>
      </c>
      <c r="I20" s="93">
        <v>244033</v>
      </c>
      <c r="J20" s="22">
        <v>8</v>
      </c>
      <c r="L20" s="12">
        <f t="shared" si="2"/>
        <v>13</v>
      </c>
      <c r="M20" s="13" t="s">
        <v>42</v>
      </c>
      <c r="N20" s="93">
        <v>72881</v>
      </c>
      <c r="O20" s="22">
        <v>11</v>
      </c>
      <c r="Q20" s="12">
        <f t="shared" si="3"/>
        <v>13</v>
      </c>
      <c r="R20" s="13" t="s">
        <v>17</v>
      </c>
      <c r="S20" s="93">
        <v>45204</v>
      </c>
      <c r="T20" s="22">
        <v>12</v>
      </c>
      <c r="V20" s="12">
        <f t="shared" si="4"/>
        <v>13</v>
      </c>
      <c r="W20" s="13" t="s">
        <v>27</v>
      </c>
      <c r="X20" s="93">
        <v>81359</v>
      </c>
      <c r="Y20" s="22">
        <v>12</v>
      </c>
    </row>
    <row r="21" spans="2:25">
      <c r="B21" s="12">
        <f t="shared" si="0"/>
        <v>14</v>
      </c>
      <c r="C21" s="13" t="s">
        <v>25</v>
      </c>
      <c r="D21" s="93">
        <v>23456</v>
      </c>
      <c r="E21" s="22">
        <v>19</v>
      </c>
      <c r="G21" s="12">
        <f t="shared" si="1"/>
        <v>14</v>
      </c>
      <c r="H21" s="13" t="s">
        <v>48</v>
      </c>
      <c r="I21" s="93">
        <v>243171</v>
      </c>
      <c r="J21" s="22">
        <v>13</v>
      </c>
      <c r="L21" s="12">
        <f t="shared" si="2"/>
        <v>14</v>
      </c>
      <c r="M21" s="13" t="s">
        <v>15</v>
      </c>
      <c r="N21" s="93">
        <v>72513</v>
      </c>
      <c r="O21" s="22">
        <v>9</v>
      </c>
      <c r="Q21" s="12">
        <f t="shared" si="3"/>
        <v>14</v>
      </c>
      <c r="R21" s="13" t="s">
        <v>48</v>
      </c>
      <c r="S21" s="93">
        <v>43896</v>
      </c>
      <c r="T21" s="22">
        <v>14</v>
      </c>
      <c r="V21" s="12">
        <f t="shared" si="4"/>
        <v>14</v>
      </c>
      <c r="W21" s="13" t="s">
        <v>49</v>
      </c>
      <c r="X21" s="93">
        <v>77996</v>
      </c>
      <c r="Y21" s="22">
        <v>14</v>
      </c>
    </row>
    <row r="22" spans="2:25">
      <c r="B22" s="12">
        <f t="shared" si="0"/>
        <v>15</v>
      </c>
      <c r="C22" s="13" t="s">
        <v>20</v>
      </c>
      <c r="D22" s="93">
        <v>22978</v>
      </c>
      <c r="E22" s="22">
        <v>9</v>
      </c>
      <c r="G22" s="12">
        <f t="shared" si="1"/>
        <v>15</v>
      </c>
      <c r="H22" s="13" t="s">
        <v>26</v>
      </c>
      <c r="I22" s="93">
        <v>240700</v>
      </c>
      <c r="J22" s="22">
        <v>14</v>
      </c>
      <c r="L22" s="12">
        <f t="shared" si="2"/>
        <v>15</v>
      </c>
      <c r="M22" s="13" t="s">
        <v>26</v>
      </c>
      <c r="N22" s="93">
        <v>72041</v>
      </c>
      <c r="O22" s="22">
        <v>18</v>
      </c>
      <c r="Q22" s="12">
        <f t="shared" si="3"/>
        <v>15</v>
      </c>
      <c r="R22" s="13" t="s">
        <v>16</v>
      </c>
      <c r="S22" s="93">
        <v>43613</v>
      </c>
      <c r="T22" s="22">
        <v>16</v>
      </c>
      <c r="V22" s="12">
        <f t="shared" si="4"/>
        <v>15</v>
      </c>
      <c r="W22" s="13" t="s">
        <v>45</v>
      </c>
      <c r="X22" s="93">
        <v>76823</v>
      </c>
      <c r="Y22" s="22">
        <v>22</v>
      </c>
    </row>
    <row r="23" spans="2:25">
      <c r="B23" s="12">
        <f t="shared" si="0"/>
        <v>16</v>
      </c>
      <c r="C23" s="13" t="s">
        <v>39</v>
      </c>
      <c r="D23" s="93">
        <v>22675</v>
      </c>
      <c r="E23" s="22">
        <v>23</v>
      </c>
      <c r="G23" s="12">
        <f t="shared" si="1"/>
        <v>16</v>
      </c>
      <c r="H23" s="13" t="s">
        <v>50</v>
      </c>
      <c r="I23" s="93">
        <v>239622</v>
      </c>
      <c r="J23" s="22">
        <v>16</v>
      </c>
      <c r="L23" s="12">
        <f t="shared" si="2"/>
        <v>16</v>
      </c>
      <c r="M23" s="13" t="s">
        <v>37</v>
      </c>
      <c r="N23" s="93">
        <v>69739</v>
      </c>
      <c r="O23" s="22">
        <v>16</v>
      </c>
      <c r="Q23" s="12">
        <f t="shared" si="3"/>
        <v>16</v>
      </c>
      <c r="R23" s="13" t="s">
        <v>29</v>
      </c>
      <c r="S23" s="93">
        <v>43004</v>
      </c>
      <c r="T23" s="22">
        <v>15</v>
      </c>
      <c r="V23" s="12">
        <f t="shared" si="4"/>
        <v>16</v>
      </c>
      <c r="W23" s="13" t="s">
        <v>21</v>
      </c>
      <c r="X23" s="93">
        <v>76283</v>
      </c>
      <c r="Y23" s="22">
        <v>21</v>
      </c>
    </row>
    <row r="24" spans="2:25">
      <c r="B24" s="12">
        <f t="shared" si="0"/>
        <v>17</v>
      </c>
      <c r="C24" s="13" t="s">
        <v>46</v>
      </c>
      <c r="D24" s="93">
        <v>22304</v>
      </c>
      <c r="E24" s="22">
        <v>26</v>
      </c>
      <c r="G24" s="12">
        <f t="shared" si="1"/>
        <v>17</v>
      </c>
      <c r="H24" s="13" t="s">
        <v>42</v>
      </c>
      <c r="I24" s="93">
        <v>238737</v>
      </c>
      <c r="J24" s="22">
        <v>11</v>
      </c>
      <c r="L24" s="12">
        <f t="shared" si="2"/>
        <v>17</v>
      </c>
      <c r="M24" s="13" t="s">
        <v>47</v>
      </c>
      <c r="N24" s="93">
        <v>69698</v>
      </c>
      <c r="O24" s="22">
        <v>22</v>
      </c>
      <c r="Q24" s="12">
        <f t="shared" si="3"/>
        <v>17</v>
      </c>
      <c r="R24" s="13" t="s">
        <v>21</v>
      </c>
      <c r="S24" s="93">
        <v>42643</v>
      </c>
      <c r="T24" s="22">
        <v>22</v>
      </c>
      <c r="V24" s="12">
        <f t="shared" si="4"/>
        <v>17</v>
      </c>
      <c r="W24" s="13" t="s">
        <v>13</v>
      </c>
      <c r="X24" s="93">
        <v>75637</v>
      </c>
      <c r="Y24" s="22">
        <v>19</v>
      </c>
    </row>
    <row r="25" spans="2:25">
      <c r="B25" s="12">
        <f t="shared" si="0"/>
        <v>18</v>
      </c>
      <c r="C25" s="13" t="s">
        <v>50</v>
      </c>
      <c r="D25" s="93">
        <v>21278</v>
      </c>
      <c r="E25" s="22">
        <v>37</v>
      </c>
      <c r="G25" s="12">
        <f t="shared" si="1"/>
        <v>18</v>
      </c>
      <c r="H25" s="13" t="s">
        <v>40</v>
      </c>
      <c r="I25" s="93">
        <v>233718</v>
      </c>
      <c r="J25" s="22">
        <v>18</v>
      </c>
      <c r="L25" s="12">
        <f t="shared" si="2"/>
        <v>18</v>
      </c>
      <c r="M25" s="13" t="s">
        <v>48</v>
      </c>
      <c r="N25" s="93">
        <v>69576</v>
      </c>
      <c r="O25" s="22">
        <v>21</v>
      </c>
      <c r="Q25" s="12">
        <f t="shared" si="3"/>
        <v>18</v>
      </c>
      <c r="R25" s="13" t="s">
        <v>26</v>
      </c>
      <c r="S25" s="93">
        <v>42597</v>
      </c>
      <c r="T25" s="22">
        <v>21</v>
      </c>
      <c r="V25" s="12">
        <f t="shared" si="4"/>
        <v>18</v>
      </c>
      <c r="W25" s="13" t="s">
        <v>29</v>
      </c>
      <c r="X25" s="93">
        <v>75225</v>
      </c>
      <c r="Y25" s="22">
        <v>18</v>
      </c>
    </row>
    <row r="26" spans="2:25">
      <c r="B26" s="12">
        <f t="shared" si="0"/>
        <v>19</v>
      </c>
      <c r="C26" s="13" t="s">
        <v>40</v>
      </c>
      <c r="D26" s="93">
        <v>20513</v>
      </c>
      <c r="E26" s="22">
        <v>17</v>
      </c>
      <c r="G26" s="12">
        <f t="shared" si="1"/>
        <v>19</v>
      </c>
      <c r="H26" s="13" t="s">
        <v>51</v>
      </c>
      <c r="I26" s="93">
        <v>230840</v>
      </c>
      <c r="J26" s="22">
        <v>20</v>
      </c>
      <c r="L26" s="12">
        <f t="shared" si="2"/>
        <v>19</v>
      </c>
      <c r="M26" s="13" t="s">
        <v>17</v>
      </c>
      <c r="N26" s="93">
        <v>69249</v>
      </c>
      <c r="O26" s="22">
        <v>19</v>
      </c>
      <c r="Q26" s="12">
        <f t="shared" si="3"/>
        <v>19</v>
      </c>
      <c r="R26" s="13" t="s">
        <v>44</v>
      </c>
      <c r="S26" s="93">
        <v>41303</v>
      </c>
      <c r="T26" s="22">
        <v>24</v>
      </c>
      <c r="V26" s="12">
        <f t="shared" si="4"/>
        <v>19</v>
      </c>
      <c r="W26" s="13" t="s">
        <v>42</v>
      </c>
      <c r="X26" s="93">
        <v>74461</v>
      </c>
      <c r="Y26" s="22">
        <v>15</v>
      </c>
    </row>
    <row r="27" spans="2:25">
      <c r="B27" s="12">
        <f t="shared" si="0"/>
        <v>20</v>
      </c>
      <c r="C27" s="13" t="s">
        <v>17</v>
      </c>
      <c r="D27" s="93">
        <v>19879</v>
      </c>
      <c r="E27" s="22">
        <v>36</v>
      </c>
      <c r="G27" s="12">
        <f t="shared" si="1"/>
        <v>20</v>
      </c>
      <c r="H27" s="13" t="s">
        <v>49</v>
      </c>
      <c r="I27" s="93">
        <v>229685</v>
      </c>
      <c r="J27" s="22">
        <v>17</v>
      </c>
      <c r="L27" s="12">
        <f t="shared" si="2"/>
        <v>20</v>
      </c>
      <c r="M27" s="13" t="s">
        <v>27</v>
      </c>
      <c r="N27" s="93">
        <v>69193</v>
      </c>
      <c r="O27" s="22">
        <v>17</v>
      </c>
      <c r="Q27" s="12">
        <f t="shared" si="3"/>
        <v>20</v>
      </c>
      <c r="R27" s="13" t="s">
        <v>25</v>
      </c>
      <c r="S27" s="93">
        <v>41301</v>
      </c>
      <c r="T27" s="22">
        <v>23</v>
      </c>
      <c r="V27" s="12">
        <f t="shared" si="4"/>
        <v>20</v>
      </c>
      <c r="W27" s="13" t="s">
        <v>35</v>
      </c>
      <c r="X27" s="93">
        <v>74226</v>
      </c>
      <c r="Y27" s="22">
        <v>17</v>
      </c>
    </row>
    <row r="28" spans="2:25">
      <c r="B28" s="12">
        <f t="shared" si="0"/>
        <v>20</v>
      </c>
      <c r="C28" s="13" t="s">
        <v>12</v>
      </c>
      <c r="D28" s="93">
        <v>19879</v>
      </c>
      <c r="E28" s="22">
        <v>15</v>
      </c>
      <c r="G28" s="12">
        <f t="shared" si="1"/>
        <v>21</v>
      </c>
      <c r="H28" s="13" t="s">
        <v>21</v>
      </c>
      <c r="I28" s="93">
        <v>227983</v>
      </c>
      <c r="J28" s="22">
        <v>24</v>
      </c>
      <c r="L28" s="12">
        <f t="shared" si="2"/>
        <v>21</v>
      </c>
      <c r="M28" s="13" t="s">
        <v>20</v>
      </c>
      <c r="N28" s="93">
        <v>69006</v>
      </c>
      <c r="O28" s="22">
        <v>14</v>
      </c>
      <c r="Q28" s="12">
        <f t="shared" si="3"/>
        <v>21</v>
      </c>
      <c r="R28" s="13" t="s">
        <v>35</v>
      </c>
      <c r="S28" s="93">
        <v>40996</v>
      </c>
      <c r="T28" s="22">
        <v>18</v>
      </c>
      <c r="V28" s="12">
        <f t="shared" si="4"/>
        <v>21</v>
      </c>
      <c r="W28" s="13" t="s">
        <v>19</v>
      </c>
      <c r="X28" s="93">
        <v>73645</v>
      </c>
      <c r="Y28" s="22">
        <v>20</v>
      </c>
    </row>
    <row r="29" spans="2:25">
      <c r="B29" s="12">
        <f t="shared" si="0"/>
        <v>22</v>
      </c>
      <c r="C29" s="13" t="s">
        <v>41</v>
      </c>
      <c r="D29" s="93">
        <v>19422</v>
      </c>
      <c r="E29" s="22">
        <v>25</v>
      </c>
      <c r="G29" s="12">
        <f t="shared" si="1"/>
        <v>22</v>
      </c>
      <c r="H29" s="13" t="s">
        <v>33</v>
      </c>
      <c r="I29" s="93">
        <v>227791</v>
      </c>
      <c r="J29" s="22">
        <v>29</v>
      </c>
      <c r="L29" s="12">
        <f t="shared" si="2"/>
        <v>22</v>
      </c>
      <c r="M29" s="13" t="s">
        <v>16</v>
      </c>
      <c r="N29" s="93">
        <v>68692</v>
      </c>
      <c r="O29" s="22">
        <v>24</v>
      </c>
      <c r="Q29" s="12">
        <f t="shared" si="3"/>
        <v>22</v>
      </c>
      <c r="R29" s="13" t="s">
        <v>37</v>
      </c>
      <c r="S29" s="93">
        <v>40952</v>
      </c>
      <c r="T29" s="22">
        <v>19</v>
      </c>
      <c r="V29" s="12">
        <f t="shared" si="4"/>
        <v>22</v>
      </c>
      <c r="W29" s="13" t="s">
        <v>51</v>
      </c>
      <c r="X29" s="93">
        <v>72918</v>
      </c>
      <c r="Y29" s="22">
        <v>23</v>
      </c>
    </row>
    <row r="30" spans="2:25">
      <c r="B30" s="12">
        <f t="shared" si="0"/>
        <v>23</v>
      </c>
      <c r="C30" s="13" t="s">
        <v>15</v>
      </c>
      <c r="D30" s="93">
        <v>19313</v>
      </c>
      <c r="E30" s="22">
        <v>20</v>
      </c>
      <c r="G30" s="12">
        <f t="shared" si="1"/>
        <v>23</v>
      </c>
      <c r="H30" s="13" t="s">
        <v>12</v>
      </c>
      <c r="I30" s="93">
        <v>227199</v>
      </c>
      <c r="J30" s="22">
        <v>19</v>
      </c>
      <c r="L30" s="12">
        <f t="shared" si="2"/>
        <v>23</v>
      </c>
      <c r="M30" s="13" t="s">
        <v>22</v>
      </c>
      <c r="N30" s="93">
        <v>68476</v>
      </c>
      <c r="O30" s="22">
        <v>20</v>
      </c>
      <c r="Q30" s="12">
        <f t="shared" si="3"/>
        <v>23</v>
      </c>
      <c r="R30" s="13" t="s">
        <v>27</v>
      </c>
      <c r="S30" s="93">
        <v>40740</v>
      </c>
      <c r="T30" s="22">
        <v>20</v>
      </c>
      <c r="V30" s="12">
        <f t="shared" si="4"/>
        <v>23</v>
      </c>
      <c r="W30" s="13" t="s">
        <v>26</v>
      </c>
      <c r="X30" s="93">
        <v>72553</v>
      </c>
      <c r="Y30" s="22">
        <v>25</v>
      </c>
    </row>
    <row r="31" spans="2:25">
      <c r="B31" s="12">
        <f t="shared" si="0"/>
        <v>24</v>
      </c>
      <c r="C31" s="13" t="s">
        <v>51</v>
      </c>
      <c r="D31" s="93">
        <v>17433</v>
      </c>
      <c r="E31" s="22">
        <v>28</v>
      </c>
      <c r="G31" s="12">
        <f t="shared" si="1"/>
        <v>24</v>
      </c>
      <c r="H31" s="13" t="s">
        <v>43</v>
      </c>
      <c r="I31" s="93">
        <v>225143</v>
      </c>
      <c r="J31" s="22">
        <v>21</v>
      </c>
      <c r="L31" s="12">
        <f t="shared" si="2"/>
        <v>24</v>
      </c>
      <c r="M31" s="13" t="s">
        <v>25</v>
      </c>
      <c r="N31" s="93">
        <v>67577</v>
      </c>
      <c r="O31" s="22">
        <v>23</v>
      </c>
      <c r="Q31" s="12">
        <f t="shared" si="3"/>
        <v>24</v>
      </c>
      <c r="R31" s="13" t="s">
        <v>20</v>
      </c>
      <c r="S31" s="93">
        <v>40325</v>
      </c>
      <c r="T31" s="22">
        <v>17</v>
      </c>
      <c r="V31" s="12">
        <f t="shared" si="4"/>
        <v>24</v>
      </c>
      <c r="W31" s="13" t="s">
        <v>20</v>
      </c>
      <c r="X31" s="93">
        <v>71346</v>
      </c>
      <c r="Y31" s="22">
        <v>16</v>
      </c>
    </row>
    <row r="32" spans="2:25">
      <c r="B32" s="12">
        <f t="shared" si="0"/>
        <v>25</v>
      </c>
      <c r="C32" s="13" t="s">
        <v>13</v>
      </c>
      <c r="D32" s="93">
        <v>16753</v>
      </c>
      <c r="E32" s="22">
        <v>21</v>
      </c>
      <c r="G32" s="12">
        <f t="shared" si="1"/>
        <v>25</v>
      </c>
      <c r="H32" s="13" t="s">
        <v>37</v>
      </c>
      <c r="I32" s="93">
        <v>222157</v>
      </c>
      <c r="J32" s="22">
        <v>22</v>
      </c>
      <c r="L32" s="12">
        <f t="shared" si="2"/>
        <v>25</v>
      </c>
      <c r="M32" s="13" t="s">
        <v>45</v>
      </c>
      <c r="N32" s="93">
        <v>63980</v>
      </c>
      <c r="O32" s="22">
        <v>36</v>
      </c>
      <c r="Q32" s="12">
        <f t="shared" si="3"/>
        <v>25</v>
      </c>
      <c r="R32" s="13" t="s">
        <v>47</v>
      </c>
      <c r="S32" s="93">
        <v>40147</v>
      </c>
      <c r="T32" s="22">
        <v>26</v>
      </c>
      <c r="V32" s="12">
        <f t="shared" si="4"/>
        <v>25</v>
      </c>
      <c r="W32" s="13" t="s">
        <v>22</v>
      </c>
      <c r="X32" s="93">
        <v>71338</v>
      </c>
      <c r="Y32" s="22">
        <v>24</v>
      </c>
    </row>
    <row r="33" spans="2:25">
      <c r="B33" s="12">
        <f t="shared" si="0"/>
        <v>26</v>
      </c>
      <c r="C33" s="13" t="s">
        <v>14</v>
      </c>
      <c r="D33" s="93">
        <v>16380</v>
      </c>
      <c r="E33" s="22">
        <v>12</v>
      </c>
      <c r="G33" s="12">
        <f t="shared" si="1"/>
        <v>26</v>
      </c>
      <c r="H33" s="13" t="s">
        <v>17</v>
      </c>
      <c r="I33" s="93">
        <v>217838</v>
      </c>
      <c r="J33" s="22">
        <v>30</v>
      </c>
      <c r="L33" s="12">
        <f t="shared" si="2"/>
        <v>26</v>
      </c>
      <c r="M33" s="13" t="s">
        <v>40</v>
      </c>
      <c r="N33" s="93">
        <v>63175</v>
      </c>
      <c r="O33" s="22">
        <v>25</v>
      </c>
      <c r="Q33" s="12">
        <f t="shared" si="3"/>
        <v>26</v>
      </c>
      <c r="R33" s="13" t="s">
        <v>36</v>
      </c>
      <c r="S33" s="93">
        <v>39220</v>
      </c>
      <c r="T33" s="22">
        <v>27</v>
      </c>
      <c r="V33" s="12">
        <f t="shared" si="4"/>
        <v>26</v>
      </c>
      <c r="W33" s="13" t="s">
        <v>17</v>
      </c>
      <c r="X33" s="93">
        <v>70068</v>
      </c>
      <c r="Y33" s="22">
        <v>26</v>
      </c>
    </row>
    <row r="34" spans="2:25">
      <c r="B34" s="12">
        <f t="shared" si="0"/>
        <v>27</v>
      </c>
      <c r="C34" s="13" t="s">
        <v>32</v>
      </c>
      <c r="D34" s="93">
        <v>14698</v>
      </c>
      <c r="E34" s="22">
        <v>6</v>
      </c>
      <c r="G34" s="12">
        <f t="shared" si="1"/>
        <v>27</v>
      </c>
      <c r="H34" s="13" t="s">
        <v>47</v>
      </c>
      <c r="I34" s="93">
        <v>216586</v>
      </c>
      <c r="J34" s="22">
        <v>32</v>
      </c>
      <c r="L34" s="12">
        <f t="shared" si="2"/>
        <v>27</v>
      </c>
      <c r="M34" s="13" t="s">
        <v>44</v>
      </c>
      <c r="N34" s="93">
        <v>62447</v>
      </c>
      <c r="O34" s="22">
        <v>32</v>
      </c>
      <c r="Q34" s="12">
        <f t="shared" si="3"/>
        <v>27</v>
      </c>
      <c r="R34" s="13" t="s">
        <v>46</v>
      </c>
      <c r="S34" s="93">
        <v>39163</v>
      </c>
      <c r="T34" s="22">
        <v>25</v>
      </c>
      <c r="V34" s="12">
        <f t="shared" si="4"/>
        <v>27</v>
      </c>
      <c r="W34" s="13" t="s">
        <v>16</v>
      </c>
      <c r="X34" s="93">
        <v>69750</v>
      </c>
      <c r="Y34" s="22">
        <v>29</v>
      </c>
    </row>
    <row r="35" spans="2:25">
      <c r="B35" s="12">
        <f t="shared" si="0"/>
        <v>28</v>
      </c>
      <c r="C35" s="13" t="s">
        <v>16</v>
      </c>
      <c r="D35" s="93">
        <v>14541</v>
      </c>
      <c r="E35" s="22">
        <v>40</v>
      </c>
      <c r="G35" s="12">
        <f t="shared" si="1"/>
        <v>28</v>
      </c>
      <c r="H35" s="13" t="s">
        <v>45</v>
      </c>
      <c r="I35" s="93">
        <v>216179</v>
      </c>
      <c r="J35" s="22">
        <v>26</v>
      </c>
      <c r="L35" s="12">
        <f t="shared" si="2"/>
        <v>28</v>
      </c>
      <c r="M35" s="13" t="s">
        <v>19</v>
      </c>
      <c r="N35" s="93">
        <v>61632</v>
      </c>
      <c r="O35" s="22">
        <v>28</v>
      </c>
      <c r="Q35" s="12">
        <f t="shared" si="3"/>
        <v>28</v>
      </c>
      <c r="R35" s="13" t="s">
        <v>19</v>
      </c>
      <c r="S35" s="93">
        <v>38469</v>
      </c>
      <c r="T35" s="22">
        <v>30</v>
      </c>
      <c r="V35" s="12">
        <f t="shared" si="4"/>
        <v>28</v>
      </c>
      <c r="W35" s="13" t="s">
        <v>25</v>
      </c>
      <c r="X35" s="93">
        <v>68981</v>
      </c>
      <c r="Y35" s="22">
        <v>27</v>
      </c>
    </row>
    <row r="36" spans="2:25">
      <c r="B36" s="12">
        <f t="shared" si="0"/>
        <v>29</v>
      </c>
      <c r="C36" s="13" t="s">
        <v>18</v>
      </c>
      <c r="D36" s="93">
        <v>14333</v>
      </c>
      <c r="E36" s="22">
        <v>27</v>
      </c>
      <c r="G36" s="12">
        <f t="shared" si="1"/>
        <v>29</v>
      </c>
      <c r="H36" s="13" t="s">
        <v>29</v>
      </c>
      <c r="I36" s="93">
        <v>215236</v>
      </c>
      <c r="J36" s="22">
        <v>33</v>
      </c>
      <c r="L36" s="12">
        <f t="shared" si="2"/>
        <v>29</v>
      </c>
      <c r="M36" s="13" t="s">
        <v>23</v>
      </c>
      <c r="N36" s="93">
        <v>61545</v>
      </c>
      <c r="O36" s="22">
        <v>27</v>
      </c>
      <c r="Q36" s="12">
        <f t="shared" si="3"/>
        <v>29</v>
      </c>
      <c r="R36" s="13" t="s">
        <v>23</v>
      </c>
      <c r="S36" s="93">
        <v>38272</v>
      </c>
      <c r="T36" s="22">
        <v>29</v>
      </c>
      <c r="V36" s="12">
        <f t="shared" si="4"/>
        <v>29</v>
      </c>
      <c r="W36" s="13" t="s">
        <v>40</v>
      </c>
      <c r="X36" s="93">
        <v>66029</v>
      </c>
      <c r="Y36" s="22">
        <v>28</v>
      </c>
    </row>
    <row r="37" spans="2:25">
      <c r="B37" s="12">
        <f t="shared" si="0"/>
        <v>30</v>
      </c>
      <c r="C37" s="13" t="s">
        <v>48</v>
      </c>
      <c r="D37" s="93">
        <v>13583</v>
      </c>
      <c r="E37" s="22">
        <v>24</v>
      </c>
      <c r="G37" s="12">
        <f t="shared" si="1"/>
        <v>30</v>
      </c>
      <c r="H37" s="13" t="s">
        <v>20</v>
      </c>
      <c r="I37" s="93">
        <v>214423</v>
      </c>
      <c r="J37" s="22">
        <v>23</v>
      </c>
      <c r="L37" s="12">
        <f t="shared" si="2"/>
        <v>30</v>
      </c>
      <c r="M37" s="13" t="s">
        <v>51</v>
      </c>
      <c r="N37" s="93">
        <v>60408</v>
      </c>
      <c r="O37" s="22">
        <v>35</v>
      </c>
      <c r="Q37" s="12">
        <f t="shared" si="3"/>
        <v>30</v>
      </c>
      <c r="R37" s="13" t="s">
        <v>45</v>
      </c>
      <c r="S37" s="93">
        <v>38255</v>
      </c>
      <c r="T37" s="22">
        <v>31</v>
      </c>
      <c r="V37" s="12">
        <f t="shared" si="4"/>
        <v>30</v>
      </c>
      <c r="W37" s="13" t="s">
        <v>44</v>
      </c>
      <c r="X37" s="93">
        <v>63976</v>
      </c>
      <c r="Y37" s="22">
        <v>36</v>
      </c>
    </row>
    <row r="38" spans="2:25">
      <c r="B38" s="12">
        <f t="shared" si="0"/>
        <v>31</v>
      </c>
      <c r="C38" s="13" t="s">
        <v>47</v>
      </c>
      <c r="D38" s="93">
        <v>13128</v>
      </c>
      <c r="E38" s="22">
        <v>5</v>
      </c>
      <c r="G38" s="12">
        <f t="shared" si="1"/>
        <v>31</v>
      </c>
      <c r="H38" s="13" t="s">
        <v>38</v>
      </c>
      <c r="I38" s="93">
        <v>214174</v>
      </c>
      <c r="J38" s="22">
        <v>39</v>
      </c>
      <c r="L38" s="12">
        <f t="shared" si="2"/>
        <v>31</v>
      </c>
      <c r="M38" s="13" t="s">
        <v>35</v>
      </c>
      <c r="N38" s="93">
        <v>60084</v>
      </c>
      <c r="O38" s="22">
        <v>26</v>
      </c>
      <c r="Q38" s="12">
        <f t="shared" si="3"/>
        <v>31</v>
      </c>
      <c r="R38" s="13" t="s">
        <v>15</v>
      </c>
      <c r="S38" s="93">
        <v>37983</v>
      </c>
      <c r="T38" s="22">
        <v>28</v>
      </c>
      <c r="V38" s="12">
        <f t="shared" si="4"/>
        <v>31</v>
      </c>
      <c r="W38" s="13" t="s">
        <v>23</v>
      </c>
      <c r="X38" s="93">
        <v>62446</v>
      </c>
      <c r="Y38" s="22">
        <v>31</v>
      </c>
    </row>
    <row r="39" spans="2:25">
      <c r="B39" s="12">
        <f t="shared" si="0"/>
        <v>32</v>
      </c>
      <c r="C39" s="13" t="s">
        <v>36</v>
      </c>
      <c r="D39" s="93">
        <v>12375</v>
      </c>
      <c r="E39" s="22">
        <v>35</v>
      </c>
      <c r="G39" s="12">
        <f t="shared" si="1"/>
        <v>32</v>
      </c>
      <c r="H39" s="13" t="s">
        <v>18</v>
      </c>
      <c r="I39" s="93">
        <v>212192</v>
      </c>
      <c r="J39" s="22">
        <v>36</v>
      </c>
      <c r="L39" s="12">
        <f t="shared" si="2"/>
        <v>32</v>
      </c>
      <c r="M39" s="13" t="s">
        <v>18</v>
      </c>
      <c r="N39" s="93">
        <v>59964</v>
      </c>
      <c r="O39" s="22">
        <v>31</v>
      </c>
      <c r="Q39" s="12">
        <f t="shared" si="3"/>
        <v>32</v>
      </c>
      <c r="R39" s="13" t="s">
        <v>40</v>
      </c>
      <c r="S39" s="93">
        <v>36486</v>
      </c>
      <c r="T39" s="22">
        <v>32</v>
      </c>
      <c r="V39" s="12">
        <f t="shared" si="4"/>
        <v>32</v>
      </c>
      <c r="W39" s="13" t="s">
        <v>50</v>
      </c>
      <c r="X39" s="93">
        <v>61874</v>
      </c>
      <c r="Y39" s="22">
        <v>39</v>
      </c>
    </row>
    <row r="40" spans="2:25">
      <c r="B40" s="12">
        <f t="shared" si="0"/>
        <v>33</v>
      </c>
      <c r="C40" s="13" t="s">
        <v>44</v>
      </c>
      <c r="D40" s="93">
        <v>12353</v>
      </c>
      <c r="E40" s="22">
        <v>30</v>
      </c>
      <c r="G40" s="12">
        <f t="shared" si="1"/>
        <v>33</v>
      </c>
      <c r="H40" s="13" t="s">
        <v>32</v>
      </c>
      <c r="I40" s="93">
        <v>212135</v>
      </c>
      <c r="J40" s="22">
        <v>25</v>
      </c>
      <c r="L40" s="12">
        <f t="shared" si="2"/>
        <v>33</v>
      </c>
      <c r="M40" s="13" t="s">
        <v>36</v>
      </c>
      <c r="N40" s="93">
        <v>59753</v>
      </c>
      <c r="O40" s="22">
        <v>30</v>
      </c>
      <c r="Q40" s="12">
        <f t="shared" si="3"/>
        <v>33</v>
      </c>
      <c r="R40" s="13" t="s">
        <v>24</v>
      </c>
      <c r="S40" s="93">
        <v>35146</v>
      </c>
      <c r="T40" s="22">
        <v>33</v>
      </c>
      <c r="V40" s="12">
        <f t="shared" si="4"/>
        <v>33</v>
      </c>
      <c r="W40" s="13" t="s">
        <v>31</v>
      </c>
      <c r="X40" s="93">
        <v>61395</v>
      </c>
      <c r="Y40" s="22">
        <v>33</v>
      </c>
    </row>
    <row r="41" spans="2:25">
      <c r="B41" s="12">
        <f t="shared" si="0"/>
        <v>34</v>
      </c>
      <c r="C41" s="13" t="s">
        <v>24</v>
      </c>
      <c r="D41" s="93">
        <v>11878</v>
      </c>
      <c r="E41" s="22">
        <v>32</v>
      </c>
      <c r="G41" s="12">
        <f t="shared" si="1"/>
        <v>34</v>
      </c>
      <c r="H41" s="13" t="s">
        <v>36</v>
      </c>
      <c r="I41" s="93">
        <v>210239</v>
      </c>
      <c r="J41" s="22">
        <v>34</v>
      </c>
      <c r="L41" s="12">
        <f t="shared" si="2"/>
        <v>34</v>
      </c>
      <c r="M41" s="13" t="s">
        <v>28</v>
      </c>
      <c r="N41" s="93">
        <v>57835</v>
      </c>
      <c r="O41" s="22">
        <v>33</v>
      </c>
      <c r="Q41" s="12">
        <f t="shared" si="3"/>
        <v>34</v>
      </c>
      <c r="R41" s="13" t="s">
        <v>18</v>
      </c>
      <c r="S41" s="93">
        <v>34520</v>
      </c>
      <c r="T41" s="22">
        <v>35</v>
      </c>
      <c r="V41" s="12">
        <f t="shared" si="4"/>
        <v>34</v>
      </c>
      <c r="W41" s="13" t="s">
        <v>28</v>
      </c>
      <c r="X41" s="93">
        <v>61043</v>
      </c>
      <c r="Y41" s="22">
        <v>30</v>
      </c>
    </row>
    <row r="42" spans="2:25">
      <c r="B42" s="12">
        <f t="shared" si="0"/>
        <v>35</v>
      </c>
      <c r="C42" s="13" t="s">
        <v>45</v>
      </c>
      <c r="D42" s="93">
        <v>10262</v>
      </c>
      <c r="E42" s="22">
        <v>33</v>
      </c>
      <c r="G42" s="12">
        <f t="shared" si="1"/>
        <v>35</v>
      </c>
      <c r="H42" s="13" t="s">
        <v>31</v>
      </c>
      <c r="I42" s="93">
        <v>209289</v>
      </c>
      <c r="J42" s="22">
        <v>27</v>
      </c>
      <c r="L42" s="12">
        <f t="shared" si="2"/>
        <v>35</v>
      </c>
      <c r="M42" s="13" t="s">
        <v>24</v>
      </c>
      <c r="N42" s="93">
        <v>56327</v>
      </c>
      <c r="O42" s="22">
        <v>29</v>
      </c>
      <c r="Q42" s="12">
        <f t="shared" si="3"/>
        <v>35</v>
      </c>
      <c r="R42" s="13" t="s">
        <v>51</v>
      </c>
      <c r="S42" s="93">
        <v>34167</v>
      </c>
      <c r="T42" s="22">
        <v>36</v>
      </c>
      <c r="V42" s="12">
        <f t="shared" si="4"/>
        <v>35</v>
      </c>
      <c r="W42" s="13" t="s">
        <v>18</v>
      </c>
      <c r="X42" s="93">
        <v>60875</v>
      </c>
      <c r="Y42" s="22">
        <v>37</v>
      </c>
    </row>
    <row r="43" spans="2:25">
      <c r="B43" s="12">
        <f t="shared" si="0"/>
        <v>36</v>
      </c>
      <c r="C43" s="13" t="s">
        <v>49</v>
      </c>
      <c r="D43" s="93">
        <v>9306</v>
      </c>
      <c r="E43" s="22">
        <v>31</v>
      </c>
      <c r="G43" s="12">
        <f t="shared" si="1"/>
        <v>36</v>
      </c>
      <c r="H43" s="13" t="s">
        <v>24</v>
      </c>
      <c r="I43" s="93">
        <v>206399</v>
      </c>
      <c r="J43" s="22">
        <v>28</v>
      </c>
      <c r="L43" s="12">
        <f t="shared" si="2"/>
        <v>36</v>
      </c>
      <c r="M43" s="13" t="s">
        <v>46</v>
      </c>
      <c r="N43" s="93">
        <v>56076</v>
      </c>
      <c r="O43" s="22">
        <v>33</v>
      </c>
      <c r="Q43" s="12">
        <f t="shared" si="3"/>
        <v>36</v>
      </c>
      <c r="R43" s="13" t="s">
        <v>31</v>
      </c>
      <c r="S43" s="93">
        <v>33476</v>
      </c>
      <c r="T43" s="22">
        <v>34</v>
      </c>
      <c r="V43" s="12">
        <f t="shared" si="4"/>
        <v>36</v>
      </c>
      <c r="W43" s="13" t="s">
        <v>36</v>
      </c>
      <c r="X43" s="93">
        <v>60722</v>
      </c>
      <c r="Y43" s="22">
        <v>34</v>
      </c>
    </row>
    <row r="44" spans="2:25">
      <c r="B44" s="12">
        <f t="shared" si="0"/>
        <v>37</v>
      </c>
      <c r="C44" s="13" t="s">
        <v>38</v>
      </c>
      <c r="D44" s="93">
        <v>8176</v>
      </c>
      <c r="E44" s="22">
        <v>22</v>
      </c>
      <c r="G44" s="12">
        <f t="shared" si="1"/>
        <v>37</v>
      </c>
      <c r="H44" s="13" t="s">
        <v>39</v>
      </c>
      <c r="I44" s="93">
        <v>206230</v>
      </c>
      <c r="J44" s="22">
        <v>35</v>
      </c>
      <c r="L44" s="12">
        <f t="shared" si="2"/>
        <v>37</v>
      </c>
      <c r="M44" s="13" t="s">
        <v>12</v>
      </c>
      <c r="N44" s="93">
        <v>55249</v>
      </c>
      <c r="O44" s="22">
        <v>37</v>
      </c>
      <c r="Q44" s="12">
        <f t="shared" si="3"/>
        <v>37</v>
      </c>
      <c r="R44" s="13" t="s">
        <v>12</v>
      </c>
      <c r="S44" s="93">
        <v>33449</v>
      </c>
      <c r="T44" s="22">
        <v>37</v>
      </c>
      <c r="V44" s="12">
        <f t="shared" si="4"/>
        <v>37</v>
      </c>
      <c r="W44" s="13" t="s">
        <v>39</v>
      </c>
      <c r="X44" s="93">
        <v>59039</v>
      </c>
      <c r="Y44" s="22">
        <v>38</v>
      </c>
    </row>
    <row r="45" spans="2:25">
      <c r="B45" s="12">
        <f t="shared" si="0"/>
        <v>38</v>
      </c>
      <c r="C45" s="13" t="s">
        <v>27</v>
      </c>
      <c r="D45" s="93">
        <v>7180</v>
      </c>
      <c r="E45" s="22">
        <v>38</v>
      </c>
      <c r="G45" s="12">
        <f t="shared" si="1"/>
        <v>38</v>
      </c>
      <c r="H45" s="13" t="s">
        <v>27</v>
      </c>
      <c r="I45" s="93">
        <v>197767</v>
      </c>
      <c r="J45" s="22">
        <v>38</v>
      </c>
      <c r="L45" s="12">
        <f t="shared" si="2"/>
        <v>38</v>
      </c>
      <c r="M45" s="13" t="s">
        <v>31</v>
      </c>
      <c r="N45" s="93">
        <v>51372</v>
      </c>
      <c r="O45" s="22">
        <v>38</v>
      </c>
      <c r="Q45" s="12">
        <f t="shared" si="3"/>
        <v>38</v>
      </c>
      <c r="R45" s="13" t="s">
        <v>50</v>
      </c>
      <c r="S45" s="93">
        <v>31920</v>
      </c>
      <c r="T45" s="22">
        <v>38</v>
      </c>
      <c r="V45" s="12">
        <f t="shared" si="4"/>
        <v>38</v>
      </c>
      <c r="W45" s="13" t="s">
        <v>46</v>
      </c>
      <c r="X45" s="93">
        <v>58129</v>
      </c>
      <c r="Y45" s="22">
        <v>35</v>
      </c>
    </row>
    <row r="46" spans="2:25">
      <c r="B46" s="12">
        <f t="shared" si="0"/>
        <v>39</v>
      </c>
      <c r="C46" s="13" t="s">
        <v>29</v>
      </c>
      <c r="D46" s="93">
        <v>6158</v>
      </c>
      <c r="E46" s="22">
        <v>29</v>
      </c>
      <c r="G46" s="12">
        <f t="shared" si="1"/>
        <v>39</v>
      </c>
      <c r="H46" s="13" t="s">
        <v>23</v>
      </c>
      <c r="I46" s="93">
        <v>194042</v>
      </c>
      <c r="J46" s="22">
        <v>37</v>
      </c>
      <c r="L46" s="12">
        <f t="shared" si="2"/>
        <v>39</v>
      </c>
      <c r="M46" s="13" t="s">
        <v>50</v>
      </c>
      <c r="N46" s="93">
        <v>49946</v>
      </c>
      <c r="O46" s="22">
        <v>40</v>
      </c>
      <c r="Q46" s="12">
        <f t="shared" si="3"/>
        <v>39</v>
      </c>
      <c r="R46" s="13" t="s">
        <v>28</v>
      </c>
      <c r="S46" s="93">
        <v>31636</v>
      </c>
      <c r="T46" s="22">
        <v>39</v>
      </c>
      <c r="V46" s="12">
        <f t="shared" si="4"/>
        <v>39</v>
      </c>
      <c r="W46" s="13" t="s">
        <v>24</v>
      </c>
      <c r="X46" s="93">
        <v>57977</v>
      </c>
      <c r="Y46" s="22">
        <v>32</v>
      </c>
    </row>
    <row r="47" spans="2:25">
      <c r="B47" s="12">
        <f t="shared" si="0"/>
        <v>40</v>
      </c>
      <c r="C47" s="13" t="s">
        <v>37</v>
      </c>
      <c r="D47" s="93">
        <v>5555</v>
      </c>
      <c r="E47" s="22">
        <v>34</v>
      </c>
      <c r="G47" s="12">
        <f t="shared" si="1"/>
        <v>40</v>
      </c>
      <c r="H47" s="13" t="s">
        <v>15</v>
      </c>
      <c r="I47" s="93">
        <v>179595</v>
      </c>
      <c r="J47" s="22">
        <v>40</v>
      </c>
      <c r="L47" s="12">
        <f t="shared" si="2"/>
        <v>40</v>
      </c>
      <c r="M47" s="13" t="s">
        <v>39</v>
      </c>
      <c r="N47" s="93">
        <v>48588</v>
      </c>
      <c r="O47" s="22">
        <v>39</v>
      </c>
      <c r="Q47" s="12">
        <f t="shared" si="3"/>
        <v>40</v>
      </c>
      <c r="R47" s="13" t="s">
        <v>39</v>
      </c>
      <c r="S47" s="93">
        <v>29861</v>
      </c>
      <c r="T47" s="22">
        <v>40</v>
      </c>
      <c r="V47" s="12">
        <f t="shared" si="4"/>
        <v>40</v>
      </c>
      <c r="W47" s="13" t="s">
        <v>12</v>
      </c>
      <c r="X47" s="93">
        <v>56608</v>
      </c>
      <c r="Y47" s="22">
        <v>40</v>
      </c>
    </row>
    <row r="48" spans="2:25">
      <c r="B48" s="12">
        <f t="shared" si="0"/>
        <v>41</v>
      </c>
      <c r="C48" s="13" t="s">
        <v>11</v>
      </c>
      <c r="D48" s="93">
        <v>0</v>
      </c>
      <c r="E48" s="22">
        <v>41</v>
      </c>
      <c r="G48" s="12">
        <f t="shared" si="1"/>
        <v>41</v>
      </c>
      <c r="H48" s="13" t="s">
        <v>14</v>
      </c>
      <c r="I48" s="93">
        <v>174283</v>
      </c>
      <c r="J48" s="22">
        <v>41</v>
      </c>
      <c r="L48" s="12">
        <f t="shared" si="2"/>
        <v>41</v>
      </c>
      <c r="M48" s="13" t="s">
        <v>41</v>
      </c>
      <c r="N48" s="93">
        <v>39724</v>
      </c>
      <c r="O48" s="22">
        <v>41</v>
      </c>
      <c r="Q48" s="12">
        <f t="shared" si="3"/>
        <v>41</v>
      </c>
      <c r="R48" s="13" t="s">
        <v>41</v>
      </c>
      <c r="S48" s="93">
        <v>26482</v>
      </c>
      <c r="T48" s="22">
        <v>41</v>
      </c>
      <c r="V48" s="12">
        <f t="shared" si="4"/>
        <v>41</v>
      </c>
      <c r="W48" s="13" t="s">
        <v>41</v>
      </c>
      <c r="X48" s="93">
        <v>53972</v>
      </c>
      <c r="Y48" s="22">
        <v>41</v>
      </c>
    </row>
    <row r="49" spans="2:30">
      <c r="B49" s="15"/>
      <c r="C49" s="16" t="s">
        <v>58</v>
      </c>
      <c r="D49" s="93">
        <v>20319</v>
      </c>
      <c r="E49" s="76"/>
      <c r="G49" s="15"/>
      <c r="H49" s="16" t="s">
        <v>58</v>
      </c>
      <c r="I49" s="93">
        <v>236824</v>
      </c>
      <c r="J49" s="76"/>
      <c r="L49" s="15"/>
      <c r="M49" s="16" t="s">
        <v>58</v>
      </c>
      <c r="N49" s="93">
        <v>61803</v>
      </c>
      <c r="O49" s="76"/>
      <c r="Q49" s="15"/>
      <c r="R49" s="16" t="s">
        <v>58</v>
      </c>
      <c r="S49" s="93">
        <v>39239</v>
      </c>
      <c r="T49" s="76"/>
      <c r="V49" s="15"/>
      <c r="W49" s="16" t="s">
        <v>58</v>
      </c>
      <c r="X49" s="93">
        <v>66487</v>
      </c>
      <c r="Y49" s="76"/>
      <c r="AD49" s="77"/>
    </row>
    <row r="50" spans="2:30">
      <c r="B50" s="17"/>
      <c r="C50" s="18" t="s">
        <v>59</v>
      </c>
      <c r="D50" s="93">
        <v>23980</v>
      </c>
      <c r="E50" s="79"/>
      <c r="G50" s="17"/>
      <c r="H50" s="18" t="s">
        <v>59</v>
      </c>
      <c r="I50" s="93">
        <v>212973</v>
      </c>
      <c r="J50" s="79"/>
      <c r="L50" s="17"/>
      <c r="M50" s="18" t="s">
        <v>59</v>
      </c>
      <c r="N50" s="93">
        <v>91945</v>
      </c>
      <c r="O50" s="79"/>
      <c r="Q50" s="17"/>
      <c r="R50" s="18" t="s">
        <v>59</v>
      </c>
      <c r="S50" s="93">
        <v>50712</v>
      </c>
      <c r="T50" s="79"/>
      <c r="V50" s="17"/>
      <c r="W50" s="18" t="s">
        <v>59</v>
      </c>
      <c r="X50" s="93">
        <v>98792</v>
      </c>
      <c r="Y50" s="79"/>
      <c r="AD50" s="77"/>
    </row>
    <row r="51" spans="2:30">
      <c r="B51" s="19"/>
      <c r="C51" s="18" t="s">
        <v>60</v>
      </c>
      <c r="D51" s="93">
        <v>20441</v>
      </c>
      <c r="E51" s="82"/>
      <c r="G51" s="19"/>
      <c r="H51" s="18" t="s">
        <v>60</v>
      </c>
      <c r="I51" s="93">
        <v>236023</v>
      </c>
      <c r="J51" s="82"/>
      <c r="L51" s="19"/>
      <c r="M51" s="18" t="s">
        <v>60</v>
      </c>
      <c r="N51" s="93">
        <v>62814</v>
      </c>
      <c r="O51" s="82"/>
      <c r="Q51" s="19"/>
      <c r="R51" s="18" t="s">
        <v>60</v>
      </c>
      <c r="S51" s="93">
        <v>39624</v>
      </c>
      <c r="T51" s="82"/>
      <c r="V51" s="19"/>
      <c r="W51" s="18" t="s">
        <v>60</v>
      </c>
      <c r="X51" s="93">
        <v>67571</v>
      </c>
      <c r="Y51" s="82"/>
      <c r="AD51" s="77"/>
    </row>
    <row r="53" spans="2:30">
      <c r="B53" s="40" t="s">
        <v>75</v>
      </c>
      <c r="C53" s="33" t="s">
        <v>120</v>
      </c>
    </row>
    <row r="54" spans="2:30">
      <c r="C54" s="33" t="s">
        <v>121</v>
      </c>
    </row>
    <row r="56" spans="2:30">
      <c r="B56" s="40" t="s">
        <v>110</v>
      </c>
      <c r="C56" s="20" t="s">
        <v>264</v>
      </c>
    </row>
    <row r="57" spans="2:30">
      <c r="B57" s="20"/>
      <c r="C57" s="20"/>
    </row>
  </sheetData>
  <sortState xmlns:xlrd2="http://schemas.microsoft.com/office/spreadsheetml/2017/richdata2" ref="V8:Y48">
    <sortCondition ref="V8"/>
  </sortState>
  <mergeCells count="6">
    <mergeCell ref="V5:V7"/>
    <mergeCell ref="G2:I2"/>
    <mergeCell ref="B5:B7"/>
    <mergeCell ref="G5:G7"/>
    <mergeCell ref="L5:L7"/>
    <mergeCell ref="Q5:Q7"/>
  </mergeCells>
  <phoneticPr fontId="3"/>
  <hyperlinks>
    <hyperlink ref="B1" location="目次!A1" display="目次に戻る" xr:uid="{00000000-0004-0000-0600-000000000000}"/>
  </hyperlinks>
  <pageMargins left="0.59055118110236227" right="0.39370078740157483" top="0.78740157480314965" bottom="0.39370078740157483" header="0.51181102362204722" footer="0.51181102362204722"/>
  <pageSetup paperSize="9" scale="71"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0" id="{1E60D37B-DC4A-4FE1-AE05-1BF37A84B6D3}">
            <xm:f>$C8=目次!$H$8</xm:f>
            <x14:dxf>
              <fill>
                <patternFill>
                  <bgColor rgb="FFFFFF00"/>
                </patternFill>
              </fill>
            </x14:dxf>
          </x14:cfRule>
          <xm:sqref>B8:E8</xm:sqref>
        </x14:conditionalFormatting>
        <x14:conditionalFormatting xmlns:xm="http://schemas.microsoft.com/office/excel/2006/main">
          <x14:cfRule type="expression" priority="9" id="{B10A1D8C-5B93-4671-AAC5-2C0316B10D0E}">
            <xm:f>$C9=目次!$H$8</xm:f>
            <x14:dxf>
              <fill>
                <patternFill>
                  <bgColor rgb="FFFFFF00"/>
                </patternFill>
              </fill>
            </x14:dxf>
          </x14:cfRule>
          <xm:sqref>B9:E48</xm:sqref>
        </x14:conditionalFormatting>
        <x14:conditionalFormatting xmlns:xm="http://schemas.microsoft.com/office/excel/2006/main">
          <x14:cfRule type="expression" priority="8" id="{0C24C0DC-C275-49DC-AC03-6BD81093A76C}">
            <xm:f>$H8=目次!$H$8</xm:f>
            <x14:dxf>
              <fill>
                <patternFill>
                  <bgColor rgb="FFFFFF00"/>
                </patternFill>
              </fill>
            </x14:dxf>
          </x14:cfRule>
          <xm:sqref>G8:J8</xm:sqref>
        </x14:conditionalFormatting>
        <x14:conditionalFormatting xmlns:xm="http://schemas.microsoft.com/office/excel/2006/main">
          <x14:cfRule type="expression" priority="7" id="{11EFB6E1-C50E-4C09-A866-629AAE99E9A7}">
            <xm:f>$H9=目次!$H$8</xm:f>
            <x14:dxf>
              <fill>
                <patternFill>
                  <bgColor rgb="FFFFFF00"/>
                </patternFill>
              </fill>
            </x14:dxf>
          </x14:cfRule>
          <xm:sqref>G9:J48</xm:sqref>
        </x14:conditionalFormatting>
        <x14:conditionalFormatting xmlns:xm="http://schemas.microsoft.com/office/excel/2006/main">
          <x14:cfRule type="expression" priority="6" id="{9ADB5729-B8A2-4638-98FF-FDB9E838EAB3}">
            <xm:f>$M8=目次!$H$8</xm:f>
            <x14:dxf>
              <fill>
                <patternFill>
                  <bgColor rgb="FFFFFF00"/>
                </patternFill>
              </fill>
            </x14:dxf>
          </x14:cfRule>
          <xm:sqref>L8:O8</xm:sqref>
        </x14:conditionalFormatting>
        <x14:conditionalFormatting xmlns:xm="http://schemas.microsoft.com/office/excel/2006/main">
          <x14:cfRule type="expression" priority="5" id="{E42B9831-BD83-4744-B86C-99F33C94C473}">
            <xm:f>$M9=目次!$H$8</xm:f>
            <x14:dxf>
              <fill>
                <patternFill>
                  <bgColor rgb="FFFFFF00"/>
                </patternFill>
              </fill>
            </x14:dxf>
          </x14:cfRule>
          <xm:sqref>L9:O48</xm:sqref>
        </x14:conditionalFormatting>
        <x14:conditionalFormatting xmlns:xm="http://schemas.microsoft.com/office/excel/2006/main">
          <x14:cfRule type="expression" priority="4" id="{083E21E4-4A9C-4AE6-862F-2A68E470A124}">
            <xm:f>$R8=目次!$H$8</xm:f>
            <x14:dxf>
              <fill>
                <patternFill>
                  <bgColor rgb="FFFFFF00"/>
                </patternFill>
              </fill>
            </x14:dxf>
          </x14:cfRule>
          <xm:sqref>Q8:T8</xm:sqref>
        </x14:conditionalFormatting>
        <x14:conditionalFormatting xmlns:xm="http://schemas.microsoft.com/office/excel/2006/main">
          <x14:cfRule type="expression" priority="3" id="{B6A5BFA8-8917-49AC-98A5-852F944A3111}">
            <xm:f>$R9=目次!$H$8</xm:f>
            <x14:dxf>
              <fill>
                <patternFill>
                  <bgColor rgb="FFFFFF00"/>
                </patternFill>
              </fill>
            </x14:dxf>
          </x14:cfRule>
          <xm:sqref>Q9:T48</xm:sqref>
        </x14:conditionalFormatting>
        <x14:conditionalFormatting xmlns:xm="http://schemas.microsoft.com/office/excel/2006/main">
          <x14:cfRule type="expression" priority="2" id="{7B432B4F-1987-4F1F-8D7B-52BFCA700FAF}">
            <xm:f>$W8=目次!$H$8</xm:f>
            <x14:dxf>
              <fill>
                <patternFill>
                  <bgColor rgb="FFFFFF00"/>
                </patternFill>
              </fill>
            </x14:dxf>
          </x14:cfRule>
          <xm:sqref>V8:Y8</xm:sqref>
        </x14:conditionalFormatting>
        <x14:conditionalFormatting xmlns:xm="http://schemas.microsoft.com/office/excel/2006/main">
          <x14:cfRule type="expression" priority="1" id="{0E3FFC45-1D72-4D49-BAC7-04353210D34F}">
            <xm:f>$W9=目次!$H$8</xm:f>
            <x14:dxf>
              <fill>
                <patternFill>
                  <bgColor rgb="FFFFFF00"/>
                </patternFill>
              </fill>
            </x14:dxf>
          </x14:cfRule>
          <xm:sqref>V9:Y48</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AE56"/>
  <sheetViews>
    <sheetView showGridLines="0" view="pageBreakPreview" zoomScaleNormal="75" zoomScaleSheetLayoutView="100" workbookViewId="0">
      <pane ySplit="7" topLeftCell="A8" activePane="bottomLeft" state="frozen"/>
      <selection activeCell="D49" sqref="D49"/>
      <selection pane="bottomLeft" activeCell="D49" sqref="D49"/>
    </sheetView>
  </sheetViews>
  <sheetFormatPr defaultColWidth="9" defaultRowHeight="13.2"/>
  <cols>
    <col min="1" max="1" width="3.6640625" style="71" customWidth="1"/>
    <col min="2" max="2" width="4.6640625" style="71" customWidth="1"/>
    <col min="3" max="3" width="10.6640625" style="71" customWidth="1"/>
    <col min="4" max="4" width="9.6640625" style="71" customWidth="1"/>
    <col min="5" max="5" width="4.6640625" style="71" customWidth="1"/>
    <col min="6" max="6" width="3.6640625" style="71" customWidth="1"/>
    <col min="7" max="7" width="4.6640625" style="71" customWidth="1"/>
    <col min="8" max="8" width="10.6640625" style="71" customWidth="1"/>
    <col min="9" max="9" width="9.6640625" style="71" customWidth="1"/>
    <col min="10" max="10" width="4.6640625" style="71" customWidth="1"/>
    <col min="11" max="11" width="3.6640625" style="71" customWidth="1"/>
    <col min="12" max="12" width="4.6640625" style="71" customWidth="1"/>
    <col min="13" max="13" width="10.6640625" style="71" customWidth="1"/>
    <col min="14" max="14" width="9.6640625" style="71" customWidth="1"/>
    <col min="15" max="15" width="4.6640625" style="71" customWidth="1"/>
    <col min="16" max="16" width="3.6640625" style="71" customWidth="1"/>
    <col min="17" max="17" width="4.6640625" style="71" customWidth="1"/>
    <col min="18" max="18" width="10.6640625" style="71" customWidth="1"/>
    <col min="19" max="19" width="9.6640625" style="71" customWidth="1"/>
    <col min="20" max="20" width="4.6640625" style="71" customWidth="1"/>
    <col min="21" max="21" width="3.6640625" style="71" customWidth="1"/>
    <col min="22" max="22" width="4.6640625" style="71" customWidth="1"/>
    <col min="23" max="23" width="10.6640625" style="71" customWidth="1"/>
    <col min="24" max="24" width="9.6640625" style="71" customWidth="1"/>
    <col min="25" max="25" width="4.6640625" style="71" customWidth="1"/>
    <col min="26" max="26" width="3.6640625" style="71" customWidth="1"/>
    <col min="27" max="27" width="4.6640625" style="71" customWidth="1"/>
    <col min="28" max="28" width="10.6640625" style="71" customWidth="1"/>
    <col min="29" max="29" width="9.6640625" style="71" customWidth="1"/>
    <col min="30" max="30" width="4.6640625" style="71" customWidth="1"/>
    <col min="31" max="16384" width="9" style="71"/>
  </cols>
  <sheetData>
    <row r="1" spans="2:31">
      <c r="B1" s="104" t="s">
        <v>183</v>
      </c>
    </row>
    <row r="2" spans="2:31" ht="16.2">
      <c r="B2" s="1" t="s">
        <v>0</v>
      </c>
      <c r="G2" s="143" t="str">
        <f>歳入!G2</f>
        <v>令和４年度決算</v>
      </c>
      <c r="H2" s="143"/>
      <c r="I2" s="143"/>
      <c r="J2" s="2" t="s">
        <v>122</v>
      </c>
      <c r="AC2" s="71" t="s">
        <v>87</v>
      </c>
    </row>
    <row r="4" spans="2:31" ht="14.4">
      <c r="B4" s="3" t="s">
        <v>123</v>
      </c>
      <c r="G4" s="2" t="s">
        <v>124</v>
      </c>
      <c r="L4" s="2" t="s">
        <v>125</v>
      </c>
      <c r="Q4" s="2" t="s">
        <v>126</v>
      </c>
      <c r="V4" s="2" t="s">
        <v>127</v>
      </c>
      <c r="AA4" s="2" t="s">
        <v>128</v>
      </c>
    </row>
    <row r="5" spans="2:31" ht="13.5" customHeight="1">
      <c r="B5" s="140" t="s">
        <v>4</v>
      </c>
      <c r="C5" s="8"/>
      <c r="D5" s="5"/>
      <c r="E5" s="32" t="str">
        <f>歳入!E5</f>
        <v>R3</v>
      </c>
      <c r="G5" s="140" t="s">
        <v>4</v>
      </c>
      <c r="H5" s="8"/>
      <c r="I5" s="5"/>
      <c r="J5" s="23" t="str">
        <f>E5</f>
        <v>R3</v>
      </c>
      <c r="L5" s="140" t="s">
        <v>4</v>
      </c>
      <c r="M5" s="8"/>
      <c r="N5" s="5"/>
      <c r="O5" s="23" t="str">
        <f>J5</f>
        <v>R3</v>
      </c>
      <c r="Q5" s="140" t="s">
        <v>4</v>
      </c>
      <c r="R5" s="8"/>
      <c r="S5" s="5" t="s">
        <v>129</v>
      </c>
      <c r="T5" s="23" t="str">
        <f>O5</f>
        <v>R3</v>
      </c>
      <c r="V5" s="140" t="s">
        <v>4</v>
      </c>
      <c r="W5" s="8"/>
      <c r="X5" s="5" t="s">
        <v>130</v>
      </c>
      <c r="Y5" s="23" t="str">
        <f>T5</f>
        <v>R3</v>
      </c>
      <c r="AA5" s="140" t="s">
        <v>4</v>
      </c>
      <c r="AB5" s="8"/>
      <c r="AC5" s="5" t="s">
        <v>131</v>
      </c>
      <c r="AD5" s="23" t="str">
        <f>T5</f>
        <v>R3</v>
      </c>
    </row>
    <row r="6" spans="2:31">
      <c r="B6" s="140"/>
      <c r="C6" s="9" t="s">
        <v>9</v>
      </c>
      <c r="D6" s="10" t="s">
        <v>71</v>
      </c>
      <c r="E6" s="6" t="s">
        <v>53</v>
      </c>
      <c r="G6" s="140"/>
      <c r="H6" s="9" t="s">
        <v>9</v>
      </c>
      <c r="I6" s="10" t="s">
        <v>123</v>
      </c>
      <c r="J6" s="6" t="s">
        <v>53</v>
      </c>
      <c r="L6" s="140"/>
      <c r="M6" s="9" t="s">
        <v>9</v>
      </c>
      <c r="N6" s="10" t="s">
        <v>123</v>
      </c>
      <c r="O6" s="6" t="s">
        <v>53</v>
      </c>
      <c r="Q6" s="140"/>
      <c r="R6" s="9" t="s">
        <v>9</v>
      </c>
      <c r="S6" s="10" t="s">
        <v>132</v>
      </c>
      <c r="T6" s="6" t="s">
        <v>53</v>
      </c>
      <c r="V6" s="140"/>
      <c r="W6" s="9" t="s">
        <v>9</v>
      </c>
      <c r="X6" s="10" t="s">
        <v>132</v>
      </c>
      <c r="Y6" s="6" t="s">
        <v>53</v>
      </c>
      <c r="AA6" s="140"/>
      <c r="AB6" s="9" t="s">
        <v>9</v>
      </c>
      <c r="AC6" s="10" t="s">
        <v>133</v>
      </c>
      <c r="AD6" s="6" t="s">
        <v>53</v>
      </c>
    </row>
    <row r="7" spans="2:31">
      <c r="B7" s="140"/>
      <c r="C7" s="11"/>
      <c r="D7" s="7"/>
      <c r="E7" s="4" t="s">
        <v>4</v>
      </c>
      <c r="G7" s="140"/>
      <c r="H7" s="11"/>
      <c r="I7" s="7" t="s">
        <v>134</v>
      </c>
      <c r="J7" s="4" t="s">
        <v>4</v>
      </c>
      <c r="L7" s="140"/>
      <c r="M7" s="11"/>
      <c r="N7" s="7" t="s">
        <v>135</v>
      </c>
      <c r="O7" s="4" t="s">
        <v>4</v>
      </c>
      <c r="Q7" s="140"/>
      <c r="R7" s="11"/>
      <c r="S7" s="7" t="s">
        <v>136</v>
      </c>
      <c r="T7" s="4" t="s">
        <v>4</v>
      </c>
      <c r="V7" s="140"/>
      <c r="W7" s="11"/>
      <c r="X7" s="7" t="s">
        <v>136</v>
      </c>
      <c r="Y7" s="4" t="s">
        <v>4</v>
      </c>
      <c r="AA7" s="140"/>
      <c r="AB7" s="11"/>
      <c r="AC7" s="7" t="s">
        <v>136</v>
      </c>
      <c r="AD7" s="4" t="s">
        <v>4</v>
      </c>
    </row>
    <row r="8" spans="2:31">
      <c r="B8" s="12">
        <f t="shared" ref="B8:B48" si="0">RANK(D8,D$8:D$48,0)</f>
        <v>1</v>
      </c>
      <c r="C8" s="13" t="s">
        <v>41</v>
      </c>
      <c r="D8" s="93">
        <v>199535</v>
      </c>
      <c r="E8" s="22">
        <v>1</v>
      </c>
      <c r="G8" s="12">
        <f t="shared" ref="G8:G48" si="1">RANK(I8,I$8:I$48,0)</f>
        <v>1</v>
      </c>
      <c r="H8" s="13" t="s">
        <v>41</v>
      </c>
      <c r="I8" s="93">
        <v>182412</v>
      </c>
      <c r="J8" s="22">
        <v>1</v>
      </c>
      <c r="L8" s="12">
        <f t="shared" ref="L8:L48" si="2">RANK(N8,N$8:N$48,0)</f>
        <v>1</v>
      </c>
      <c r="M8" s="13" t="s">
        <v>22</v>
      </c>
      <c r="N8" s="93">
        <v>22382</v>
      </c>
      <c r="O8" s="22">
        <v>3</v>
      </c>
      <c r="Q8" s="12">
        <f t="shared" ref="Q8:Q48" si="3">RANK(S8,S$8:S$48,0)</f>
        <v>1</v>
      </c>
      <c r="R8" s="13" t="s">
        <v>34</v>
      </c>
      <c r="S8" s="93">
        <v>24144</v>
      </c>
      <c r="T8" s="22">
        <v>7</v>
      </c>
      <c r="V8" s="12">
        <f t="shared" ref="V8:V48" si="4">RANK(X8,X$8:X$48,0)</f>
        <v>1</v>
      </c>
      <c r="W8" s="84" t="s">
        <v>34</v>
      </c>
      <c r="X8" s="93">
        <v>21499</v>
      </c>
      <c r="Y8" s="22">
        <v>1</v>
      </c>
      <c r="AA8" s="12">
        <f t="shared" ref="AA8:AA48" si="5">RANK(AC8,AC$8:AC$48,0)</f>
        <v>1</v>
      </c>
      <c r="AB8" s="13" t="s">
        <v>30</v>
      </c>
      <c r="AC8" s="93">
        <v>25843</v>
      </c>
      <c r="AD8" s="22">
        <v>1</v>
      </c>
      <c r="AE8" s="95"/>
    </row>
    <row r="9" spans="2:31">
      <c r="B9" s="12">
        <f t="shared" si="0"/>
        <v>2</v>
      </c>
      <c r="C9" s="13" t="s">
        <v>35</v>
      </c>
      <c r="D9" s="93">
        <v>190247</v>
      </c>
      <c r="E9" s="22">
        <v>2</v>
      </c>
      <c r="G9" s="12">
        <f t="shared" si="1"/>
        <v>2</v>
      </c>
      <c r="H9" s="13" t="s">
        <v>35</v>
      </c>
      <c r="I9" s="93">
        <v>178438</v>
      </c>
      <c r="J9" s="22">
        <v>2</v>
      </c>
      <c r="L9" s="12">
        <f t="shared" si="2"/>
        <v>2</v>
      </c>
      <c r="M9" s="13" t="s">
        <v>26</v>
      </c>
      <c r="N9" s="93">
        <v>21924</v>
      </c>
      <c r="O9" s="22">
        <v>1</v>
      </c>
      <c r="Q9" s="12">
        <f t="shared" si="3"/>
        <v>2</v>
      </c>
      <c r="R9" s="13" t="s">
        <v>48</v>
      </c>
      <c r="S9" s="93">
        <v>17082</v>
      </c>
      <c r="T9" s="22">
        <v>1</v>
      </c>
      <c r="V9" s="12">
        <f t="shared" si="4"/>
        <v>2</v>
      </c>
      <c r="W9" s="84" t="s">
        <v>43</v>
      </c>
      <c r="X9" s="93">
        <v>21077</v>
      </c>
      <c r="Y9" s="22">
        <v>2</v>
      </c>
      <c r="AA9" s="12">
        <f t="shared" si="5"/>
        <v>2</v>
      </c>
      <c r="AB9" s="13" t="s">
        <v>34</v>
      </c>
      <c r="AC9" s="93">
        <v>25455</v>
      </c>
      <c r="AD9" s="22">
        <v>2</v>
      </c>
      <c r="AE9" s="95"/>
    </row>
    <row r="10" spans="2:31">
      <c r="B10" s="12">
        <f t="shared" si="0"/>
        <v>3</v>
      </c>
      <c r="C10" s="13" t="s">
        <v>22</v>
      </c>
      <c r="D10" s="93">
        <v>179228</v>
      </c>
      <c r="E10" s="22">
        <v>4</v>
      </c>
      <c r="G10" s="12">
        <f t="shared" si="1"/>
        <v>3</v>
      </c>
      <c r="H10" s="13" t="s">
        <v>46</v>
      </c>
      <c r="I10" s="93">
        <v>160277</v>
      </c>
      <c r="J10" s="22">
        <v>3</v>
      </c>
      <c r="L10" s="12">
        <f t="shared" si="2"/>
        <v>3</v>
      </c>
      <c r="M10" s="13" t="s">
        <v>20</v>
      </c>
      <c r="N10" s="93">
        <v>18088</v>
      </c>
      <c r="O10" s="22">
        <v>34</v>
      </c>
      <c r="Q10" s="12">
        <f t="shared" si="3"/>
        <v>3</v>
      </c>
      <c r="R10" s="13" t="s">
        <v>43</v>
      </c>
      <c r="S10" s="93">
        <v>15144</v>
      </c>
      <c r="T10" s="22">
        <v>2</v>
      </c>
      <c r="V10" s="12">
        <f t="shared" si="4"/>
        <v>3</v>
      </c>
      <c r="W10" s="84" t="s">
        <v>30</v>
      </c>
      <c r="X10" s="93">
        <v>20205</v>
      </c>
      <c r="Y10" s="22">
        <v>3</v>
      </c>
      <c r="AA10" s="12">
        <f t="shared" si="5"/>
        <v>3</v>
      </c>
      <c r="AB10" s="13" t="s">
        <v>43</v>
      </c>
      <c r="AC10" s="93">
        <v>24288</v>
      </c>
      <c r="AD10" s="22">
        <v>3</v>
      </c>
      <c r="AE10" s="95"/>
    </row>
    <row r="11" spans="2:31">
      <c r="B11" s="12">
        <f t="shared" si="0"/>
        <v>4</v>
      </c>
      <c r="C11" s="13" t="s">
        <v>46</v>
      </c>
      <c r="D11" s="93">
        <v>177556</v>
      </c>
      <c r="E11" s="22">
        <v>3</v>
      </c>
      <c r="G11" s="12">
        <f t="shared" si="1"/>
        <v>4</v>
      </c>
      <c r="H11" s="13" t="s">
        <v>22</v>
      </c>
      <c r="I11" s="93">
        <v>156846</v>
      </c>
      <c r="J11" s="22">
        <v>4</v>
      </c>
      <c r="L11" s="12">
        <f t="shared" si="2"/>
        <v>4</v>
      </c>
      <c r="M11" s="13" t="s">
        <v>46</v>
      </c>
      <c r="N11" s="93">
        <v>17279</v>
      </c>
      <c r="O11" s="22">
        <v>10</v>
      </c>
      <c r="Q11" s="12">
        <f t="shared" si="3"/>
        <v>4</v>
      </c>
      <c r="R11" s="13" t="s">
        <v>35</v>
      </c>
      <c r="S11" s="93">
        <v>14179</v>
      </c>
      <c r="T11" s="22">
        <v>3</v>
      </c>
      <c r="V11" s="12">
        <f t="shared" si="4"/>
        <v>4</v>
      </c>
      <c r="W11" s="84" t="s">
        <v>41</v>
      </c>
      <c r="X11" s="93">
        <v>18862</v>
      </c>
      <c r="Y11" s="22">
        <v>4</v>
      </c>
      <c r="AA11" s="12">
        <f t="shared" si="5"/>
        <v>4</v>
      </c>
      <c r="AB11" s="13" t="s">
        <v>14</v>
      </c>
      <c r="AC11" s="93">
        <v>20449</v>
      </c>
      <c r="AD11" s="22">
        <v>4</v>
      </c>
      <c r="AE11" s="95"/>
    </row>
    <row r="12" spans="2:31">
      <c r="B12" s="12">
        <f t="shared" si="0"/>
        <v>5</v>
      </c>
      <c r="C12" s="13" t="s">
        <v>50</v>
      </c>
      <c r="D12" s="93">
        <v>164309</v>
      </c>
      <c r="E12" s="22">
        <v>5</v>
      </c>
      <c r="G12" s="12">
        <f t="shared" si="1"/>
        <v>5</v>
      </c>
      <c r="H12" s="13" t="s">
        <v>50</v>
      </c>
      <c r="I12" s="93">
        <v>156157</v>
      </c>
      <c r="J12" s="22">
        <v>5</v>
      </c>
      <c r="L12" s="12">
        <f t="shared" si="2"/>
        <v>5</v>
      </c>
      <c r="M12" s="13" t="s">
        <v>41</v>
      </c>
      <c r="N12" s="93">
        <v>17122</v>
      </c>
      <c r="O12" s="22">
        <v>4</v>
      </c>
      <c r="Q12" s="12">
        <f t="shared" si="3"/>
        <v>5</v>
      </c>
      <c r="R12" s="13" t="s">
        <v>44</v>
      </c>
      <c r="S12" s="93">
        <v>13921</v>
      </c>
      <c r="T12" s="22">
        <v>5</v>
      </c>
      <c r="V12" s="12">
        <f t="shared" si="4"/>
        <v>5</v>
      </c>
      <c r="W12" s="84" t="s">
        <v>35</v>
      </c>
      <c r="X12" s="93">
        <v>18401</v>
      </c>
      <c r="Y12" s="22">
        <v>6</v>
      </c>
      <c r="AA12" s="12">
        <f t="shared" si="5"/>
        <v>5</v>
      </c>
      <c r="AB12" s="13" t="s">
        <v>27</v>
      </c>
      <c r="AC12" s="93">
        <v>19370</v>
      </c>
      <c r="AD12" s="22">
        <v>5</v>
      </c>
      <c r="AE12" s="95"/>
    </row>
    <row r="13" spans="2:31">
      <c r="B13" s="12">
        <f t="shared" si="0"/>
        <v>6</v>
      </c>
      <c r="C13" s="13" t="s">
        <v>16</v>
      </c>
      <c r="D13" s="93">
        <v>160459</v>
      </c>
      <c r="E13" s="22">
        <v>6</v>
      </c>
      <c r="G13" s="12">
        <f t="shared" si="1"/>
        <v>6</v>
      </c>
      <c r="H13" s="13" t="s">
        <v>16</v>
      </c>
      <c r="I13" s="93">
        <v>149484</v>
      </c>
      <c r="J13" s="22">
        <v>6</v>
      </c>
      <c r="L13" s="12">
        <f t="shared" si="2"/>
        <v>6</v>
      </c>
      <c r="M13" s="13" t="s">
        <v>17</v>
      </c>
      <c r="N13" s="93">
        <v>16157</v>
      </c>
      <c r="O13" s="22">
        <v>6</v>
      </c>
      <c r="Q13" s="12">
        <f t="shared" si="3"/>
        <v>6</v>
      </c>
      <c r="R13" s="13" t="s">
        <v>46</v>
      </c>
      <c r="S13" s="93">
        <v>13522</v>
      </c>
      <c r="T13" s="22">
        <v>4</v>
      </c>
      <c r="V13" s="12">
        <f t="shared" si="4"/>
        <v>6</v>
      </c>
      <c r="W13" s="84" t="s">
        <v>14</v>
      </c>
      <c r="X13" s="93">
        <v>18310</v>
      </c>
      <c r="Y13" s="22">
        <v>7</v>
      </c>
      <c r="AA13" s="12">
        <f t="shared" si="5"/>
        <v>6</v>
      </c>
      <c r="AB13" s="13" t="s">
        <v>33</v>
      </c>
      <c r="AC13" s="93">
        <v>18689</v>
      </c>
      <c r="AD13" s="22">
        <v>7</v>
      </c>
      <c r="AE13" s="95"/>
    </row>
    <row r="14" spans="2:31">
      <c r="B14" s="12">
        <f t="shared" si="0"/>
        <v>7</v>
      </c>
      <c r="C14" s="13" t="s">
        <v>44</v>
      </c>
      <c r="D14" s="93">
        <v>156582</v>
      </c>
      <c r="E14" s="22">
        <v>8</v>
      </c>
      <c r="G14" s="12">
        <f t="shared" si="1"/>
        <v>7</v>
      </c>
      <c r="H14" s="13" t="s">
        <v>44</v>
      </c>
      <c r="I14" s="93">
        <v>147864</v>
      </c>
      <c r="J14" s="22">
        <v>7</v>
      </c>
      <c r="L14" s="12">
        <f t="shared" si="2"/>
        <v>7</v>
      </c>
      <c r="M14" s="13" t="s">
        <v>31</v>
      </c>
      <c r="N14" s="93">
        <v>15912</v>
      </c>
      <c r="O14" s="22">
        <v>2</v>
      </c>
      <c r="Q14" s="12">
        <f t="shared" si="3"/>
        <v>7</v>
      </c>
      <c r="R14" s="13" t="s">
        <v>30</v>
      </c>
      <c r="S14" s="93">
        <v>13479</v>
      </c>
      <c r="T14" s="22">
        <v>12</v>
      </c>
      <c r="V14" s="12">
        <f t="shared" si="4"/>
        <v>7</v>
      </c>
      <c r="W14" s="84" t="s">
        <v>11</v>
      </c>
      <c r="X14" s="93">
        <v>17757</v>
      </c>
      <c r="Y14" s="22">
        <v>5</v>
      </c>
      <c r="AA14" s="12">
        <f t="shared" si="5"/>
        <v>7</v>
      </c>
      <c r="AB14" s="13" t="s">
        <v>18</v>
      </c>
      <c r="AC14" s="93">
        <v>18582</v>
      </c>
      <c r="AD14" s="22">
        <v>6</v>
      </c>
      <c r="AE14" s="95"/>
    </row>
    <row r="15" spans="2:31">
      <c r="B15" s="12">
        <f t="shared" si="0"/>
        <v>8</v>
      </c>
      <c r="C15" s="13" t="s">
        <v>25</v>
      </c>
      <c r="D15" s="93">
        <v>154320</v>
      </c>
      <c r="E15" s="22">
        <v>7</v>
      </c>
      <c r="G15" s="12">
        <f t="shared" si="1"/>
        <v>8</v>
      </c>
      <c r="H15" s="13" t="s">
        <v>25</v>
      </c>
      <c r="I15" s="93">
        <v>143284</v>
      </c>
      <c r="J15" s="22">
        <v>8</v>
      </c>
      <c r="L15" s="12">
        <f t="shared" si="2"/>
        <v>8</v>
      </c>
      <c r="M15" s="13" t="s">
        <v>33</v>
      </c>
      <c r="N15" s="93">
        <v>15790</v>
      </c>
      <c r="O15" s="22">
        <v>20</v>
      </c>
      <c r="Q15" s="12">
        <f t="shared" si="3"/>
        <v>8</v>
      </c>
      <c r="R15" s="13" t="s">
        <v>39</v>
      </c>
      <c r="S15" s="93">
        <v>13040</v>
      </c>
      <c r="T15" s="22">
        <v>6</v>
      </c>
      <c r="V15" s="12">
        <f t="shared" si="4"/>
        <v>8</v>
      </c>
      <c r="W15" s="84" t="s">
        <v>33</v>
      </c>
      <c r="X15" s="93">
        <v>17502</v>
      </c>
      <c r="Y15" s="22">
        <v>8</v>
      </c>
      <c r="AA15" s="12">
        <f t="shared" si="5"/>
        <v>8</v>
      </c>
      <c r="AB15" s="13" t="s">
        <v>41</v>
      </c>
      <c r="AC15" s="93">
        <v>16871</v>
      </c>
      <c r="AD15" s="22">
        <v>8</v>
      </c>
      <c r="AE15" s="95"/>
    </row>
    <row r="16" spans="2:31">
      <c r="B16" s="12">
        <f t="shared" si="0"/>
        <v>9</v>
      </c>
      <c r="C16" s="13" t="s">
        <v>26</v>
      </c>
      <c r="D16" s="93">
        <v>145821</v>
      </c>
      <c r="E16" s="22">
        <v>9</v>
      </c>
      <c r="G16" s="12">
        <f t="shared" si="1"/>
        <v>9</v>
      </c>
      <c r="H16" s="13" t="s">
        <v>19</v>
      </c>
      <c r="I16" s="93">
        <v>126911</v>
      </c>
      <c r="J16" s="22">
        <v>11</v>
      </c>
      <c r="L16" s="12">
        <f t="shared" si="2"/>
        <v>9</v>
      </c>
      <c r="M16" s="13" t="s">
        <v>42</v>
      </c>
      <c r="N16" s="93">
        <v>15598</v>
      </c>
      <c r="O16" s="22">
        <v>7</v>
      </c>
      <c r="Q16" s="12">
        <f t="shared" si="3"/>
        <v>9</v>
      </c>
      <c r="R16" s="13" t="s">
        <v>33</v>
      </c>
      <c r="S16" s="93">
        <v>12900</v>
      </c>
      <c r="T16" s="22">
        <v>8</v>
      </c>
      <c r="V16" s="12">
        <f t="shared" si="4"/>
        <v>9</v>
      </c>
      <c r="W16" s="84" t="s">
        <v>44</v>
      </c>
      <c r="X16" s="93">
        <v>17215</v>
      </c>
      <c r="Y16" s="22">
        <v>10</v>
      </c>
      <c r="AA16" s="12">
        <f t="shared" si="5"/>
        <v>9</v>
      </c>
      <c r="AB16" s="13" t="s">
        <v>16</v>
      </c>
      <c r="AC16" s="93">
        <v>16846</v>
      </c>
      <c r="AD16" s="22">
        <v>10</v>
      </c>
      <c r="AE16" s="95"/>
    </row>
    <row r="17" spans="2:31">
      <c r="B17" s="12">
        <f t="shared" si="0"/>
        <v>10</v>
      </c>
      <c r="C17" s="13" t="s">
        <v>51</v>
      </c>
      <c r="D17" s="93">
        <v>138758</v>
      </c>
      <c r="E17" s="22">
        <v>11</v>
      </c>
      <c r="G17" s="12">
        <f t="shared" si="1"/>
        <v>10</v>
      </c>
      <c r="H17" s="13" t="s">
        <v>51</v>
      </c>
      <c r="I17" s="93">
        <v>126081</v>
      </c>
      <c r="J17" s="22">
        <v>9</v>
      </c>
      <c r="L17" s="12">
        <f t="shared" si="2"/>
        <v>10</v>
      </c>
      <c r="M17" s="13" t="s">
        <v>21</v>
      </c>
      <c r="N17" s="93">
        <v>15094</v>
      </c>
      <c r="O17" s="22">
        <v>9</v>
      </c>
      <c r="Q17" s="12">
        <f t="shared" si="3"/>
        <v>10</v>
      </c>
      <c r="R17" s="13" t="s">
        <v>27</v>
      </c>
      <c r="S17" s="93">
        <v>12722</v>
      </c>
      <c r="T17" s="22">
        <v>10</v>
      </c>
      <c r="V17" s="12">
        <f t="shared" si="4"/>
        <v>10</v>
      </c>
      <c r="W17" s="84" t="s">
        <v>32</v>
      </c>
      <c r="X17" s="93">
        <v>17036</v>
      </c>
      <c r="Y17" s="22">
        <v>11</v>
      </c>
      <c r="AA17" s="12">
        <f t="shared" si="5"/>
        <v>10</v>
      </c>
      <c r="AB17" s="13" t="s">
        <v>44</v>
      </c>
      <c r="AC17" s="93">
        <v>16803</v>
      </c>
      <c r="AD17" s="22">
        <v>9</v>
      </c>
      <c r="AE17" s="95"/>
    </row>
    <row r="18" spans="2:31">
      <c r="B18" s="12">
        <f t="shared" si="0"/>
        <v>11</v>
      </c>
      <c r="C18" s="13" t="s">
        <v>19</v>
      </c>
      <c r="D18" s="93">
        <v>138568</v>
      </c>
      <c r="E18" s="22">
        <v>12</v>
      </c>
      <c r="G18" s="12">
        <f t="shared" si="1"/>
        <v>11</v>
      </c>
      <c r="H18" s="13" t="s">
        <v>28</v>
      </c>
      <c r="I18" s="93">
        <v>123939</v>
      </c>
      <c r="J18" s="22">
        <v>10</v>
      </c>
      <c r="L18" s="12">
        <f t="shared" si="2"/>
        <v>11</v>
      </c>
      <c r="M18" s="13" t="s">
        <v>11</v>
      </c>
      <c r="N18" s="93">
        <v>13062</v>
      </c>
      <c r="O18" s="22">
        <v>11</v>
      </c>
      <c r="Q18" s="12">
        <f t="shared" si="3"/>
        <v>11</v>
      </c>
      <c r="R18" s="13" t="s">
        <v>37</v>
      </c>
      <c r="S18" s="93">
        <v>12345</v>
      </c>
      <c r="T18" s="22">
        <v>9</v>
      </c>
      <c r="V18" s="12">
        <f t="shared" si="4"/>
        <v>11</v>
      </c>
      <c r="W18" s="84" t="s">
        <v>46</v>
      </c>
      <c r="X18" s="93">
        <v>16953</v>
      </c>
      <c r="Y18" s="22">
        <v>9</v>
      </c>
      <c r="AA18" s="12">
        <f t="shared" si="5"/>
        <v>11</v>
      </c>
      <c r="AB18" s="13" t="s">
        <v>48</v>
      </c>
      <c r="AC18" s="93">
        <v>16663</v>
      </c>
      <c r="AD18" s="22">
        <v>12</v>
      </c>
      <c r="AE18" s="95"/>
    </row>
    <row r="19" spans="2:31">
      <c r="B19" s="12">
        <f t="shared" si="0"/>
        <v>12</v>
      </c>
      <c r="C19" s="13" t="s">
        <v>42</v>
      </c>
      <c r="D19" s="93">
        <v>134585</v>
      </c>
      <c r="E19" s="22">
        <v>10</v>
      </c>
      <c r="G19" s="12">
        <f t="shared" si="1"/>
        <v>12</v>
      </c>
      <c r="H19" s="13" t="s">
        <v>26</v>
      </c>
      <c r="I19" s="93">
        <v>123897</v>
      </c>
      <c r="J19" s="22">
        <v>12</v>
      </c>
      <c r="L19" s="12">
        <f t="shared" si="2"/>
        <v>12</v>
      </c>
      <c r="M19" s="13" t="s">
        <v>36</v>
      </c>
      <c r="N19" s="93">
        <v>13003</v>
      </c>
      <c r="O19" s="22">
        <v>8</v>
      </c>
      <c r="Q19" s="12">
        <f t="shared" si="3"/>
        <v>12</v>
      </c>
      <c r="R19" s="13" t="s">
        <v>47</v>
      </c>
      <c r="S19" s="93">
        <v>12293</v>
      </c>
      <c r="T19" s="22">
        <v>11</v>
      </c>
      <c r="V19" s="12">
        <f t="shared" si="4"/>
        <v>12</v>
      </c>
      <c r="W19" s="84" t="s">
        <v>18</v>
      </c>
      <c r="X19" s="93">
        <v>16557</v>
      </c>
      <c r="Y19" s="22">
        <v>12</v>
      </c>
      <c r="AA19" s="12">
        <f t="shared" si="5"/>
        <v>12</v>
      </c>
      <c r="AB19" s="13" t="s">
        <v>42</v>
      </c>
      <c r="AC19" s="93">
        <v>16635</v>
      </c>
      <c r="AD19" s="22">
        <v>16</v>
      </c>
      <c r="AE19" s="95"/>
    </row>
    <row r="20" spans="2:31">
      <c r="B20" s="12">
        <f t="shared" si="0"/>
        <v>13</v>
      </c>
      <c r="C20" s="13" t="s">
        <v>12</v>
      </c>
      <c r="D20" s="93">
        <v>134011</v>
      </c>
      <c r="E20" s="22">
        <v>13</v>
      </c>
      <c r="G20" s="12">
        <f t="shared" si="1"/>
        <v>13</v>
      </c>
      <c r="H20" s="13" t="s">
        <v>12</v>
      </c>
      <c r="I20" s="93">
        <v>123773</v>
      </c>
      <c r="J20" s="22">
        <v>14</v>
      </c>
      <c r="L20" s="12">
        <f t="shared" si="2"/>
        <v>13</v>
      </c>
      <c r="M20" s="13" t="s">
        <v>23</v>
      </c>
      <c r="N20" s="93">
        <v>12933</v>
      </c>
      <c r="O20" s="22">
        <v>5</v>
      </c>
      <c r="Q20" s="12">
        <f t="shared" si="3"/>
        <v>13</v>
      </c>
      <c r="R20" s="13" t="s">
        <v>16</v>
      </c>
      <c r="S20" s="93">
        <v>11809</v>
      </c>
      <c r="T20" s="22">
        <v>14</v>
      </c>
      <c r="V20" s="12">
        <f t="shared" si="4"/>
        <v>13</v>
      </c>
      <c r="W20" s="84" t="s">
        <v>49</v>
      </c>
      <c r="X20" s="93">
        <v>16400</v>
      </c>
      <c r="Y20" s="22">
        <v>13</v>
      </c>
      <c r="AA20" s="12">
        <f t="shared" si="5"/>
        <v>13</v>
      </c>
      <c r="AB20" s="13" t="s">
        <v>38</v>
      </c>
      <c r="AC20" s="93">
        <v>16450</v>
      </c>
      <c r="AD20" s="22">
        <v>11</v>
      </c>
      <c r="AE20" s="95"/>
    </row>
    <row r="21" spans="2:31">
      <c r="B21" s="12">
        <f t="shared" si="0"/>
        <v>14</v>
      </c>
      <c r="C21" s="13" t="s">
        <v>28</v>
      </c>
      <c r="D21" s="93">
        <v>132944</v>
      </c>
      <c r="E21" s="22">
        <v>14</v>
      </c>
      <c r="G21" s="12">
        <f t="shared" si="1"/>
        <v>14</v>
      </c>
      <c r="H21" s="13" t="s">
        <v>49</v>
      </c>
      <c r="I21" s="93">
        <v>121007</v>
      </c>
      <c r="J21" s="22">
        <v>16</v>
      </c>
      <c r="L21" s="12">
        <f t="shared" si="2"/>
        <v>14</v>
      </c>
      <c r="M21" s="13" t="s">
        <v>24</v>
      </c>
      <c r="N21" s="93">
        <v>12797</v>
      </c>
      <c r="O21" s="22">
        <v>16</v>
      </c>
      <c r="Q21" s="12">
        <f t="shared" si="3"/>
        <v>14</v>
      </c>
      <c r="R21" s="13" t="s">
        <v>49</v>
      </c>
      <c r="S21" s="93">
        <v>11448</v>
      </c>
      <c r="T21" s="22">
        <v>13</v>
      </c>
      <c r="V21" s="12">
        <f t="shared" si="4"/>
        <v>14</v>
      </c>
      <c r="W21" s="84" t="s">
        <v>38</v>
      </c>
      <c r="X21" s="93">
        <v>16212</v>
      </c>
      <c r="Y21" s="22">
        <v>14</v>
      </c>
      <c r="AA21" s="12">
        <f t="shared" si="5"/>
        <v>14</v>
      </c>
      <c r="AB21" s="13" t="s">
        <v>35</v>
      </c>
      <c r="AC21" s="93">
        <v>16279</v>
      </c>
      <c r="AD21" s="22">
        <v>15</v>
      </c>
      <c r="AE21" s="95"/>
    </row>
    <row r="22" spans="2:31">
      <c r="B22" s="12">
        <f t="shared" si="0"/>
        <v>15</v>
      </c>
      <c r="C22" s="13" t="s">
        <v>40</v>
      </c>
      <c r="D22" s="93">
        <v>132923</v>
      </c>
      <c r="E22" s="22">
        <v>15</v>
      </c>
      <c r="G22" s="12">
        <f t="shared" si="1"/>
        <v>15</v>
      </c>
      <c r="H22" s="13" t="s">
        <v>40</v>
      </c>
      <c r="I22" s="93">
        <v>120361</v>
      </c>
      <c r="J22" s="22">
        <v>17</v>
      </c>
      <c r="L22" s="12">
        <f t="shared" si="2"/>
        <v>15</v>
      </c>
      <c r="M22" s="13" t="s">
        <v>37</v>
      </c>
      <c r="N22" s="93">
        <v>12725</v>
      </c>
      <c r="O22" s="22">
        <v>18</v>
      </c>
      <c r="Q22" s="12">
        <f t="shared" si="3"/>
        <v>15</v>
      </c>
      <c r="R22" s="13" t="s">
        <v>51</v>
      </c>
      <c r="S22" s="93">
        <v>11429</v>
      </c>
      <c r="T22" s="22">
        <v>16</v>
      </c>
      <c r="V22" s="12">
        <f t="shared" si="4"/>
        <v>15</v>
      </c>
      <c r="W22" s="84" t="s">
        <v>22</v>
      </c>
      <c r="X22" s="93">
        <v>16126</v>
      </c>
      <c r="Y22" s="22">
        <v>17</v>
      </c>
      <c r="AA22" s="12">
        <f t="shared" si="5"/>
        <v>15</v>
      </c>
      <c r="AB22" s="13" t="s">
        <v>51</v>
      </c>
      <c r="AC22" s="93">
        <v>16275</v>
      </c>
      <c r="AD22" s="22">
        <v>17</v>
      </c>
      <c r="AE22" s="95"/>
    </row>
    <row r="23" spans="2:31">
      <c r="B23" s="12">
        <f t="shared" si="0"/>
        <v>16</v>
      </c>
      <c r="C23" s="13" t="s">
        <v>49</v>
      </c>
      <c r="D23" s="93">
        <v>131565</v>
      </c>
      <c r="E23" s="22">
        <v>17</v>
      </c>
      <c r="G23" s="12">
        <f t="shared" si="1"/>
        <v>16</v>
      </c>
      <c r="H23" s="13" t="s">
        <v>42</v>
      </c>
      <c r="I23" s="93">
        <v>118987</v>
      </c>
      <c r="J23" s="22">
        <v>13</v>
      </c>
      <c r="L23" s="12">
        <f t="shared" si="2"/>
        <v>16</v>
      </c>
      <c r="M23" s="13" t="s">
        <v>51</v>
      </c>
      <c r="N23" s="93">
        <v>12678</v>
      </c>
      <c r="O23" s="22">
        <v>30</v>
      </c>
      <c r="Q23" s="12">
        <f t="shared" si="3"/>
        <v>16</v>
      </c>
      <c r="R23" s="13" t="s">
        <v>50</v>
      </c>
      <c r="S23" s="93">
        <v>11208</v>
      </c>
      <c r="T23" s="22">
        <v>23</v>
      </c>
      <c r="V23" s="12">
        <f t="shared" si="4"/>
        <v>16</v>
      </c>
      <c r="W23" s="84" t="s">
        <v>37</v>
      </c>
      <c r="X23" s="93">
        <v>15981</v>
      </c>
      <c r="Y23" s="22">
        <v>15</v>
      </c>
      <c r="AA23" s="12">
        <f t="shared" si="5"/>
        <v>16</v>
      </c>
      <c r="AB23" s="13" t="s">
        <v>49</v>
      </c>
      <c r="AC23" s="93">
        <v>16196</v>
      </c>
      <c r="AD23" s="22">
        <v>13</v>
      </c>
      <c r="AE23" s="95"/>
    </row>
    <row r="24" spans="2:31">
      <c r="B24" s="12">
        <f t="shared" si="0"/>
        <v>17</v>
      </c>
      <c r="C24" s="13" t="s">
        <v>17</v>
      </c>
      <c r="D24" s="93">
        <v>131487</v>
      </c>
      <c r="E24" s="22">
        <v>20</v>
      </c>
      <c r="G24" s="12">
        <f t="shared" si="1"/>
        <v>17</v>
      </c>
      <c r="H24" s="13" t="s">
        <v>48</v>
      </c>
      <c r="I24" s="93">
        <v>117414</v>
      </c>
      <c r="J24" s="22">
        <v>15</v>
      </c>
      <c r="L24" s="12">
        <f t="shared" si="2"/>
        <v>17</v>
      </c>
      <c r="M24" s="13" t="s">
        <v>40</v>
      </c>
      <c r="N24" s="93">
        <v>12562</v>
      </c>
      <c r="O24" s="22">
        <v>14</v>
      </c>
      <c r="Q24" s="12">
        <f t="shared" si="3"/>
        <v>17</v>
      </c>
      <c r="R24" s="13" t="s">
        <v>40</v>
      </c>
      <c r="S24" s="93">
        <v>11080</v>
      </c>
      <c r="T24" s="22">
        <v>20</v>
      </c>
      <c r="V24" s="12">
        <f t="shared" si="4"/>
        <v>17</v>
      </c>
      <c r="W24" s="84" t="s">
        <v>51</v>
      </c>
      <c r="X24" s="93">
        <v>15885</v>
      </c>
      <c r="Y24" s="22">
        <v>16</v>
      </c>
      <c r="AA24" s="12">
        <f t="shared" si="5"/>
        <v>17</v>
      </c>
      <c r="AB24" s="13" t="s">
        <v>36</v>
      </c>
      <c r="AC24" s="93">
        <v>16051</v>
      </c>
      <c r="AD24" s="22">
        <v>19</v>
      </c>
      <c r="AE24" s="95"/>
    </row>
    <row r="25" spans="2:31">
      <c r="B25" s="12">
        <f t="shared" si="0"/>
        <v>18</v>
      </c>
      <c r="C25" s="13" t="s">
        <v>31</v>
      </c>
      <c r="D25" s="93">
        <v>129046</v>
      </c>
      <c r="E25" s="22">
        <v>16</v>
      </c>
      <c r="G25" s="12">
        <f t="shared" si="1"/>
        <v>18</v>
      </c>
      <c r="H25" s="13" t="s">
        <v>17</v>
      </c>
      <c r="I25" s="93">
        <v>115330</v>
      </c>
      <c r="J25" s="22">
        <v>23</v>
      </c>
      <c r="L25" s="12">
        <f t="shared" si="2"/>
        <v>18</v>
      </c>
      <c r="M25" s="13" t="s">
        <v>34</v>
      </c>
      <c r="N25" s="93">
        <v>12080</v>
      </c>
      <c r="O25" s="22">
        <v>31</v>
      </c>
      <c r="Q25" s="12">
        <f t="shared" si="3"/>
        <v>18</v>
      </c>
      <c r="R25" s="13" t="s">
        <v>11</v>
      </c>
      <c r="S25" s="93">
        <v>11030</v>
      </c>
      <c r="T25" s="22">
        <v>18</v>
      </c>
      <c r="V25" s="12">
        <f t="shared" si="4"/>
        <v>18</v>
      </c>
      <c r="W25" s="84" t="s">
        <v>45</v>
      </c>
      <c r="X25" s="93">
        <v>15522</v>
      </c>
      <c r="Y25" s="22">
        <v>21</v>
      </c>
      <c r="AA25" s="12">
        <f t="shared" si="5"/>
        <v>18</v>
      </c>
      <c r="AB25" s="13" t="s">
        <v>28</v>
      </c>
      <c r="AC25" s="93">
        <v>15860</v>
      </c>
      <c r="AD25" s="22">
        <v>14</v>
      </c>
      <c r="AE25" s="95"/>
    </row>
    <row r="26" spans="2:31">
      <c r="B26" s="12">
        <f t="shared" si="0"/>
        <v>19</v>
      </c>
      <c r="C26" s="13" t="s">
        <v>36</v>
      </c>
      <c r="D26" s="93">
        <v>127079</v>
      </c>
      <c r="E26" s="22">
        <v>23</v>
      </c>
      <c r="G26" s="12">
        <f t="shared" si="1"/>
        <v>19</v>
      </c>
      <c r="H26" s="13" t="s">
        <v>39</v>
      </c>
      <c r="I26" s="93">
        <v>114682</v>
      </c>
      <c r="J26" s="22">
        <v>20</v>
      </c>
      <c r="L26" s="12">
        <f t="shared" si="2"/>
        <v>19</v>
      </c>
      <c r="M26" s="13" t="s">
        <v>15</v>
      </c>
      <c r="N26" s="93">
        <v>12028</v>
      </c>
      <c r="O26" s="22">
        <v>17</v>
      </c>
      <c r="Q26" s="12">
        <f t="shared" si="3"/>
        <v>19</v>
      </c>
      <c r="R26" s="13" t="s">
        <v>42</v>
      </c>
      <c r="S26" s="93">
        <v>10947</v>
      </c>
      <c r="T26" s="22">
        <v>21</v>
      </c>
      <c r="V26" s="12">
        <f t="shared" si="4"/>
        <v>19</v>
      </c>
      <c r="W26" s="84" t="s">
        <v>27</v>
      </c>
      <c r="X26" s="93">
        <v>15517</v>
      </c>
      <c r="Y26" s="22">
        <v>18</v>
      </c>
      <c r="AA26" s="12">
        <f t="shared" si="5"/>
        <v>19</v>
      </c>
      <c r="AB26" s="13" t="s">
        <v>50</v>
      </c>
      <c r="AC26" s="93">
        <v>15720</v>
      </c>
      <c r="AD26" s="22">
        <v>21</v>
      </c>
      <c r="AE26" s="95"/>
    </row>
    <row r="27" spans="2:31">
      <c r="B27" s="12">
        <f t="shared" si="0"/>
        <v>20</v>
      </c>
      <c r="C27" s="13" t="s">
        <v>48</v>
      </c>
      <c r="D27" s="93">
        <v>126977</v>
      </c>
      <c r="E27" s="22">
        <v>18</v>
      </c>
      <c r="G27" s="12">
        <f t="shared" si="1"/>
        <v>20</v>
      </c>
      <c r="H27" s="13" t="s">
        <v>36</v>
      </c>
      <c r="I27" s="93">
        <v>114076</v>
      </c>
      <c r="J27" s="22">
        <v>22</v>
      </c>
      <c r="L27" s="12">
        <f t="shared" si="2"/>
        <v>20</v>
      </c>
      <c r="M27" s="13" t="s">
        <v>35</v>
      </c>
      <c r="N27" s="93">
        <v>11809</v>
      </c>
      <c r="O27" s="22">
        <v>13</v>
      </c>
      <c r="Q27" s="12">
        <f t="shared" si="3"/>
        <v>20</v>
      </c>
      <c r="R27" s="13" t="s">
        <v>28</v>
      </c>
      <c r="S27" s="93">
        <v>10841</v>
      </c>
      <c r="T27" s="22">
        <v>17</v>
      </c>
      <c r="V27" s="12">
        <f t="shared" si="4"/>
        <v>20</v>
      </c>
      <c r="W27" s="84" t="s">
        <v>47</v>
      </c>
      <c r="X27" s="93">
        <v>15486</v>
      </c>
      <c r="Y27" s="22">
        <v>19</v>
      </c>
      <c r="AA27" s="12">
        <f t="shared" si="5"/>
        <v>20</v>
      </c>
      <c r="AB27" s="13" t="s">
        <v>19</v>
      </c>
      <c r="AC27" s="93">
        <v>15518</v>
      </c>
      <c r="AD27" s="22">
        <v>20</v>
      </c>
      <c r="AE27" s="95"/>
    </row>
    <row r="28" spans="2:31">
      <c r="B28" s="12">
        <f t="shared" si="0"/>
        <v>21</v>
      </c>
      <c r="C28" s="13" t="s">
        <v>39</v>
      </c>
      <c r="D28" s="93">
        <v>125407</v>
      </c>
      <c r="E28" s="22">
        <v>22</v>
      </c>
      <c r="G28" s="12">
        <f t="shared" si="1"/>
        <v>21</v>
      </c>
      <c r="H28" s="13" t="s">
        <v>45</v>
      </c>
      <c r="I28" s="93">
        <v>114046</v>
      </c>
      <c r="J28" s="22">
        <v>18</v>
      </c>
      <c r="L28" s="12">
        <f t="shared" si="2"/>
        <v>21</v>
      </c>
      <c r="M28" s="13" t="s">
        <v>19</v>
      </c>
      <c r="N28" s="93">
        <v>11657</v>
      </c>
      <c r="O28" s="22">
        <v>19</v>
      </c>
      <c r="Q28" s="12">
        <f t="shared" si="3"/>
        <v>21</v>
      </c>
      <c r="R28" s="13" t="s">
        <v>41</v>
      </c>
      <c r="S28" s="93">
        <v>10816</v>
      </c>
      <c r="T28" s="22">
        <v>15</v>
      </c>
      <c r="V28" s="12">
        <f t="shared" si="4"/>
        <v>21</v>
      </c>
      <c r="W28" s="84" t="s">
        <v>50</v>
      </c>
      <c r="X28" s="93">
        <v>15356</v>
      </c>
      <c r="Y28" s="22">
        <v>20</v>
      </c>
      <c r="AA28" s="12">
        <f t="shared" si="5"/>
        <v>21</v>
      </c>
      <c r="AB28" s="13" t="s">
        <v>47</v>
      </c>
      <c r="AC28" s="93">
        <v>15498</v>
      </c>
      <c r="AD28" s="22">
        <v>18</v>
      </c>
      <c r="AE28" s="95"/>
    </row>
    <row r="29" spans="2:31">
      <c r="B29" s="12">
        <f t="shared" si="0"/>
        <v>22</v>
      </c>
      <c r="C29" s="13" t="s">
        <v>45</v>
      </c>
      <c r="D29" s="93">
        <v>125321</v>
      </c>
      <c r="E29" s="22">
        <v>19</v>
      </c>
      <c r="G29" s="12">
        <f t="shared" si="1"/>
        <v>22</v>
      </c>
      <c r="H29" s="13" t="s">
        <v>31</v>
      </c>
      <c r="I29" s="93">
        <v>113135</v>
      </c>
      <c r="J29" s="22">
        <v>19</v>
      </c>
      <c r="L29" s="12">
        <f t="shared" si="2"/>
        <v>22</v>
      </c>
      <c r="M29" s="13" t="s">
        <v>29</v>
      </c>
      <c r="N29" s="93">
        <v>11292</v>
      </c>
      <c r="O29" s="22">
        <v>23</v>
      </c>
      <c r="Q29" s="12">
        <f t="shared" si="3"/>
        <v>22</v>
      </c>
      <c r="R29" s="13" t="s">
        <v>38</v>
      </c>
      <c r="S29" s="93">
        <v>10754</v>
      </c>
      <c r="T29" s="22">
        <v>26</v>
      </c>
      <c r="V29" s="12">
        <f t="shared" si="4"/>
        <v>22</v>
      </c>
      <c r="W29" s="84" t="s">
        <v>19</v>
      </c>
      <c r="X29" s="93">
        <v>15149</v>
      </c>
      <c r="Y29" s="22">
        <v>22</v>
      </c>
      <c r="AA29" s="12">
        <f t="shared" si="5"/>
        <v>22</v>
      </c>
      <c r="AB29" s="13" t="s">
        <v>15</v>
      </c>
      <c r="AC29" s="93">
        <v>15440</v>
      </c>
      <c r="AD29" s="22">
        <v>29</v>
      </c>
      <c r="AE29" s="95"/>
    </row>
    <row r="30" spans="2:31">
      <c r="B30" s="12">
        <f t="shared" si="0"/>
        <v>23</v>
      </c>
      <c r="C30" s="13" t="s">
        <v>37</v>
      </c>
      <c r="D30" s="93">
        <v>124404</v>
      </c>
      <c r="E30" s="22">
        <v>21</v>
      </c>
      <c r="G30" s="12">
        <f t="shared" si="1"/>
        <v>23</v>
      </c>
      <c r="H30" s="13" t="s">
        <v>18</v>
      </c>
      <c r="I30" s="93">
        <v>112796</v>
      </c>
      <c r="J30" s="22">
        <v>27</v>
      </c>
      <c r="L30" s="12">
        <f t="shared" si="2"/>
        <v>23</v>
      </c>
      <c r="M30" s="13" t="s">
        <v>45</v>
      </c>
      <c r="N30" s="93">
        <v>11275</v>
      </c>
      <c r="O30" s="22">
        <v>21</v>
      </c>
      <c r="Q30" s="12">
        <f t="shared" si="3"/>
        <v>23</v>
      </c>
      <c r="R30" s="13" t="s">
        <v>18</v>
      </c>
      <c r="S30" s="93">
        <v>10742</v>
      </c>
      <c r="T30" s="22">
        <v>22</v>
      </c>
      <c r="V30" s="12">
        <f t="shared" si="4"/>
        <v>23</v>
      </c>
      <c r="W30" s="84" t="s">
        <v>29</v>
      </c>
      <c r="X30" s="93">
        <v>14923</v>
      </c>
      <c r="Y30" s="22">
        <v>23</v>
      </c>
      <c r="AA30" s="12">
        <f t="shared" si="5"/>
        <v>23</v>
      </c>
      <c r="AB30" s="13" t="s">
        <v>32</v>
      </c>
      <c r="AC30" s="93">
        <v>15383</v>
      </c>
      <c r="AD30" s="22">
        <v>30</v>
      </c>
      <c r="AE30" s="95"/>
    </row>
    <row r="31" spans="2:31">
      <c r="B31" s="12">
        <f t="shared" si="0"/>
        <v>24</v>
      </c>
      <c r="C31" s="13" t="s">
        <v>18</v>
      </c>
      <c r="D31" s="93">
        <v>121316</v>
      </c>
      <c r="E31" s="22">
        <v>27</v>
      </c>
      <c r="G31" s="12">
        <f t="shared" si="1"/>
        <v>24</v>
      </c>
      <c r="H31" s="13" t="s">
        <v>37</v>
      </c>
      <c r="I31" s="93">
        <v>111678</v>
      </c>
      <c r="J31" s="22">
        <v>21</v>
      </c>
      <c r="L31" s="12">
        <f t="shared" si="2"/>
        <v>24</v>
      </c>
      <c r="M31" s="13" t="s">
        <v>13</v>
      </c>
      <c r="N31" s="93">
        <v>11271</v>
      </c>
      <c r="O31" s="22">
        <v>15</v>
      </c>
      <c r="Q31" s="12">
        <f t="shared" si="3"/>
        <v>24</v>
      </c>
      <c r="R31" s="13" t="s">
        <v>32</v>
      </c>
      <c r="S31" s="93">
        <v>10325</v>
      </c>
      <c r="T31" s="22">
        <v>28</v>
      </c>
      <c r="V31" s="12">
        <f t="shared" si="4"/>
        <v>24</v>
      </c>
      <c r="W31" s="84" t="s">
        <v>48</v>
      </c>
      <c r="X31" s="93">
        <v>14665</v>
      </c>
      <c r="Y31" s="22">
        <v>29</v>
      </c>
      <c r="AA31" s="12">
        <f t="shared" si="5"/>
        <v>24</v>
      </c>
      <c r="AB31" s="13" t="s">
        <v>39</v>
      </c>
      <c r="AC31" s="93">
        <v>15366</v>
      </c>
      <c r="AD31" s="22">
        <v>23</v>
      </c>
      <c r="AE31" s="95"/>
    </row>
    <row r="32" spans="2:31">
      <c r="B32" s="12">
        <f t="shared" si="0"/>
        <v>25</v>
      </c>
      <c r="C32" s="13" t="s">
        <v>24</v>
      </c>
      <c r="D32" s="93">
        <v>117396</v>
      </c>
      <c r="E32" s="22">
        <v>25</v>
      </c>
      <c r="G32" s="12">
        <f t="shared" si="1"/>
        <v>25</v>
      </c>
      <c r="H32" s="13" t="s">
        <v>24</v>
      </c>
      <c r="I32" s="93">
        <v>104600</v>
      </c>
      <c r="J32" s="22">
        <v>24</v>
      </c>
      <c r="L32" s="12">
        <f t="shared" si="2"/>
        <v>25</v>
      </c>
      <c r="M32" s="13" t="s">
        <v>38</v>
      </c>
      <c r="N32" s="93">
        <v>11141</v>
      </c>
      <c r="O32" s="22">
        <v>25</v>
      </c>
      <c r="Q32" s="12">
        <f t="shared" si="3"/>
        <v>25</v>
      </c>
      <c r="R32" s="13" t="s">
        <v>45</v>
      </c>
      <c r="S32" s="93">
        <v>10310</v>
      </c>
      <c r="T32" s="22">
        <v>24</v>
      </c>
      <c r="V32" s="12">
        <f t="shared" si="4"/>
        <v>25</v>
      </c>
      <c r="W32" s="84" t="s">
        <v>39</v>
      </c>
      <c r="X32" s="93">
        <v>14663</v>
      </c>
      <c r="Y32" s="22">
        <v>25</v>
      </c>
      <c r="AA32" s="12">
        <f t="shared" si="5"/>
        <v>25</v>
      </c>
      <c r="AB32" s="13" t="s">
        <v>37</v>
      </c>
      <c r="AC32" s="93">
        <v>15162</v>
      </c>
      <c r="AD32" s="22">
        <v>24</v>
      </c>
      <c r="AE32" s="95"/>
    </row>
    <row r="33" spans="2:31">
      <c r="B33" s="12">
        <f t="shared" si="0"/>
        <v>26</v>
      </c>
      <c r="C33" s="13" t="s">
        <v>13</v>
      </c>
      <c r="D33" s="93">
        <v>114926</v>
      </c>
      <c r="E33" s="22">
        <v>26</v>
      </c>
      <c r="G33" s="12">
        <f t="shared" si="1"/>
        <v>26</v>
      </c>
      <c r="H33" s="13" t="s">
        <v>13</v>
      </c>
      <c r="I33" s="93">
        <v>103655</v>
      </c>
      <c r="J33" s="22">
        <v>25</v>
      </c>
      <c r="L33" s="12">
        <f t="shared" si="2"/>
        <v>26</v>
      </c>
      <c r="M33" s="13" t="s">
        <v>25</v>
      </c>
      <c r="N33" s="93">
        <v>11035</v>
      </c>
      <c r="O33" s="22">
        <v>29</v>
      </c>
      <c r="Q33" s="12">
        <f t="shared" si="3"/>
        <v>26</v>
      </c>
      <c r="R33" s="13" t="s">
        <v>29</v>
      </c>
      <c r="S33" s="93">
        <v>10250</v>
      </c>
      <c r="T33" s="22">
        <v>25</v>
      </c>
      <c r="V33" s="12">
        <f t="shared" si="4"/>
        <v>26</v>
      </c>
      <c r="W33" s="84" t="s">
        <v>25</v>
      </c>
      <c r="X33" s="93">
        <v>14604</v>
      </c>
      <c r="Y33" s="22">
        <v>24</v>
      </c>
      <c r="AA33" s="12">
        <f t="shared" si="5"/>
        <v>26</v>
      </c>
      <c r="AB33" s="13" t="s">
        <v>46</v>
      </c>
      <c r="AC33" s="93">
        <v>14900</v>
      </c>
      <c r="AD33" s="22">
        <v>26</v>
      </c>
      <c r="AE33" s="95"/>
    </row>
    <row r="34" spans="2:31">
      <c r="B34" s="12">
        <f t="shared" si="0"/>
        <v>27</v>
      </c>
      <c r="C34" s="13" t="s">
        <v>47</v>
      </c>
      <c r="D34" s="93">
        <v>114444</v>
      </c>
      <c r="E34" s="22">
        <v>28</v>
      </c>
      <c r="G34" s="12">
        <f t="shared" si="1"/>
        <v>26</v>
      </c>
      <c r="H34" s="13" t="s">
        <v>47</v>
      </c>
      <c r="I34" s="93">
        <v>103655</v>
      </c>
      <c r="J34" s="22">
        <v>28</v>
      </c>
      <c r="L34" s="12">
        <f t="shared" si="2"/>
        <v>27</v>
      </c>
      <c r="M34" s="13" t="s">
        <v>16</v>
      </c>
      <c r="N34" s="93">
        <v>10975</v>
      </c>
      <c r="O34" s="22">
        <v>12</v>
      </c>
      <c r="Q34" s="12">
        <f t="shared" si="3"/>
        <v>27</v>
      </c>
      <c r="R34" s="13" t="s">
        <v>22</v>
      </c>
      <c r="S34" s="93">
        <v>10216</v>
      </c>
      <c r="T34" s="22">
        <v>27</v>
      </c>
      <c r="V34" s="12">
        <f t="shared" si="4"/>
        <v>27</v>
      </c>
      <c r="W34" s="84" t="s">
        <v>16</v>
      </c>
      <c r="X34" s="93">
        <v>14346</v>
      </c>
      <c r="Y34" s="22">
        <v>26</v>
      </c>
      <c r="AA34" s="12">
        <f t="shared" si="5"/>
        <v>27</v>
      </c>
      <c r="AB34" s="13" t="s">
        <v>45</v>
      </c>
      <c r="AC34" s="93">
        <v>14883</v>
      </c>
      <c r="AD34" s="22">
        <v>27</v>
      </c>
      <c r="AE34" s="95"/>
    </row>
    <row r="35" spans="2:31">
      <c r="B35" s="12">
        <f t="shared" si="0"/>
        <v>28</v>
      </c>
      <c r="C35" s="13" t="s">
        <v>23</v>
      </c>
      <c r="D35" s="93">
        <v>114135</v>
      </c>
      <c r="E35" s="22">
        <v>24</v>
      </c>
      <c r="G35" s="12">
        <f t="shared" si="1"/>
        <v>28</v>
      </c>
      <c r="H35" s="13" t="s">
        <v>23</v>
      </c>
      <c r="I35" s="93">
        <v>101202</v>
      </c>
      <c r="J35" s="22">
        <v>26</v>
      </c>
      <c r="L35" s="12">
        <f t="shared" si="2"/>
        <v>28</v>
      </c>
      <c r="M35" s="13" t="s">
        <v>47</v>
      </c>
      <c r="N35" s="93">
        <v>10789</v>
      </c>
      <c r="O35" s="22">
        <v>24</v>
      </c>
      <c r="Q35" s="12">
        <f t="shared" si="3"/>
        <v>28</v>
      </c>
      <c r="R35" s="13" t="s">
        <v>19</v>
      </c>
      <c r="S35" s="93">
        <v>10128</v>
      </c>
      <c r="T35" s="22">
        <v>19</v>
      </c>
      <c r="V35" s="12">
        <f t="shared" si="4"/>
        <v>28</v>
      </c>
      <c r="W35" s="84" t="s">
        <v>42</v>
      </c>
      <c r="X35" s="93">
        <v>14242</v>
      </c>
      <c r="Y35" s="22">
        <v>32</v>
      </c>
      <c r="AA35" s="12">
        <f t="shared" si="5"/>
        <v>28</v>
      </c>
      <c r="AB35" s="13" t="s">
        <v>40</v>
      </c>
      <c r="AC35" s="93">
        <v>14718</v>
      </c>
      <c r="AD35" s="22">
        <v>25</v>
      </c>
      <c r="AE35" s="95"/>
    </row>
    <row r="36" spans="2:31">
      <c r="B36" s="12">
        <f t="shared" si="0"/>
        <v>29</v>
      </c>
      <c r="C36" s="13" t="s">
        <v>21</v>
      </c>
      <c r="D36" s="93">
        <v>111233</v>
      </c>
      <c r="E36" s="22">
        <v>29</v>
      </c>
      <c r="G36" s="12">
        <f t="shared" si="1"/>
        <v>29</v>
      </c>
      <c r="H36" s="13" t="s">
        <v>21</v>
      </c>
      <c r="I36" s="93">
        <v>96139</v>
      </c>
      <c r="J36" s="22">
        <v>31</v>
      </c>
      <c r="L36" s="12">
        <f t="shared" si="2"/>
        <v>29</v>
      </c>
      <c r="M36" s="13" t="s">
        <v>39</v>
      </c>
      <c r="N36" s="93">
        <v>10725</v>
      </c>
      <c r="O36" s="22">
        <v>22</v>
      </c>
      <c r="Q36" s="12">
        <f t="shared" si="3"/>
        <v>29</v>
      </c>
      <c r="R36" s="13" t="s">
        <v>31</v>
      </c>
      <c r="S36" s="93">
        <v>9814</v>
      </c>
      <c r="T36" s="22">
        <v>30</v>
      </c>
      <c r="V36" s="12">
        <f t="shared" si="4"/>
        <v>29</v>
      </c>
      <c r="W36" s="84" t="s">
        <v>40</v>
      </c>
      <c r="X36" s="93">
        <v>14114</v>
      </c>
      <c r="Y36" s="22">
        <v>30</v>
      </c>
      <c r="AA36" s="12">
        <f t="shared" si="5"/>
        <v>29</v>
      </c>
      <c r="AB36" s="13" t="s">
        <v>29</v>
      </c>
      <c r="AC36" s="93">
        <v>14696</v>
      </c>
      <c r="AD36" s="22">
        <v>28</v>
      </c>
      <c r="AE36" s="95"/>
    </row>
    <row r="37" spans="2:31">
      <c r="B37" s="12">
        <f t="shared" si="0"/>
        <v>30</v>
      </c>
      <c r="C37" s="13" t="s">
        <v>20</v>
      </c>
      <c r="D37" s="93">
        <v>109758</v>
      </c>
      <c r="E37" s="22">
        <v>30</v>
      </c>
      <c r="G37" s="12">
        <f t="shared" si="1"/>
        <v>30</v>
      </c>
      <c r="H37" s="13" t="s">
        <v>29</v>
      </c>
      <c r="I37" s="93">
        <v>95578</v>
      </c>
      <c r="J37" s="22">
        <v>30</v>
      </c>
      <c r="L37" s="12">
        <f t="shared" si="2"/>
        <v>30</v>
      </c>
      <c r="M37" s="13" t="s">
        <v>49</v>
      </c>
      <c r="N37" s="93">
        <v>10559</v>
      </c>
      <c r="O37" s="22">
        <v>26</v>
      </c>
      <c r="Q37" s="12">
        <f t="shared" si="3"/>
        <v>30</v>
      </c>
      <c r="R37" s="13" t="s">
        <v>14</v>
      </c>
      <c r="S37" s="93">
        <v>9625</v>
      </c>
      <c r="T37" s="22">
        <v>33</v>
      </c>
      <c r="V37" s="12">
        <f t="shared" si="4"/>
        <v>30</v>
      </c>
      <c r="W37" s="84" t="s">
        <v>21</v>
      </c>
      <c r="X37" s="93">
        <v>14112</v>
      </c>
      <c r="Y37" s="22">
        <v>27</v>
      </c>
      <c r="AA37" s="12">
        <f t="shared" si="5"/>
        <v>30</v>
      </c>
      <c r="AB37" s="13" t="s">
        <v>11</v>
      </c>
      <c r="AC37" s="93">
        <v>14452</v>
      </c>
      <c r="AD37" s="22">
        <v>22</v>
      </c>
      <c r="AE37" s="95"/>
    </row>
    <row r="38" spans="2:31">
      <c r="B38" s="12">
        <f t="shared" si="0"/>
        <v>31</v>
      </c>
      <c r="C38" s="13" t="s">
        <v>29</v>
      </c>
      <c r="D38" s="93">
        <v>106871</v>
      </c>
      <c r="E38" s="22">
        <v>31</v>
      </c>
      <c r="G38" s="12">
        <f t="shared" si="1"/>
        <v>31</v>
      </c>
      <c r="H38" s="13" t="s">
        <v>27</v>
      </c>
      <c r="I38" s="93">
        <v>93142</v>
      </c>
      <c r="J38" s="22">
        <v>32</v>
      </c>
      <c r="L38" s="12">
        <f t="shared" si="2"/>
        <v>31</v>
      </c>
      <c r="M38" s="13" t="s">
        <v>12</v>
      </c>
      <c r="N38" s="93">
        <v>10238</v>
      </c>
      <c r="O38" s="22">
        <v>28</v>
      </c>
      <c r="Q38" s="12">
        <f t="shared" si="3"/>
        <v>31</v>
      </c>
      <c r="R38" s="13" t="s">
        <v>26</v>
      </c>
      <c r="S38" s="93">
        <v>9605</v>
      </c>
      <c r="T38" s="22">
        <v>31</v>
      </c>
      <c r="V38" s="12">
        <f t="shared" si="4"/>
        <v>31</v>
      </c>
      <c r="W38" s="84" t="s">
        <v>24</v>
      </c>
      <c r="X38" s="93">
        <v>14105</v>
      </c>
      <c r="Y38" s="22">
        <v>28</v>
      </c>
      <c r="AA38" s="12">
        <f t="shared" si="5"/>
        <v>31</v>
      </c>
      <c r="AB38" s="13" t="s">
        <v>22</v>
      </c>
      <c r="AC38" s="93">
        <v>14414</v>
      </c>
      <c r="AD38" s="22">
        <v>31</v>
      </c>
      <c r="AE38" s="95"/>
    </row>
    <row r="39" spans="2:31">
      <c r="B39" s="12">
        <f t="shared" si="0"/>
        <v>32</v>
      </c>
      <c r="C39" s="13" t="s">
        <v>27</v>
      </c>
      <c r="D39" s="93">
        <v>101234</v>
      </c>
      <c r="E39" s="22">
        <v>32</v>
      </c>
      <c r="G39" s="12">
        <f t="shared" si="1"/>
        <v>32</v>
      </c>
      <c r="H39" s="13" t="s">
        <v>20</v>
      </c>
      <c r="I39" s="93">
        <v>91671</v>
      </c>
      <c r="J39" s="22">
        <v>29</v>
      </c>
      <c r="L39" s="12">
        <f t="shared" si="2"/>
        <v>32</v>
      </c>
      <c r="M39" s="13" t="s">
        <v>48</v>
      </c>
      <c r="N39" s="93">
        <v>9563</v>
      </c>
      <c r="O39" s="22">
        <v>36</v>
      </c>
      <c r="Q39" s="12">
        <f t="shared" si="3"/>
        <v>32</v>
      </c>
      <c r="R39" s="13" t="s">
        <v>15</v>
      </c>
      <c r="S39" s="93">
        <v>9479</v>
      </c>
      <c r="T39" s="22">
        <v>32</v>
      </c>
      <c r="V39" s="12">
        <f t="shared" si="4"/>
        <v>32</v>
      </c>
      <c r="W39" s="84" t="s">
        <v>26</v>
      </c>
      <c r="X39" s="93">
        <v>13842</v>
      </c>
      <c r="Y39" s="22">
        <v>34</v>
      </c>
      <c r="AA39" s="12">
        <f t="shared" si="5"/>
        <v>32</v>
      </c>
      <c r="AB39" s="13" t="s">
        <v>24</v>
      </c>
      <c r="AC39" s="93">
        <v>14188</v>
      </c>
      <c r="AD39" s="22">
        <v>34</v>
      </c>
      <c r="AE39" s="95"/>
    </row>
    <row r="40" spans="2:31">
      <c r="B40" s="12">
        <f t="shared" si="0"/>
        <v>33</v>
      </c>
      <c r="C40" s="13" t="s">
        <v>33</v>
      </c>
      <c r="D40" s="93">
        <v>96169</v>
      </c>
      <c r="E40" s="22">
        <v>37</v>
      </c>
      <c r="G40" s="12">
        <f t="shared" si="1"/>
        <v>33</v>
      </c>
      <c r="H40" s="13" t="s">
        <v>32</v>
      </c>
      <c r="I40" s="93">
        <v>83685</v>
      </c>
      <c r="J40" s="22">
        <v>33</v>
      </c>
      <c r="L40" s="12">
        <f t="shared" si="2"/>
        <v>33</v>
      </c>
      <c r="M40" s="13" t="s">
        <v>28</v>
      </c>
      <c r="N40" s="93">
        <v>9005</v>
      </c>
      <c r="O40" s="22">
        <v>35</v>
      </c>
      <c r="Q40" s="12">
        <f t="shared" si="3"/>
        <v>33</v>
      </c>
      <c r="R40" s="13" t="s">
        <v>25</v>
      </c>
      <c r="S40" s="93">
        <v>9431</v>
      </c>
      <c r="T40" s="22">
        <v>36</v>
      </c>
      <c r="V40" s="12">
        <f t="shared" si="4"/>
        <v>33</v>
      </c>
      <c r="W40" s="84" t="s">
        <v>15</v>
      </c>
      <c r="X40" s="93">
        <v>13836</v>
      </c>
      <c r="Y40" s="22">
        <v>33</v>
      </c>
      <c r="AA40" s="12">
        <f t="shared" si="5"/>
        <v>33</v>
      </c>
      <c r="AB40" s="13" t="s">
        <v>31</v>
      </c>
      <c r="AC40" s="93">
        <v>14116</v>
      </c>
      <c r="AD40" s="22">
        <v>32</v>
      </c>
      <c r="AE40" s="95"/>
    </row>
    <row r="41" spans="2:31">
      <c r="B41" s="12">
        <f t="shared" si="0"/>
        <v>34</v>
      </c>
      <c r="C41" s="13" t="s">
        <v>32</v>
      </c>
      <c r="D41" s="93">
        <v>91076</v>
      </c>
      <c r="E41" s="22">
        <v>33</v>
      </c>
      <c r="G41" s="12">
        <f t="shared" si="1"/>
        <v>34</v>
      </c>
      <c r="H41" s="13" t="s">
        <v>33</v>
      </c>
      <c r="I41" s="93">
        <v>80379</v>
      </c>
      <c r="J41" s="22">
        <v>37</v>
      </c>
      <c r="L41" s="12">
        <f t="shared" si="2"/>
        <v>34</v>
      </c>
      <c r="M41" s="13" t="s">
        <v>44</v>
      </c>
      <c r="N41" s="93">
        <v>8718</v>
      </c>
      <c r="O41" s="22">
        <v>38</v>
      </c>
      <c r="Q41" s="12">
        <f t="shared" si="3"/>
        <v>34</v>
      </c>
      <c r="R41" s="13" t="s">
        <v>20</v>
      </c>
      <c r="S41" s="93">
        <v>9312</v>
      </c>
      <c r="T41" s="22">
        <v>29</v>
      </c>
      <c r="V41" s="12">
        <f t="shared" si="4"/>
        <v>34</v>
      </c>
      <c r="W41" s="84" t="s">
        <v>28</v>
      </c>
      <c r="X41" s="93">
        <v>13515</v>
      </c>
      <c r="Y41" s="22">
        <v>31</v>
      </c>
      <c r="AA41" s="12">
        <f t="shared" si="5"/>
        <v>34</v>
      </c>
      <c r="AB41" s="13" t="s">
        <v>21</v>
      </c>
      <c r="AC41" s="93">
        <v>13959</v>
      </c>
      <c r="AD41" s="22">
        <v>33</v>
      </c>
      <c r="AE41" s="95"/>
    </row>
    <row r="42" spans="2:31">
      <c r="B42" s="12">
        <f t="shared" si="0"/>
        <v>35</v>
      </c>
      <c r="C42" s="13" t="s">
        <v>38</v>
      </c>
      <c r="D42" s="93">
        <v>87375</v>
      </c>
      <c r="E42" s="22">
        <v>39</v>
      </c>
      <c r="G42" s="12">
        <f t="shared" si="1"/>
        <v>35</v>
      </c>
      <c r="H42" s="13" t="s">
        <v>38</v>
      </c>
      <c r="I42" s="93">
        <v>76235</v>
      </c>
      <c r="J42" s="22">
        <v>39</v>
      </c>
      <c r="L42" s="12">
        <f t="shared" si="2"/>
        <v>35</v>
      </c>
      <c r="M42" s="13" t="s">
        <v>18</v>
      </c>
      <c r="N42" s="93">
        <v>8520</v>
      </c>
      <c r="O42" s="22">
        <v>27</v>
      </c>
      <c r="Q42" s="12">
        <f t="shared" si="3"/>
        <v>35</v>
      </c>
      <c r="R42" s="13" t="s">
        <v>13</v>
      </c>
      <c r="S42" s="93">
        <v>9238</v>
      </c>
      <c r="T42" s="22">
        <v>34</v>
      </c>
      <c r="V42" s="12">
        <f t="shared" si="4"/>
        <v>35</v>
      </c>
      <c r="W42" s="84" t="s">
        <v>36</v>
      </c>
      <c r="X42" s="93">
        <v>13416</v>
      </c>
      <c r="Y42" s="22">
        <v>36</v>
      </c>
      <c r="AA42" s="12">
        <f t="shared" si="5"/>
        <v>35</v>
      </c>
      <c r="AB42" s="13" t="s">
        <v>20</v>
      </c>
      <c r="AC42" s="93">
        <v>13761</v>
      </c>
      <c r="AD42" s="22">
        <v>35</v>
      </c>
      <c r="AE42" s="95"/>
    </row>
    <row r="43" spans="2:31">
      <c r="B43" s="12">
        <f t="shared" si="0"/>
        <v>36</v>
      </c>
      <c r="C43" s="13" t="s">
        <v>15</v>
      </c>
      <c r="D43" s="93">
        <v>87280</v>
      </c>
      <c r="E43" s="22">
        <v>34</v>
      </c>
      <c r="G43" s="12">
        <f t="shared" si="1"/>
        <v>36</v>
      </c>
      <c r="H43" s="13" t="s">
        <v>30</v>
      </c>
      <c r="I43" s="93">
        <v>76054</v>
      </c>
      <c r="J43" s="22">
        <v>35</v>
      </c>
      <c r="L43" s="12">
        <f t="shared" si="2"/>
        <v>36</v>
      </c>
      <c r="M43" s="13" t="s">
        <v>43</v>
      </c>
      <c r="N43" s="93">
        <v>8490</v>
      </c>
      <c r="O43" s="22">
        <v>33</v>
      </c>
      <c r="Q43" s="12">
        <f t="shared" si="3"/>
        <v>36</v>
      </c>
      <c r="R43" s="13" t="s">
        <v>36</v>
      </c>
      <c r="S43" s="93">
        <v>9213</v>
      </c>
      <c r="T43" s="22">
        <v>40</v>
      </c>
      <c r="V43" s="12">
        <f t="shared" si="4"/>
        <v>36</v>
      </c>
      <c r="W43" s="84" t="s">
        <v>31</v>
      </c>
      <c r="X43" s="93">
        <v>13043</v>
      </c>
      <c r="Y43" s="22">
        <v>35</v>
      </c>
      <c r="AA43" s="12">
        <f t="shared" si="5"/>
        <v>36</v>
      </c>
      <c r="AB43" s="13" t="s">
        <v>25</v>
      </c>
      <c r="AC43" s="93">
        <v>13371</v>
      </c>
      <c r="AD43" s="22">
        <v>36</v>
      </c>
      <c r="AE43" s="95"/>
    </row>
    <row r="44" spans="2:31">
      <c r="B44" s="12">
        <f t="shared" si="0"/>
        <v>37</v>
      </c>
      <c r="C44" s="13" t="s">
        <v>30</v>
      </c>
      <c r="D44" s="93">
        <v>83501</v>
      </c>
      <c r="E44" s="22">
        <v>35</v>
      </c>
      <c r="G44" s="12">
        <f t="shared" si="1"/>
        <v>37</v>
      </c>
      <c r="H44" s="13" t="s">
        <v>15</v>
      </c>
      <c r="I44" s="93">
        <v>75252</v>
      </c>
      <c r="J44" s="22">
        <v>34</v>
      </c>
      <c r="L44" s="12">
        <f t="shared" si="2"/>
        <v>37</v>
      </c>
      <c r="M44" s="13" t="s">
        <v>50</v>
      </c>
      <c r="N44" s="93">
        <v>8152</v>
      </c>
      <c r="O44" s="22">
        <v>37</v>
      </c>
      <c r="Q44" s="12">
        <f t="shared" si="3"/>
        <v>37</v>
      </c>
      <c r="R44" s="13" t="s">
        <v>24</v>
      </c>
      <c r="S44" s="93">
        <v>8774</v>
      </c>
      <c r="T44" s="22">
        <v>37</v>
      </c>
      <c r="V44" s="12">
        <f t="shared" si="4"/>
        <v>37</v>
      </c>
      <c r="W44" s="84" t="s">
        <v>12</v>
      </c>
      <c r="X44" s="93">
        <v>12674</v>
      </c>
      <c r="Y44" s="22">
        <v>37</v>
      </c>
      <c r="AA44" s="12">
        <f t="shared" si="5"/>
        <v>37</v>
      </c>
      <c r="AB44" s="13" t="s">
        <v>12</v>
      </c>
      <c r="AC44" s="93">
        <v>13358</v>
      </c>
      <c r="AD44" s="22">
        <v>37</v>
      </c>
      <c r="AE44" s="95"/>
    </row>
    <row r="45" spans="2:31">
      <c r="B45" s="12">
        <f t="shared" si="0"/>
        <v>38</v>
      </c>
      <c r="C45" s="13" t="s">
        <v>34</v>
      </c>
      <c r="D45" s="93">
        <v>78044</v>
      </c>
      <c r="E45" s="22">
        <v>38</v>
      </c>
      <c r="G45" s="12">
        <f t="shared" si="1"/>
        <v>38</v>
      </c>
      <c r="H45" s="13" t="s">
        <v>34</v>
      </c>
      <c r="I45" s="93">
        <v>65964</v>
      </c>
      <c r="J45" s="22">
        <v>38</v>
      </c>
      <c r="L45" s="12">
        <f t="shared" si="2"/>
        <v>38</v>
      </c>
      <c r="M45" s="13" t="s">
        <v>27</v>
      </c>
      <c r="N45" s="93">
        <v>8092</v>
      </c>
      <c r="O45" s="22">
        <v>40</v>
      </c>
      <c r="Q45" s="12">
        <f t="shared" si="3"/>
        <v>38</v>
      </c>
      <c r="R45" s="13" t="s">
        <v>21</v>
      </c>
      <c r="S45" s="93">
        <v>7769</v>
      </c>
      <c r="T45" s="22">
        <v>35</v>
      </c>
      <c r="V45" s="12">
        <f t="shared" si="4"/>
        <v>38</v>
      </c>
      <c r="W45" s="84" t="s">
        <v>20</v>
      </c>
      <c r="X45" s="93">
        <v>12446</v>
      </c>
      <c r="Y45" s="22">
        <v>38</v>
      </c>
      <c r="AA45" s="12">
        <f t="shared" si="5"/>
        <v>38</v>
      </c>
      <c r="AB45" s="13" t="s">
        <v>26</v>
      </c>
      <c r="AC45" s="93">
        <v>13029</v>
      </c>
      <c r="AD45" s="22">
        <v>38</v>
      </c>
      <c r="AE45" s="95"/>
    </row>
    <row r="46" spans="2:31">
      <c r="B46" s="12">
        <f t="shared" si="0"/>
        <v>39</v>
      </c>
      <c r="C46" s="13" t="s">
        <v>11</v>
      </c>
      <c r="D46" s="93">
        <v>73741</v>
      </c>
      <c r="E46" s="22">
        <v>36</v>
      </c>
      <c r="G46" s="12">
        <f t="shared" si="1"/>
        <v>39</v>
      </c>
      <c r="H46" s="13" t="s">
        <v>11</v>
      </c>
      <c r="I46" s="93">
        <v>60679</v>
      </c>
      <c r="J46" s="22">
        <v>36</v>
      </c>
      <c r="L46" s="12">
        <f t="shared" si="2"/>
        <v>39</v>
      </c>
      <c r="M46" s="13" t="s">
        <v>30</v>
      </c>
      <c r="N46" s="93">
        <v>7447</v>
      </c>
      <c r="O46" s="22">
        <v>32</v>
      </c>
      <c r="Q46" s="12">
        <f t="shared" si="3"/>
        <v>39</v>
      </c>
      <c r="R46" s="13" t="s">
        <v>17</v>
      </c>
      <c r="S46" s="93">
        <v>7733</v>
      </c>
      <c r="T46" s="22">
        <v>39</v>
      </c>
      <c r="V46" s="12">
        <f t="shared" si="4"/>
        <v>39</v>
      </c>
      <c r="W46" s="84" t="s">
        <v>17</v>
      </c>
      <c r="X46" s="93">
        <v>12231</v>
      </c>
      <c r="Y46" s="22">
        <v>39</v>
      </c>
      <c r="AA46" s="12">
        <f t="shared" si="5"/>
        <v>39</v>
      </c>
      <c r="AB46" s="13" t="s">
        <v>23</v>
      </c>
      <c r="AC46" s="93">
        <v>12586</v>
      </c>
      <c r="AD46" s="22">
        <v>39</v>
      </c>
      <c r="AE46" s="95"/>
    </row>
    <row r="47" spans="2:31">
      <c r="B47" s="12">
        <f t="shared" si="0"/>
        <v>40</v>
      </c>
      <c r="C47" s="13" t="s">
        <v>43</v>
      </c>
      <c r="D47" s="93">
        <v>59889</v>
      </c>
      <c r="E47" s="22">
        <v>40</v>
      </c>
      <c r="G47" s="12">
        <f t="shared" si="1"/>
        <v>40</v>
      </c>
      <c r="H47" s="13" t="s">
        <v>43</v>
      </c>
      <c r="I47" s="93">
        <v>51399</v>
      </c>
      <c r="J47" s="22">
        <v>40</v>
      </c>
      <c r="L47" s="12">
        <f t="shared" si="2"/>
        <v>40</v>
      </c>
      <c r="M47" s="13" t="s">
        <v>32</v>
      </c>
      <c r="N47" s="93">
        <v>7390</v>
      </c>
      <c r="O47" s="22">
        <v>39</v>
      </c>
      <c r="Q47" s="12">
        <f t="shared" si="3"/>
        <v>40</v>
      </c>
      <c r="R47" s="13" t="s">
        <v>12</v>
      </c>
      <c r="S47" s="93">
        <v>7489</v>
      </c>
      <c r="T47" s="22">
        <v>38</v>
      </c>
      <c r="V47" s="12">
        <f t="shared" si="4"/>
        <v>40</v>
      </c>
      <c r="W47" s="84" t="s">
        <v>13</v>
      </c>
      <c r="X47" s="93">
        <v>11984</v>
      </c>
      <c r="Y47" s="22">
        <v>40</v>
      </c>
      <c r="AA47" s="12">
        <f t="shared" si="5"/>
        <v>40</v>
      </c>
      <c r="AB47" s="13" t="s">
        <v>17</v>
      </c>
      <c r="AC47" s="93">
        <v>12276</v>
      </c>
      <c r="AD47" s="22">
        <v>40</v>
      </c>
      <c r="AE47" s="95"/>
    </row>
    <row r="48" spans="2:31">
      <c r="B48" s="12">
        <f t="shared" si="0"/>
        <v>41</v>
      </c>
      <c r="C48" s="13" t="s">
        <v>14</v>
      </c>
      <c r="D48" s="93">
        <v>46153</v>
      </c>
      <c r="E48" s="22">
        <v>41</v>
      </c>
      <c r="G48" s="12">
        <f t="shared" si="1"/>
        <v>41</v>
      </c>
      <c r="H48" s="13" t="s">
        <v>14</v>
      </c>
      <c r="I48" s="93">
        <v>40764</v>
      </c>
      <c r="J48" s="22">
        <v>41</v>
      </c>
      <c r="L48" s="12">
        <f t="shared" si="2"/>
        <v>41</v>
      </c>
      <c r="M48" s="13" t="s">
        <v>14</v>
      </c>
      <c r="N48" s="93">
        <v>5390</v>
      </c>
      <c r="O48" s="22">
        <v>41</v>
      </c>
      <c r="Q48" s="12">
        <f t="shared" si="3"/>
        <v>41</v>
      </c>
      <c r="R48" s="13" t="s">
        <v>23</v>
      </c>
      <c r="S48" s="93">
        <v>7172</v>
      </c>
      <c r="T48" s="22">
        <v>41</v>
      </c>
      <c r="V48" s="12">
        <f t="shared" si="4"/>
        <v>41</v>
      </c>
      <c r="W48" s="84" t="s">
        <v>23</v>
      </c>
      <c r="X48" s="93">
        <v>11181</v>
      </c>
      <c r="Y48" s="22">
        <v>41</v>
      </c>
      <c r="AA48" s="12">
        <f t="shared" si="5"/>
        <v>41</v>
      </c>
      <c r="AB48" s="13" t="s">
        <v>13</v>
      </c>
      <c r="AC48" s="93">
        <v>12156</v>
      </c>
      <c r="AD48" s="22">
        <v>41</v>
      </c>
      <c r="AE48" s="95"/>
    </row>
    <row r="49" spans="2:30">
      <c r="B49" s="15"/>
      <c r="C49" s="16" t="s">
        <v>58</v>
      </c>
      <c r="D49" s="93">
        <v>143334</v>
      </c>
      <c r="E49" s="76"/>
      <c r="G49" s="15"/>
      <c r="H49" s="16" t="s">
        <v>58</v>
      </c>
      <c r="I49" s="93">
        <v>129774</v>
      </c>
      <c r="J49" s="76"/>
      <c r="L49" s="15"/>
      <c r="M49" s="16" t="s">
        <v>58</v>
      </c>
      <c r="N49" s="93">
        <v>13560</v>
      </c>
      <c r="O49" s="76"/>
      <c r="Q49" s="15"/>
      <c r="R49" s="16" t="s">
        <v>58</v>
      </c>
      <c r="S49" s="93">
        <v>10461</v>
      </c>
      <c r="T49" s="76"/>
      <c r="V49" s="15"/>
      <c r="W49" s="16" t="s">
        <v>58</v>
      </c>
      <c r="X49" s="93">
        <v>14575</v>
      </c>
      <c r="Y49" s="76"/>
      <c r="AA49" s="15"/>
      <c r="AB49" s="16" t="s">
        <v>58</v>
      </c>
      <c r="AC49" s="93">
        <v>14756</v>
      </c>
      <c r="AD49" s="76"/>
    </row>
    <row r="50" spans="2:30">
      <c r="B50" s="17"/>
      <c r="C50" s="18" t="s">
        <v>59</v>
      </c>
      <c r="D50" s="93">
        <v>85403</v>
      </c>
      <c r="E50" s="79"/>
      <c r="G50" s="17"/>
      <c r="H50" s="18" t="s">
        <v>59</v>
      </c>
      <c r="I50" s="93">
        <v>73844</v>
      </c>
      <c r="J50" s="79"/>
      <c r="L50" s="17"/>
      <c r="M50" s="18" t="s">
        <v>59</v>
      </c>
      <c r="N50" s="93">
        <v>11558</v>
      </c>
      <c r="O50" s="79"/>
      <c r="Q50" s="17"/>
      <c r="R50" s="18" t="s">
        <v>59</v>
      </c>
      <c r="S50" s="93">
        <v>11407</v>
      </c>
      <c r="T50" s="79"/>
      <c r="V50" s="17"/>
      <c r="W50" s="18" t="s">
        <v>59</v>
      </c>
      <c r="X50" s="93">
        <v>16545</v>
      </c>
      <c r="Y50" s="79"/>
      <c r="AA50" s="17"/>
      <c r="AB50" s="18" t="s">
        <v>59</v>
      </c>
      <c r="AC50" s="93">
        <v>17649</v>
      </c>
      <c r="AD50" s="79"/>
    </row>
    <row r="51" spans="2:30">
      <c r="B51" s="19"/>
      <c r="C51" s="18" t="s">
        <v>60</v>
      </c>
      <c r="D51" s="93">
        <v>141389</v>
      </c>
      <c r="E51" s="82"/>
      <c r="G51" s="19"/>
      <c r="H51" s="18" t="s">
        <v>60</v>
      </c>
      <c r="I51" s="93">
        <v>127896</v>
      </c>
      <c r="J51" s="82"/>
      <c r="L51" s="19"/>
      <c r="M51" s="18" t="s">
        <v>60</v>
      </c>
      <c r="N51" s="93">
        <v>13493</v>
      </c>
      <c r="O51" s="82"/>
      <c r="Q51" s="19"/>
      <c r="R51" s="18" t="s">
        <v>60</v>
      </c>
      <c r="S51" s="93">
        <v>10493</v>
      </c>
      <c r="T51" s="82"/>
      <c r="V51" s="19"/>
      <c r="W51" s="18" t="s">
        <v>60</v>
      </c>
      <c r="X51" s="93">
        <v>14642</v>
      </c>
      <c r="Y51" s="82"/>
      <c r="AA51" s="19"/>
      <c r="AB51" s="18" t="s">
        <v>60</v>
      </c>
      <c r="AC51" s="93">
        <v>14853</v>
      </c>
      <c r="AD51" s="82"/>
    </row>
    <row r="53" spans="2:30">
      <c r="B53" s="40" t="s">
        <v>75</v>
      </c>
      <c r="C53" s="20" t="s">
        <v>137</v>
      </c>
    </row>
    <row r="55" spans="2:30">
      <c r="B55" s="40" t="s">
        <v>110</v>
      </c>
      <c r="C55" s="20" t="s">
        <v>264</v>
      </c>
    </row>
    <row r="56" spans="2:30">
      <c r="B56" s="20"/>
      <c r="C56" s="20"/>
    </row>
  </sheetData>
  <sortState xmlns:xlrd2="http://schemas.microsoft.com/office/spreadsheetml/2017/richdata2" ref="AA8:AD48">
    <sortCondition ref="AA8"/>
  </sortState>
  <mergeCells count="7">
    <mergeCell ref="AA5:AA7"/>
    <mergeCell ref="G2:I2"/>
    <mergeCell ref="B5:B7"/>
    <mergeCell ref="G5:G7"/>
    <mergeCell ref="L5:L7"/>
    <mergeCell ref="Q5:Q7"/>
    <mergeCell ref="V5:V7"/>
  </mergeCells>
  <phoneticPr fontId="3"/>
  <hyperlinks>
    <hyperlink ref="B1" location="目次!A1" display="目次に戻る" xr:uid="{00000000-0004-0000-0700-000000000000}"/>
  </hyperlinks>
  <pageMargins left="0.39370078740157483" right="0.39370078740157483" top="0.78740157480314965" bottom="0.39370078740157483" header="0.51181102362204722" footer="0.51181102362204722"/>
  <pageSetup paperSize="9" scale="72" fitToHeight="0"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2" id="{9C5EEEAB-3564-4CF6-BB68-FA589BD6C2C2}">
            <xm:f>$C8=目次!$H$8</xm:f>
            <x14:dxf>
              <fill>
                <patternFill>
                  <bgColor rgb="FFFFFF00"/>
                </patternFill>
              </fill>
            </x14:dxf>
          </x14:cfRule>
          <xm:sqref>B8:E8</xm:sqref>
        </x14:conditionalFormatting>
        <x14:conditionalFormatting xmlns:xm="http://schemas.microsoft.com/office/excel/2006/main">
          <x14:cfRule type="expression" priority="11" id="{D1F1F8EE-DB73-4514-9D06-777F0966F1CE}">
            <xm:f>$C9=目次!$H$8</xm:f>
            <x14:dxf>
              <fill>
                <patternFill>
                  <bgColor rgb="FFFFFF00"/>
                </patternFill>
              </fill>
            </x14:dxf>
          </x14:cfRule>
          <xm:sqref>B9:E48</xm:sqref>
        </x14:conditionalFormatting>
        <x14:conditionalFormatting xmlns:xm="http://schemas.microsoft.com/office/excel/2006/main">
          <x14:cfRule type="expression" priority="10" id="{FC216976-1654-44C2-A246-68F7FDCB6727}">
            <xm:f>$H8=目次!$H$8</xm:f>
            <x14:dxf>
              <fill>
                <patternFill>
                  <bgColor rgb="FFFFFF00"/>
                </patternFill>
              </fill>
            </x14:dxf>
          </x14:cfRule>
          <xm:sqref>G8:J8</xm:sqref>
        </x14:conditionalFormatting>
        <x14:conditionalFormatting xmlns:xm="http://schemas.microsoft.com/office/excel/2006/main">
          <x14:cfRule type="expression" priority="9" id="{C6AF7A7F-7550-47FC-A025-2993AA472F59}">
            <xm:f>$H9=目次!$H$8</xm:f>
            <x14:dxf>
              <fill>
                <patternFill>
                  <bgColor rgb="FFFFFF00"/>
                </patternFill>
              </fill>
            </x14:dxf>
          </x14:cfRule>
          <xm:sqref>G9:J48</xm:sqref>
        </x14:conditionalFormatting>
        <x14:conditionalFormatting xmlns:xm="http://schemas.microsoft.com/office/excel/2006/main">
          <x14:cfRule type="expression" priority="8" id="{F7B772A2-E5A6-4B2E-8F9A-116201B7B635}">
            <xm:f>$M8=目次!$H$8</xm:f>
            <x14:dxf>
              <fill>
                <patternFill>
                  <bgColor rgb="FFFFFF00"/>
                </patternFill>
              </fill>
            </x14:dxf>
          </x14:cfRule>
          <xm:sqref>L8:O8</xm:sqref>
        </x14:conditionalFormatting>
        <x14:conditionalFormatting xmlns:xm="http://schemas.microsoft.com/office/excel/2006/main">
          <x14:cfRule type="expression" priority="7" id="{80C33F73-28DC-4A10-8258-F3A6106E4C2D}">
            <xm:f>$M9=目次!$H$8</xm:f>
            <x14:dxf>
              <fill>
                <patternFill>
                  <bgColor rgb="FFFFFF00"/>
                </patternFill>
              </fill>
            </x14:dxf>
          </x14:cfRule>
          <xm:sqref>L9:O48</xm:sqref>
        </x14:conditionalFormatting>
        <x14:conditionalFormatting xmlns:xm="http://schemas.microsoft.com/office/excel/2006/main">
          <x14:cfRule type="expression" priority="6" id="{22155C58-F859-499D-B68A-6BDA54A759BF}">
            <xm:f>$R8=目次!$H$8</xm:f>
            <x14:dxf>
              <fill>
                <patternFill>
                  <bgColor rgb="FFFFFF00"/>
                </patternFill>
              </fill>
            </x14:dxf>
          </x14:cfRule>
          <xm:sqref>Q8:T8</xm:sqref>
        </x14:conditionalFormatting>
        <x14:conditionalFormatting xmlns:xm="http://schemas.microsoft.com/office/excel/2006/main">
          <x14:cfRule type="expression" priority="5" id="{574DECB8-93E6-4491-9D60-9A1B8B3DD321}">
            <xm:f>$R9=目次!$H$8</xm:f>
            <x14:dxf>
              <fill>
                <patternFill>
                  <bgColor rgb="FFFFFF00"/>
                </patternFill>
              </fill>
            </x14:dxf>
          </x14:cfRule>
          <xm:sqref>Q9:T48</xm:sqref>
        </x14:conditionalFormatting>
        <x14:conditionalFormatting xmlns:xm="http://schemas.microsoft.com/office/excel/2006/main">
          <x14:cfRule type="expression" priority="4" id="{6EEAA1D9-3660-488C-9C05-9613FD997EA3}">
            <xm:f>$W8=目次!$H$8</xm:f>
            <x14:dxf>
              <fill>
                <patternFill>
                  <bgColor rgb="FFFFFF00"/>
                </patternFill>
              </fill>
            </x14:dxf>
          </x14:cfRule>
          <xm:sqref>V8:Y8</xm:sqref>
        </x14:conditionalFormatting>
        <x14:conditionalFormatting xmlns:xm="http://schemas.microsoft.com/office/excel/2006/main">
          <x14:cfRule type="expression" priority="3" id="{67A65CC1-C2D9-4BAF-B8B7-9386A175A0FC}">
            <xm:f>$W9=目次!$H$8</xm:f>
            <x14:dxf>
              <fill>
                <patternFill>
                  <bgColor rgb="FFFFFF00"/>
                </patternFill>
              </fill>
            </x14:dxf>
          </x14:cfRule>
          <xm:sqref>V9:Y48</xm:sqref>
        </x14:conditionalFormatting>
        <x14:conditionalFormatting xmlns:xm="http://schemas.microsoft.com/office/excel/2006/main">
          <x14:cfRule type="expression" priority="2" id="{5C2C3B11-99DA-4679-8062-9823A8E18FA5}">
            <xm:f>$AB8=目次!$H$8</xm:f>
            <x14:dxf>
              <fill>
                <patternFill>
                  <bgColor rgb="FFFFFF00"/>
                </patternFill>
              </fill>
            </x14:dxf>
          </x14:cfRule>
          <xm:sqref>AA8:AD8</xm:sqref>
        </x14:conditionalFormatting>
        <x14:conditionalFormatting xmlns:xm="http://schemas.microsoft.com/office/excel/2006/main">
          <x14:cfRule type="expression" priority="1" id="{909F4555-7525-45FC-9DCC-424FBA006D84}">
            <xm:f>$AB9=目次!$H$8</xm:f>
            <x14:dxf>
              <fill>
                <patternFill>
                  <bgColor rgb="FFFFFF00"/>
                </patternFill>
              </fill>
            </x14:dxf>
          </x14:cfRule>
          <xm:sqref>AA9:AD48</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D56"/>
  <sheetViews>
    <sheetView showGridLines="0" view="pageBreakPreview" zoomScaleNormal="75" workbookViewId="0">
      <pane ySplit="7" topLeftCell="A32" activePane="bottomLeft" state="frozen"/>
      <selection activeCell="D49" sqref="D49"/>
      <selection pane="bottomLeft" activeCell="D49" sqref="D49"/>
    </sheetView>
  </sheetViews>
  <sheetFormatPr defaultColWidth="9" defaultRowHeight="13.2"/>
  <cols>
    <col min="1" max="1" width="3.6640625" style="71" customWidth="1"/>
    <col min="2" max="2" width="4.6640625" style="71" customWidth="1"/>
    <col min="3" max="4" width="10.6640625" style="71" customWidth="1"/>
    <col min="5" max="5" width="4.6640625" style="71" customWidth="1"/>
    <col min="6" max="6" width="9" style="71"/>
    <col min="7" max="7" width="4.6640625" style="71" customWidth="1"/>
    <col min="8" max="9" width="10.6640625" style="71" customWidth="1"/>
    <col min="10" max="10" width="4.6640625" style="71" customWidth="1"/>
    <col min="11" max="11" width="9" style="71"/>
    <col min="12" max="12" width="4.6640625" style="71" customWidth="1"/>
    <col min="13" max="14" width="10.6640625" style="71" customWidth="1"/>
    <col min="15" max="15" width="4.6640625" style="71" customWidth="1"/>
    <col min="16" max="16" width="9" style="71"/>
    <col min="17" max="17" width="4.6640625" style="71" customWidth="1"/>
    <col min="18" max="19" width="10.6640625" style="71" customWidth="1"/>
    <col min="20" max="20" width="4.6640625" style="71" customWidth="1"/>
    <col min="21" max="16384" width="9" style="71"/>
  </cols>
  <sheetData>
    <row r="1" spans="2:25">
      <c r="B1" s="104" t="s">
        <v>183</v>
      </c>
    </row>
    <row r="2" spans="2:25" ht="16.2">
      <c r="B2" s="1" t="s">
        <v>0</v>
      </c>
      <c r="G2" s="143" t="str">
        <f>歳入!G2</f>
        <v>令和４年度決算</v>
      </c>
      <c r="H2" s="143"/>
      <c r="I2" s="143"/>
      <c r="J2" s="2" t="s">
        <v>138</v>
      </c>
      <c r="S2" s="71" t="s">
        <v>87</v>
      </c>
    </row>
    <row r="4" spans="2:25" ht="14.4">
      <c r="B4" s="3" t="s">
        <v>139</v>
      </c>
      <c r="G4" s="3" t="s">
        <v>140</v>
      </c>
      <c r="L4" s="3" t="s">
        <v>141</v>
      </c>
      <c r="Q4" s="3" t="s">
        <v>142</v>
      </c>
    </row>
    <row r="5" spans="2:25">
      <c r="B5" s="140" t="s">
        <v>4</v>
      </c>
      <c r="C5" s="8"/>
      <c r="D5" s="5"/>
      <c r="E5" s="32" t="str">
        <f>歳入!E5</f>
        <v>R3</v>
      </c>
      <c r="G5" s="140" t="s">
        <v>4</v>
      </c>
      <c r="H5" s="8"/>
      <c r="I5" s="5"/>
      <c r="J5" s="23" t="str">
        <f>E5</f>
        <v>R3</v>
      </c>
      <c r="L5" s="140" t="s">
        <v>4</v>
      </c>
      <c r="M5" s="8"/>
      <c r="N5" s="5"/>
      <c r="O5" s="23" t="str">
        <f>J5</f>
        <v>R3</v>
      </c>
      <c r="Q5" s="140" t="s">
        <v>4</v>
      </c>
      <c r="R5" s="8"/>
      <c r="S5" s="5"/>
      <c r="T5" s="23" t="str">
        <f>O5</f>
        <v>R3</v>
      </c>
      <c r="Y5" s="96"/>
    </row>
    <row r="6" spans="2:25">
      <c r="B6" s="140"/>
      <c r="C6" s="9" t="s">
        <v>9</v>
      </c>
      <c r="D6" s="10" t="s">
        <v>143</v>
      </c>
      <c r="E6" s="6" t="s">
        <v>53</v>
      </c>
      <c r="G6" s="140"/>
      <c r="H6" s="9" t="s">
        <v>9</v>
      </c>
      <c r="I6" s="10" t="s">
        <v>144</v>
      </c>
      <c r="J6" s="6" t="s">
        <v>53</v>
      </c>
      <c r="L6" s="140"/>
      <c r="M6" s="9" t="s">
        <v>9</v>
      </c>
      <c r="N6" s="10" t="s">
        <v>145</v>
      </c>
      <c r="O6" s="6" t="s">
        <v>53</v>
      </c>
      <c r="Q6" s="140"/>
      <c r="R6" s="9" t="s">
        <v>9</v>
      </c>
      <c r="S6" s="10" t="s">
        <v>146</v>
      </c>
      <c r="T6" s="6" t="s">
        <v>53</v>
      </c>
    </row>
    <row r="7" spans="2:25">
      <c r="B7" s="140"/>
      <c r="C7" s="11"/>
      <c r="D7" s="7"/>
      <c r="E7" s="4" t="s">
        <v>4</v>
      </c>
      <c r="G7" s="140"/>
      <c r="H7" s="11"/>
      <c r="I7" s="7"/>
      <c r="J7" s="4" t="s">
        <v>4</v>
      </c>
      <c r="L7" s="140"/>
      <c r="M7" s="11"/>
      <c r="N7" s="7"/>
      <c r="O7" s="4" t="s">
        <v>4</v>
      </c>
      <c r="Q7" s="140"/>
      <c r="R7" s="11"/>
      <c r="S7" s="7"/>
      <c r="T7" s="4" t="s">
        <v>4</v>
      </c>
    </row>
    <row r="8" spans="2:25">
      <c r="B8" s="12">
        <f t="shared" ref="B8:B48" si="0">RANK(D8,D$8:D$48,0)</f>
        <v>1</v>
      </c>
      <c r="C8" s="13" t="s">
        <v>33</v>
      </c>
      <c r="D8" s="93">
        <v>58252</v>
      </c>
      <c r="E8" s="22">
        <v>28</v>
      </c>
      <c r="G8" s="12">
        <f t="shared" ref="G8:G48" si="1">RANK(I8,I$8:I$48,0)</f>
        <v>1</v>
      </c>
      <c r="H8" s="13" t="s">
        <v>51</v>
      </c>
      <c r="I8" s="93">
        <v>1667</v>
      </c>
      <c r="J8" s="22">
        <v>19</v>
      </c>
      <c r="L8" s="12">
        <f t="shared" ref="L8:L48" si="2">RANK(N8,N$8:N$48,0)</f>
        <v>1</v>
      </c>
      <c r="M8" s="13" t="s">
        <v>41</v>
      </c>
      <c r="N8" s="93">
        <v>70145</v>
      </c>
      <c r="O8" s="22">
        <v>2</v>
      </c>
      <c r="Q8" s="12">
        <f t="shared" ref="Q8:Q39" si="3">IF(ISERROR(RANK(S8,S$8:S$48,0)),"",RANK(S8,S$8:S$48,0))</f>
        <v>1</v>
      </c>
      <c r="R8" s="13" t="s">
        <v>35</v>
      </c>
      <c r="S8" s="97">
        <v>82526</v>
      </c>
      <c r="T8" s="98">
        <v>1</v>
      </c>
    </row>
    <row r="9" spans="2:25">
      <c r="B9" s="12">
        <f t="shared" si="0"/>
        <v>2</v>
      </c>
      <c r="C9" s="13" t="s">
        <v>35</v>
      </c>
      <c r="D9" s="93">
        <v>55949</v>
      </c>
      <c r="E9" s="22">
        <v>23</v>
      </c>
      <c r="G9" s="12">
        <f t="shared" si="1"/>
        <v>2</v>
      </c>
      <c r="H9" s="13" t="s">
        <v>40</v>
      </c>
      <c r="I9" s="93">
        <v>903</v>
      </c>
      <c r="J9" s="22">
        <v>1</v>
      </c>
      <c r="L9" s="12">
        <f t="shared" si="2"/>
        <v>2</v>
      </c>
      <c r="M9" s="13" t="s">
        <v>26</v>
      </c>
      <c r="N9" s="93">
        <v>69106</v>
      </c>
      <c r="O9" s="22">
        <v>1</v>
      </c>
      <c r="Q9" s="12">
        <f t="shared" si="3"/>
        <v>2</v>
      </c>
      <c r="R9" s="13" t="s">
        <v>41</v>
      </c>
      <c r="S9" s="97">
        <v>66552</v>
      </c>
      <c r="T9" s="98">
        <v>2</v>
      </c>
    </row>
    <row r="10" spans="2:25">
      <c r="B10" s="12">
        <f t="shared" si="0"/>
        <v>3</v>
      </c>
      <c r="C10" s="13" t="s">
        <v>22</v>
      </c>
      <c r="D10" s="93">
        <v>55642</v>
      </c>
      <c r="E10" s="22">
        <v>4</v>
      </c>
      <c r="G10" s="12">
        <f t="shared" si="1"/>
        <v>3</v>
      </c>
      <c r="H10" s="13" t="s">
        <v>46</v>
      </c>
      <c r="I10" s="93">
        <v>740</v>
      </c>
      <c r="J10" s="22">
        <v>2</v>
      </c>
      <c r="L10" s="12">
        <f t="shared" si="2"/>
        <v>3</v>
      </c>
      <c r="M10" s="13" t="s">
        <v>21</v>
      </c>
      <c r="N10" s="93">
        <v>60808</v>
      </c>
      <c r="O10" s="22">
        <v>9</v>
      </c>
      <c r="Q10" s="12">
        <f t="shared" si="3"/>
        <v>3</v>
      </c>
      <c r="R10" s="13" t="s">
        <v>46</v>
      </c>
      <c r="S10" s="97">
        <v>61739</v>
      </c>
      <c r="T10" s="98">
        <v>3</v>
      </c>
    </row>
    <row r="11" spans="2:25">
      <c r="B11" s="12">
        <f t="shared" si="0"/>
        <v>4</v>
      </c>
      <c r="C11" s="13" t="s">
        <v>50</v>
      </c>
      <c r="D11" s="93">
        <v>53861</v>
      </c>
      <c r="E11" s="22">
        <v>1</v>
      </c>
      <c r="G11" s="12">
        <f t="shared" si="1"/>
        <v>4</v>
      </c>
      <c r="H11" s="13" t="s">
        <v>13</v>
      </c>
      <c r="I11" s="93">
        <v>677</v>
      </c>
      <c r="J11" s="22">
        <v>3</v>
      </c>
      <c r="L11" s="12">
        <f t="shared" si="2"/>
        <v>4</v>
      </c>
      <c r="M11" s="13" t="s">
        <v>25</v>
      </c>
      <c r="N11" s="93">
        <v>59615</v>
      </c>
      <c r="O11" s="22">
        <v>7</v>
      </c>
      <c r="Q11" s="12">
        <f t="shared" si="3"/>
        <v>4</v>
      </c>
      <c r="R11" s="13" t="s">
        <v>50</v>
      </c>
      <c r="S11" s="97">
        <v>56309</v>
      </c>
      <c r="T11" s="98">
        <v>4</v>
      </c>
    </row>
    <row r="12" spans="2:25">
      <c r="B12" s="12">
        <f t="shared" si="0"/>
        <v>5</v>
      </c>
      <c r="C12" s="13" t="s">
        <v>38</v>
      </c>
      <c r="D12" s="93">
        <v>52146</v>
      </c>
      <c r="E12" s="22">
        <v>22</v>
      </c>
      <c r="G12" s="12">
        <f t="shared" si="1"/>
        <v>5</v>
      </c>
      <c r="H12" s="13" t="s">
        <v>26</v>
      </c>
      <c r="I12" s="93">
        <v>554</v>
      </c>
      <c r="J12" s="22">
        <v>6</v>
      </c>
      <c r="L12" s="12">
        <f t="shared" si="2"/>
        <v>5</v>
      </c>
      <c r="M12" s="13" t="s">
        <v>12</v>
      </c>
      <c r="N12" s="93">
        <v>57472</v>
      </c>
      <c r="O12" s="22">
        <v>4</v>
      </c>
      <c r="Q12" s="12">
        <f t="shared" si="3"/>
        <v>5</v>
      </c>
      <c r="R12" s="13" t="s">
        <v>22</v>
      </c>
      <c r="S12" s="97">
        <v>53116</v>
      </c>
      <c r="T12" s="98">
        <v>6</v>
      </c>
    </row>
    <row r="13" spans="2:25">
      <c r="B13" s="12">
        <f t="shared" si="0"/>
        <v>6</v>
      </c>
      <c r="C13" s="13" t="s">
        <v>34</v>
      </c>
      <c r="D13" s="93">
        <v>50818</v>
      </c>
      <c r="E13" s="22">
        <v>6</v>
      </c>
      <c r="G13" s="12">
        <f t="shared" si="1"/>
        <v>6</v>
      </c>
      <c r="H13" s="13" t="s">
        <v>34</v>
      </c>
      <c r="I13" s="93">
        <v>463</v>
      </c>
      <c r="J13" s="22">
        <v>15</v>
      </c>
      <c r="L13" s="12">
        <f t="shared" si="2"/>
        <v>6</v>
      </c>
      <c r="M13" s="13" t="s">
        <v>13</v>
      </c>
      <c r="N13" s="93">
        <v>57133</v>
      </c>
      <c r="O13" s="22">
        <v>8</v>
      </c>
      <c r="Q13" s="12">
        <f t="shared" si="3"/>
        <v>6</v>
      </c>
      <c r="R13" s="13" t="s">
        <v>16</v>
      </c>
      <c r="S13" s="97">
        <v>52483</v>
      </c>
      <c r="T13" s="98">
        <v>5</v>
      </c>
    </row>
    <row r="14" spans="2:25">
      <c r="B14" s="12">
        <f t="shared" si="0"/>
        <v>7</v>
      </c>
      <c r="C14" s="13" t="s">
        <v>41</v>
      </c>
      <c r="D14" s="93">
        <v>50705</v>
      </c>
      <c r="E14" s="22">
        <v>2</v>
      </c>
      <c r="G14" s="12">
        <f t="shared" si="1"/>
        <v>7</v>
      </c>
      <c r="H14" s="13" t="s">
        <v>25</v>
      </c>
      <c r="I14" s="93">
        <v>433</v>
      </c>
      <c r="J14" s="22">
        <v>8</v>
      </c>
      <c r="L14" s="12">
        <f t="shared" si="2"/>
        <v>7</v>
      </c>
      <c r="M14" s="13" t="s">
        <v>39</v>
      </c>
      <c r="N14" s="93">
        <v>57083</v>
      </c>
      <c r="O14" s="22">
        <v>6</v>
      </c>
      <c r="Q14" s="12">
        <f t="shared" si="3"/>
        <v>7</v>
      </c>
      <c r="R14" s="13" t="s">
        <v>44</v>
      </c>
      <c r="S14" s="97">
        <v>51889</v>
      </c>
      <c r="T14" s="98">
        <v>7</v>
      </c>
    </row>
    <row r="15" spans="2:25">
      <c r="B15" s="12">
        <f t="shared" si="0"/>
        <v>8</v>
      </c>
      <c r="C15" s="13" t="s">
        <v>46</v>
      </c>
      <c r="D15" s="93">
        <v>50297</v>
      </c>
      <c r="E15" s="22">
        <v>3</v>
      </c>
      <c r="G15" s="12">
        <f t="shared" si="1"/>
        <v>8</v>
      </c>
      <c r="H15" s="13" t="s">
        <v>35</v>
      </c>
      <c r="I15" s="93">
        <v>396</v>
      </c>
      <c r="J15" s="22">
        <v>7</v>
      </c>
      <c r="L15" s="12">
        <f t="shared" si="2"/>
        <v>8</v>
      </c>
      <c r="M15" s="13" t="s">
        <v>22</v>
      </c>
      <c r="N15" s="93">
        <v>56904</v>
      </c>
      <c r="O15" s="22">
        <v>10</v>
      </c>
      <c r="Q15" s="12">
        <f t="shared" si="3"/>
        <v>8</v>
      </c>
      <c r="R15" s="13" t="s">
        <v>51</v>
      </c>
      <c r="S15" s="97">
        <v>43369</v>
      </c>
      <c r="T15" s="98">
        <v>8</v>
      </c>
    </row>
    <row r="16" spans="2:25">
      <c r="B16" s="12">
        <f t="shared" si="0"/>
        <v>9</v>
      </c>
      <c r="C16" s="13" t="s">
        <v>16</v>
      </c>
      <c r="D16" s="93">
        <v>48857</v>
      </c>
      <c r="E16" s="22">
        <v>16</v>
      </c>
      <c r="G16" s="12">
        <f t="shared" si="1"/>
        <v>9</v>
      </c>
      <c r="H16" s="13" t="s">
        <v>44</v>
      </c>
      <c r="I16" s="93">
        <v>392</v>
      </c>
      <c r="J16" s="22">
        <v>9</v>
      </c>
      <c r="L16" s="12">
        <f t="shared" si="2"/>
        <v>9</v>
      </c>
      <c r="M16" s="13" t="s">
        <v>17</v>
      </c>
      <c r="N16" s="93">
        <v>56611</v>
      </c>
      <c r="O16" s="22">
        <v>14</v>
      </c>
      <c r="Q16" s="12">
        <f t="shared" si="3"/>
        <v>9</v>
      </c>
      <c r="R16" s="13" t="s">
        <v>25</v>
      </c>
      <c r="S16" s="97">
        <v>43242</v>
      </c>
      <c r="T16" s="98">
        <v>9</v>
      </c>
    </row>
    <row r="17" spans="2:20">
      <c r="B17" s="12">
        <f t="shared" si="0"/>
        <v>10</v>
      </c>
      <c r="C17" s="13" t="s">
        <v>40</v>
      </c>
      <c r="D17" s="93">
        <v>48398</v>
      </c>
      <c r="E17" s="22">
        <v>5</v>
      </c>
      <c r="G17" s="12">
        <f t="shared" si="1"/>
        <v>10</v>
      </c>
      <c r="H17" s="13" t="s">
        <v>18</v>
      </c>
      <c r="I17" s="93">
        <v>320</v>
      </c>
      <c r="J17" s="22">
        <v>11</v>
      </c>
      <c r="L17" s="12">
        <f t="shared" si="2"/>
        <v>10</v>
      </c>
      <c r="M17" s="13" t="s">
        <v>46</v>
      </c>
      <c r="N17" s="93">
        <v>54899</v>
      </c>
      <c r="O17" s="22">
        <v>24</v>
      </c>
      <c r="Q17" s="12">
        <f t="shared" si="3"/>
        <v>10</v>
      </c>
      <c r="R17" s="13" t="s">
        <v>40</v>
      </c>
      <c r="S17" s="97">
        <v>38925</v>
      </c>
      <c r="T17" s="98">
        <v>10</v>
      </c>
    </row>
    <row r="18" spans="2:20">
      <c r="B18" s="12">
        <f t="shared" si="0"/>
        <v>11</v>
      </c>
      <c r="C18" s="13" t="s">
        <v>44</v>
      </c>
      <c r="D18" s="93">
        <v>48357</v>
      </c>
      <c r="E18" s="22">
        <v>14</v>
      </c>
      <c r="G18" s="12">
        <f t="shared" si="1"/>
        <v>11</v>
      </c>
      <c r="H18" s="13" t="s">
        <v>38</v>
      </c>
      <c r="I18" s="93">
        <v>302</v>
      </c>
      <c r="J18" s="22">
        <v>12</v>
      </c>
      <c r="L18" s="12">
        <f t="shared" si="2"/>
        <v>11</v>
      </c>
      <c r="M18" s="13" t="s">
        <v>42</v>
      </c>
      <c r="N18" s="93">
        <v>53861</v>
      </c>
      <c r="O18" s="22">
        <v>3</v>
      </c>
      <c r="Q18" s="12">
        <f t="shared" si="3"/>
        <v>11</v>
      </c>
      <c r="R18" s="13" t="s">
        <v>19</v>
      </c>
      <c r="S18" s="97">
        <v>36589</v>
      </c>
      <c r="T18" s="98">
        <v>13</v>
      </c>
    </row>
    <row r="19" spans="2:20">
      <c r="B19" s="12">
        <f t="shared" si="0"/>
        <v>12</v>
      </c>
      <c r="C19" s="13" t="s">
        <v>25</v>
      </c>
      <c r="D19" s="93">
        <v>47142</v>
      </c>
      <c r="E19" s="22">
        <v>11</v>
      </c>
      <c r="G19" s="12">
        <f t="shared" si="1"/>
        <v>12</v>
      </c>
      <c r="H19" s="13" t="s">
        <v>50</v>
      </c>
      <c r="I19" s="93">
        <v>292</v>
      </c>
      <c r="J19" s="22">
        <v>10</v>
      </c>
      <c r="L19" s="12">
        <f t="shared" si="2"/>
        <v>12</v>
      </c>
      <c r="M19" s="13" t="s">
        <v>23</v>
      </c>
      <c r="N19" s="93">
        <v>53808</v>
      </c>
      <c r="O19" s="22">
        <v>11</v>
      </c>
      <c r="Q19" s="12">
        <f t="shared" si="3"/>
        <v>12</v>
      </c>
      <c r="R19" s="13" t="s">
        <v>12</v>
      </c>
      <c r="S19" s="97">
        <v>36192</v>
      </c>
      <c r="T19" s="98">
        <v>11</v>
      </c>
    </row>
    <row r="20" spans="2:20">
      <c r="B20" s="12">
        <f t="shared" si="0"/>
        <v>13</v>
      </c>
      <c r="C20" s="13" t="s">
        <v>18</v>
      </c>
      <c r="D20" s="93">
        <v>45343</v>
      </c>
      <c r="E20" s="22">
        <v>26</v>
      </c>
      <c r="G20" s="12">
        <f t="shared" si="1"/>
        <v>13</v>
      </c>
      <c r="H20" s="13" t="s">
        <v>23</v>
      </c>
      <c r="I20" s="93">
        <v>217</v>
      </c>
      <c r="J20" s="22">
        <v>13</v>
      </c>
      <c r="L20" s="12">
        <f t="shared" si="2"/>
        <v>13</v>
      </c>
      <c r="M20" s="13" t="s">
        <v>31</v>
      </c>
      <c r="N20" s="93">
        <v>53770</v>
      </c>
      <c r="O20" s="22">
        <v>12</v>
      </c>
      <c r="Q20" s="12">
        <f t="shared" si="3"/>
        <v>13</v>
      </c>
      <c r="R20" s="13" t="s">
        <v>49</v>
      </c>
      <c r="S20" s="97">
        <v>35149</v>
      </c>
      <c r="T20" s="98">
        <v>12</v>
      </c>
    </row>
    <row r="21" spans="2:20">
      <c r="B21" s="12">
        <f t="shared" si="0"/>
        <v>14</v>
      </c>
      <c r="C21" s="13" t="s">
        <v>19</v>
      </c>
      <c r="D21" s="93">
        <v>44783</v>
      </c>
      <c r="E21" s="22">
        <v>10</v>
      </c>
      <c r="G21" s="12">
        <f t="shared" si="1"/>
        <v>14</v>
      </c>
      <c r="H21" s="13" t="s">
        <v>30</v>
      </c>
      <c r="I21" s="93">
        <v>211</v>
      </c>
      <c r="J21" s="22">
        <v>4</v>
      </c>
      <c r="L21" s="12">
        <f t="shared" si="2"/>
        <v>14</v>
      </c>
      <c r="M21" s="13" t="s">
        <v>45</v>
      </c>
      <c r="N21" s="93">
        <v>53368</v>
      </c>
      <c r="O21" s="22">
        <v>15</v>
      </c>
      <c r="Q21" s="12">
        <f t="shared" si="3"/>
        <v>14</v>
      </c>
      <c r="R21" s="13" t="s">
        <v>42</v>
      </c>
      <c r="S21" s="97">
        <v>34687</v>
      </c>
      <c r="T21" s="98">
        <v>15</v>
      </c>
    </row>
    <row r="22" spans="2:20">
      <c r="B22" s="12">
        <f t="shared" si="0"/>
        <v>15</v>
      </c>
      <c r="C22" s="13" t="s">
        <v>47</v>
      </c>
      <c r="D22" s="93">
        <v>44261</v>
      </c>
      <c r="E22" s="22">
        <v>15</v>
      </c>
      <c r="G22" s="12">
        <f t="shared" si="1"/>
        <v>15</v>
      </c>
      <c r="H22" s="13" t="s">
        <v>42</v>
      </c>
      <c r="I22" s="93">
        <v>199</v>
      </c>
      <c r="J22" s="22">
        <v>15</v>
      </c>
      <c r="L22" s="12">
        <f t="shared" si="2"/>
        <v>15</v>
      </c>
      <c r="M22" s="13" t="s">
        <v>16</v>
      </c>
      <c r="N22" s="93">
        <v>52682</v>
      </c>
      <c r="O22" s="22">
        <v>13</v>
      </c>
      <c r="Q22" s="12">
        <f t="shared" si="3"/>
        <v>15</v>
      </c>
      <c r="R22" s="13" t="s">
        <v>37</v>
      </c>
      <c r="S22" s="97">
        <v>34252</v>
      </c>
      <c r="T22" s="98">
        <v>14</v>
      </c>
    </row>
    <row r="23" spans="2:20">
      <c r="B23" s="12">
        <f t="shared" si="0"/>
        <v>16</v>
      </c>
      <c r="C23" s="13" t="s">
        <v>49</v>
      </c>
      <c r="D23" s="93">
        <v>43948</v>
      </c>
      <c r="E23" s="22">
        <v>9</v>
      </c>
      <c r="G23" s="12">
        <f t="shared" si="1"/>
        <v>16</v>
      </c>
      <c r="H23" s="13" t="s">
        <v>31</v>
      </c>
      <c r="I23" s="93">
        <v>178</v>
      </c>
      <c r="J23" s="22">
        <v>23</v>
      </c>
      <c r="L23" s="12">
        <f t="shared" si="2"/>
        <v>16</v>
      </c>
      <c r="M23" s="13" t="s">
        <v>36</v>
      </c>
      <c r="N23" s="93">
        <v>52655</v>
      </c>
      <c r="O23" s="22">
        <v>17</v>
      </c>
      <c r="Q23" s="12">
        <f t="shared" si="3"/>
        <v>16</v>
      </c>
      <c r="R23" s="13" t="s">
        <v>31</v>
      </c>
      <c r="S23" s="97">
        <v>32459</v>
      </c>
      <c r="T23" s="98">
        <v>16</v>
      </c>
    </row>
    <row r="24" spans="2:20">
      <c r="B24" s="12">
        <f t="shared" si="0"/>
        <v>17</v>
      </c>
      <c r="C24" s="13" t="s">
        <v>28</v>
      </c>
      <c r="D24" s="93">
        <v>43536</v>
      </c>
      <c r="E24" s="22">
        <v>8</v>
      </c>
      <c r="G24" s="12">
        <f t="shared" si="1"/>
        <v>17</v>
      </c>
      <c r="H24" s="13" t="s">
        <v>32</v>
      </c>
      <c r="I24" s="93">
        <v>177</v>
      </c>
      <c r="J24" s="22">
        <v>21</v>
      </c>
      <c r="L24" s="12">
        <f t="shared" si="2"/>
        <v>17</v>
      </c>
      <c r="M24" s="13" t="s">
        <v>32</v>
      </c>
      <c r="N24" s="93">
        <v>52293</v>
      </c>
      <c r="O24" s="22">
        <v>19</v>
      </c>
      <c r="Q24" s="12">
        <f t="shared" si="3"/>
        <v>17</v>
      </c>
      <c r="R24" s="13" t="s">
        <v>26</v>
      </c>
      <c r="S24" s="97">
        <v>31469</v>
      </c>
      <c r="T24" s="98">
        <v>17</v>
      </c>
    </row>
    <row r="25" spans="2:20">
      <c r="B25" s="12">
        <f t="shared" si="0"/>
        <v>18</v>
      </c>
      <c r="C25" s="13" t="s">
        <v>45</v>
      </c>
      <c r="D25" s="93">
        <v>43281</v>
      </c>
      <c r="E25" s="22">
        <v>13</v>
      </c>
      <c r="G25" s="12">
        <f t="shared" si="1"/>
        <v>18</v>
      </c>
      <c r="H25" s="13" t="s">
        <v>45</v>
      </c>
      <c r="I25" s="93">
        <v>176</v>
      </c>
      <c r="J25" s="22">
        <v>15</v>
      </c>
      <c r="L25" s="12">
        <f t="shared" si="2"/>
        <v>18</v>
      </c>
      <c r="M25" s="13" t="s">
        <v>20</v>
      </c>
      <c r="N25" s="93">
        <v>52249</v>
      </c>
      <c r="O25" s="22">
        <v>23</v>
      </c>
      <c r="Q25" s="12">
        <f t="shared" si="3"/>
        <v>18</v>
      </c>
      <c r="R25" s="13" t="s">
        <v>28</v>
      </c>
      <c r="S25" s="97">
        <v>30796</v>
      </c>
      <c r="T25" s="98">
        <v>18</v>
      </c>
    </row>
    <row r="26" spans="2:20">
      <c r="B26" s="12">
        <f t="shared" si="0"/>
        <v>19</v>
      </c>
      <c r="C26" s="13" t="s">
        <v>48</v>
      </c>
      <c r="D26" s="93">
        <v>43208</v>
      </c>
      <c r="E26" s="22">
        <v>7</v>
      </c>
      <c r="G26" s="12">
        <f t="shared" si="1"/>
        <v>19</v>
      </c>
      <c r="H26" s="13" t="s">
        <v>36</v>
      </c>
      <c r="I26" s="93">
        <v>172</v>
      </c>
      <c r="J26" s="22">
        <v>14</v>
      </c>
      <c r="L26" s="12">
        <f t="shared" si="2"/>
        <v>19</v>
      </c>
      <c r="M26" s="13" t="s">
        <v>44</v>
      </c>
      <c r="N26" s="93">
        <v>52186</v>
      </c>
      <c r="O26" s="22">
        <v>21</v>
      </c>
      <c r="Q26" s="12">
        <f t="shared" si="3"/>
        <v>19</v>
      </c>
      <c r="R26" s="13" t="s">
        <v>36</v>
      </c>
      <c r="S26" s="97">
        <v>28365</v>
      </c>
      <c r="T26" s="98">
        <v>19</v>
      </c>
    </row>
    <row r="27" spans="2:20">
      <c r="B27" s="12">
        <f t="shared" si="0"/>
        <v>20</v>
      </c>
      <c r="C27" s="13" t="s">
        <v>51</v>
      </c>
      <c r="D27" s="93">
        <v>43076</v>
      </c>
      <c r="E27" s="22">
        <v>12</v>
      </c>
      <c r="G27" s="12">
        <f t="shared" si="1"/>
        <v>20</v>
      </c>
      <c r="H27" s="13" t="s">
        <v>17</v>
      </c>
      <c r="I27" s="93">
        <v>170</v>
      </c>
      <c r="J27" s="22">
        <v>22</v>
      </c>
      <c r="L27" s="12">
        <f t="shared" si="2"/>
        <v>20</v>
      </c>
      <c r="M27" s="13" t="s">
        <v>24</v>
      </c>
      <c r="N27" s="93">
        <v>51339</v>
      </c>
      <c r="O27" s="22">
        <v>18</v>
      </c>
      <c r="Q27" s="12">
        <f t="shared" si="3"/>
        <v>20</v>
      </c>
      <c r="R27" s="13" t="s">
        <v>48</v>
      </c>
      <c r="S27" s="97">
        <v>28301</v>
      </c>
      <c r="T27" s="98">
        <v>20</v>
      </c>
    </row>
    <row r="28" spans="2:20">
      <c r="B28" s="12">
        <f t="shared" si="0"/>
        <v>21</v>
      </c>
      <c r="C28" s="13" t="s">
        <v>30</v>
      </c>
      <c r="D28" s="93">
        <v>42311</v>
      </c>
      <c r="E28" s="22">
        <v>17</v>
      </c>
      <c r="G28" s="12">
        <f t="shared" si="1"/>
        <v>21</v>
      </c>
      <c r="H28" s="13" t="s">
        <v>21</v>
      </c>
      <c r="I28" s="93">
        <v>165</v>
      </c>
      <c r="J28" s="22">
        <v>23</v>
      </c>
      <c r="L28" s="12">
        <f t="shared" si="2"/>
        <v>21</v>
      </c>
      <c r="M28" s="13" t="s">
        <v>49</v>
      </c>
      <c r="N28" s="93">
        <v>51244</v>
      </c>
      <c r="O28" s="22">
        <v>25</v>
      </c>
      <c r="Q28" s="12">
        <f t="shared" si="3"/>
        <v>21</v>
      </c>
      <c r="R28" s="13" t="s">
        <v>17</v>
      </c>
      <c r="S28" s="97">
        <v>26529</v>
      </c>
      <c r="T28" s="98">
        <v>21</v>
      </c>
    </row>
    <row r="29" spans="2:20">
      <c r="B29" s="12">
        <f t="shared" si="0"/>
        <v>22</v>
      </c>
      <c r="C29" s="13" t="s">
        <v>43</v>
      </c>
      <c r="D29" s="93">
        <v>42293</v>
      </c>
      <c r="E29" s="22">
        <v>18</v>
      </c>
      <c r="G29" s="12">
        <f t="shared" si="1"/>
        <v>22</v>
      </c>
      <c r="H29" s="13" t="s">
        <v>47</v>
      </c>
      <c r="I29" s="93">
        <v>157</v>
      </c>
      <c r="J29" s="22">
        <v>25</v>
      </c>
      <c r="L29" s="12">
        <f t="shared" si="2"/>
        <v>22</v>
      </c>
      <c r="M29" s="13" t="s">
        <v>48</v>
      </c>
      <c r="N29" s="93">
        <v>50942</v>
      </c>
      <c r="O29" s="22">
        <v>16</v>
      </c>
      <c r="Q29" s="12">
        <f t="shared" si="3"/>
        <v>22</v>
      </c>
      <c r="R29" s="13" t="s">
        <v>47</v>
      </c>
      <c r="S29" s="97">
        <v>25999</v>
      </c>
      <c r="T29" s="98">
        <v>22</v>
      </c>
    </row>
    <row r="30" spans="2:20">
      <c r="B30" s="12">
        <f t="shared" si="0"/>
        <v>23</v>
      </c>
      <c r="C30" s="13" t="s">
        <v>39</v>
      </c>
      <c r="D30" s="93">
        <v>41996</v>
      </c>
      <c r="E30" s="22">
        <v>21</v>
      </c>
      <c r="G30" s="12">
        <f t="shared" si="1"/>
        <v>23</v>
      </c>
      <c r="H30" s="13" t="s">
        <v>12</v>
      </c>
      <c r="I30" s="93">
        <v>150</v>
      </c>
      <c r="J30" s="22">
        <v>18</v>
      </c>
      <c r="L30" s="12">
        <f t="shared" si="2"/>
        <v>23</v>
      </c>
      <c r="M30" s="13" t="s">
        <v>19</v>
      </c>
      <c r="N30" s="93">
        <v>50867</v>
      </c>
      <c r="O30" s="22">
        <v>20</v>
      </c>
      <c r="Q30" s="12">
        <f t="shared" si="3"/>
        <v>23</v>
      </c>
      <c r="R30" s="13" t="s">
        <v>18</v>
      </c>
      <c r="S30" s="97">
        <v>23087</v>
      </c>
      <c r="T30" s="98">
        <v>24</v>
      </c>
    </row>
    <row r="31" spans="2:20">
      <c r="B31" s="12">
        <f t="shared" si="0"/>
        <v>24</v>
      </c>
      <c r="C31" s="13" t="s">
        <v>26</v>
      </c>
      <c r="D31" s="93">
        <v>40470</v>
      </c>
      <c r="E31" s="22">
        <v>19</v>
      </c>
      <c r="G31" s="12">
        <f t="shared" si="1"/>
        <v>24</v>
      </c>
      <c r="H31" s="13" t="s">
        <v>11</v>
      </c>
      <c r="I31" s="93">
        <v>145</v>
      </c>
      <c r="J31" s="22">
        <v>5</v>
      </c>
      <c r="L31" s="12">
        <f t="shared" si="2"/>
        <v>24</v>
      </c>
      <c r="M31" s="13" t="s">
        <v>29</v>
      </c>
      <c r="N31" s="93">
        <v>50673</v>
      </c>
      <c r="O31" s="22">
        <v>22</v>
      </c>
      <c r="Q31" s="12">
        <f t="shared" si="3"/>
        <v>24</v>
      </c>
      <c r="R31" s="13" t="s">
        <v>45</v>
      </c>
      <c r="S31" s="97">
        <v>22297</v>
      </c>
      <c r="T31" s="98">
        <v>23</v>
      </c>
    </row>
    <row r="32" spans="2:20">
      <c r="B32" s="12">
        <f t="shared" si="0"/>
        <v>25</v>
      </c>
      <c r="C32" s="13" t="s">
        <v>17</v>
      </c>
      <c r="D32" s="93">
        <v>40335</v>
      </c>
      <c r="E32" s="22">
        <v>30</v>
      </c>
      <c r="G32" s="12">
        <f t="shared" si="1"/>
        <v>25</v>
      </c>
      <c r="H32" s="13" t="s">
        <v>24</v>
      </c>
      <c r="I32" s="93">
        <v>133</v>
      </c>
      <c r="J32" s="22">
        <v>20</v>
      </c>
      <c r="L32" s="12">
        <f t="shared" si="2"/>
        <v>25</v>
      </c>
      <c r="M32" s="13" t="s">
        <v>28</v>
      </c>
      <c r="N32" s="93">
        <v>50582</v>
      </c>
      <c r="O32" s="22">
        <v>5</v>
      </c>
      <c r="Q32" s="12">
        <f t="shared" si="3"/>
        <v>25</v>
      </c>
      <c r="R32" s="13" t="s">
        <v>23</v>
      </c>
      <c r="S32" s="97">
        <v>20637</v>
      </c>
      <c r="T32" s="98">
        <v>25</v>
      </c>
    </row>
    <row r="33" spans="2:20">
      <c r="B33" s="12">
        <f t="shared" si="0"/>
        <v>26</v>
      </c>
      <c r="C33" s="13" t="s">
        <v>37</v>
      </c>
      <c r="D33" s="93">
        <v>39691</v>
      </c>
      <c r="E33" s="22">
        <v>20</v>
      </c>
      <c r="G33" s="12">
        <f t="shared" si="1"/>
        <v>26</v>
      </c>
      <c r="H33" s="13" t="s">
        <v>29</v>
      </c>
      <c r="I33" s="93">
        <v>125</v>
      </c>
      <c r="J33" s="22">
        <v>30</v>
      </c>
      <c r="L33" s="12">
        <f t="shared" si="2"/>
        <v>26</v>
      </c>
      <c r="M33" s="13" t="s">
        <v>37</v>
      </c>
      <c r="N33" s="93">
        <v>48630</v>
      </c>
      <c r="O33" s="22">
        <v>26</v>
      </c>
      <c r="Q33" s="12">
        <f t="shared" si="3"/>
        <v>26</v>
      </c>
      <c r="R33" s="13" t="s">
        <v>39</v>
      </c>
      <c r="S33" s="97">
        <v>19335</v>
      </c>
      <c r="T33" s="98">
        <v>27</v>
      </c>
    </row>
    <row r="34" spans="2:20">
      <c r="B34" s="12">
        <f t="shared" si="0"/>
        <v>27</v>
      </c>
      <c r="C34" s="13" t="s">
        <v>27</v>
      </c>
      <c r="D34" s="93">
        <v>39602</v>
      </c>
      <c r="E34" s="22">
        <v>24</v>
      </c>
      <c r="G34" s="12">
        <f t="shared" si="1"/>
        <v>27</v>
      </c>
      <c r="H34" s="13" t="s">
        <v>16</v>
      </c>
      <c r="I34" s="93">
        <v>111</v>
      </c>
      <c r="J34" s="22">
        <v>26</v>
      </c>
      <c r="L34" s="12">
        <f t="shared" si="2"/>
        <v>27</v>
      </c>
      <c r="M34" s="13" t="s">
        <v>51</v>
      </c>
      <c r="N34" s="93">
        <v>48602</v>
      </c>
      <c r="O34" s="22">
        <v>28</v>
      </c>
      <c r="Q34" s="12">
        <f t="shared" si="3"/>
        <v>27</v>
      </c>
      <c r="R34" s="13" t="s">
        <v>24</v>
      </c>
      <c r="S34" s="97">
        <v>19269</v>
      </c>
      <c r="T34" s="98">
        <v>26</v>
      </c>
    </row>
    <row r="35" spans="2:20">
      <c r="B35" s="12">
        <f t="shared" si="0"/>
        <v>28</v>
      </c>
      <c r="C35" s="13" t="s">
        <v>12</v>
      </c>
      <c r="D35" s="93">
        <v>38665</v>
      </c>
      <c r="E35" s="22">
        <v>31</v>
      </c>
      <c r="G35" s="12">
        <f t="shared" si="1"/>
        <v>28</v>
      </c>
      <c r="H35" s="13" t="s">
        <v>37</v>
      </c>
      <c r="I35" s="93">
        <v>103</v>
      </c>
      <c r="J35" s="22">
        <v>29</v>
      </c>
      <c r="L35" s="12">
        <f t="shared" si="2"/>
        <v>28</v>
      </c>
      <c r="M35" s="13" t="s">
        <v>15</v>
      </c>
      <c r="N35" s="93">
        <v>47616</v>
      </c>
      <c r="O35" s="22">
        <v>27</v>
      </c>
      <c r="Q35" s="12">
        <f t="shared" si="3"/>
        <v>28</v>
      </c>
      <c r="R35" s="13" t="s">
        <v>27</v>
      </c>
      <c r="S35" s="97">
        <v>18474</v>
      </c>
      <c r="T35" s="98">
        <v>28</v>
      </c>
    </row>
    <row r="36" spans="2:20">
      <c r="B36" s="12">
        <f t="shared" si="0"/>
        <v>29</v>
      </c>
      <c r="C36" s="13" t="s">
        <v>31</v>
      </c>
      <c r="D36" s="93">
        <v>38621</v>
      </c>
      <c r="E36" s="22">
        <v>27</v>
      </c>
      <c r="G36" s="12">
        <f t="shared" si="1"/>
        <v>29</v>
      </c>
      <c r="H36" s="13" t="s">
        <v>39</v>
      </c>
      <c r="I36" s="93">
        <v>99</v>
      </c>
      <c r="J36" s="22">
        <v>28</v>
      </c>
      <c r="L36" s="12">
        <f t="shared" si="2"/>
        <v>29</v>
      </c>
      <c r="M36" s="13" t="s">
        <v>18</v>
      </c>
      <c r="N36" s="93">
        <v>47149</v>
      </c>
      <c r="O36" s="22">
        <v>30</v>
      </c>
      <c r="Q36" s="12">
        <f t="shared" si="3"/>
        <v>29</v>
      </c>
      <c r="R36" s="13" t="s">
        <v>13</v>
      </c>
      <c r="S36" s="97">
        <v>16232</v>
      </c>
      <c r="T36" s="98">
        <v>30</v>
      </c>
    </row>
    <row r="37" spans="2:20">
      <c r="B37" s="12">
        <f t="shared" si="0"/>
        <v>30</v>
      </c>
      <c r="C37" s="13" t="s">
        <v>42</v>
      </c>
      <c r="D37" s="93">
        <v>38326</v>
      </c>
      <c r="E37" s="22">
        <v>25</v>
      </c>
      <c r="G37" s="12">
        <f t="shared" si="1"/>
        <v>30</v>
      </c>
      <c r="H37" s="13" t="s">
        <v>27</v>
      </c>
      <c r="I37" s="93">
        <v>90</v>
      </c>
      <c r="J37" s="22">
        <v>32</v>
      </c>
      <c r="L37" s="12">
        <f t="shared" si="2"/>
        <v>30</v>
      </c>
      <c r="M37" s="13" t="s">
        <v>50</v>
      </c>
      <c r="N37" s="93">
        <v>45065</v>
      </c>
      <c r="O37" s="22">
        <v>29</v>
      </c>
      <c r="Q37" s="12">
        <f t="shared" si="3"/>
        <v>30</v>
      </c>
      <c r="R37" s="13" t="s">
        <v>20</v>
      </c>
      <c r="S37" s="97">
        <v>15535</v>
      </c>
      <c r="T37" s="98">
        <v>29</v>
      </c>
    </row>
    <row r="38" spans="2:20">
      <c r="B38" s="12">
        <f t="shared" si="0"/>
        <v>31</v>
      </c>
      <c r="C38" s="13" t="s">
        <v>24</v>
      </c>
      <c r="D38" s="93">
        <v>37970</v>
      </c>
      <c r="E38" s="22">
        <v>29</v>
      </c>
      <c r="G38" s="12">
        <f t="shared" si="1"/>
        <v>31</v>
      </c>
      <c r="H38" s="13" t="s">
        <v>22</v>
      </c>
      <c r="I38" s="93">
        <v>79</v>
      </c>
      <c r="J38" s="22">
        <v>27</v>
      </c>
      <c r="L38" s="12">
        <f t="shared" si="2"/>
        <v>31</v>
      </c>
      <c r="M38" s="13" t="s">
        <v>35</v>
      </c>
      <c r="N38" s="93">
        <v>44913</v>
      </c>
      <c r="O38" s="22">
        <v>31</v>
      </c>
      <c r="Q38" s="12">
        <f t="shared" si="3"/>
        <v>31</v>
      </c>
      <c r="R38" s="13" t="s">
        <v>29</v>
      </c>
      <c r="S38" s="97">
        <v>14603</v>
      </c>
      <c r="T38" s="98">
        <v>31</v>
      </c>
    </row>
    <row r="39" spans="2:20">
      <c r="B39" s="12">
        <f t="shared" si="0"/>
        <v>32</v>
      </c>
      <c r="C39" s="13" t="s">
        <v>21</v>
      </c>
      <c r="D39" s="93">
        <v>37577</v>
      </c>
      <c r="E39" s="22">
        <v>36</v>
      </c>
      <c r="G39" s="12">
        <f t="shared" si="1"/>
        <v>32</v>
      </c>
      <c r="H39" s="13" t="s">
        <v>48</v>
      </c>
      <c r="I39" s="93">
        <v>78</v>
      </c>
      <c r="J39" s="22">
        <v>31</v>
      </c>
      <c r="L39" s="12">
        <f t="shared" si="2"/>
        <v>32</v>
      </c>
      <c r="M39" s="13" t="s">
        <v>40</v>
      </c>
      <c r="N39" s="93">
        <v>40552</v>
      </c>
      <c r="O39" s="22">
        <v>32</v>
      </c>
      <c r="Q39" s="12">
        <f t="shared" si="3"/>
        <v>32</v>
      </c>
      <c r="R39" s="13" t="s">
        <v>21</v>
      </c>
      <c r="S39" s="97">
        <v>7449</v>
      </c>
      <c r="T39" s="98">
        <v>32</v>
      </c>
    </row>
    <row r="40" spans="2:20">
      <c r="B40" s="12">
        <f t="shared" si="0"/>
        <v>33</v>
      </c>
      <c r="C40" s="13" t="s">
        <v>36</v>
      </c>
      <c r="D40" s="93">
        <v>37277</v>
      </c>
      <c r="E40" s="22">
        <v>33</v>
      </c>
      <c r="G40" s="12">
        <f t="shared" si="1"/>
        <v>33</v>
      </c>
      <c r="H40" s="13" t="s">
        <v>14</v>
      </c>
      <c r="I40" s="93">
        <v>53</v>
      </c>
      <c r="J40" s="22">
        <v>38</v>
      </c>
      <c r="L40" s="12">
        <f t="shared" si="2"/>
        <v>33</v>
      </c>
      <c r="M40" s="13" t="s">
        <v>47</v>
      </c>
      <c r="N40" s="93">
        <v>40370</v>
      </c>
      <c r="O40" s="22">
        <v>34</v>
      </c>
      <c r="Q40" s="12" t="str">
        <f t="shared" ref="Q40:Q48" si="4">IF(ISERROR(RANK(S40,S$8:S$48,0)),"-",RANK(S40,S$8:S$48,0))</f>
        <v>-</v>
      </c>
      <c r="R40" s="13" t="s">
        <v>14</v>
      </c>
      <c r="S40" s="97" t="s">
        <v>85</v>
      </c>
      <c r="T40" s="98" t="s">
        <v>85</v>
      </c>
    </row>
    <row r="41" spans="2:20">
      <c r="B41" s="12">
        <f t="shared" si="0"/>
        <v>34</v>
      </c>
      <c r="C41" s="13" t="s">
        <v>20</v>
      </c>
      <c r="D41" s="93">
        <v>35395</v>
      </c>
      <c r="E41" s="22">
        <v>38</v>
      </c>
      <c r="G41" s="12">
        <f t="shared" si="1"/>
        <v>34</v>
      </c>
      <c r="H41" s="13" t="s">
        <v>20</v>
      </c>
      <c r="I41" s="93">
        <v>51</v>
      </c>
      <c r="J41" s="22">
        <v>36</v>
      </c>
      <c r="L41" s="12">
        <f t="shared" si="2"/>
        <v>34</v>
      </c>
      <c r="M41" s="13" t="s">
        <v>11</v>
      </c>
      <c r="N41" s="93">
        <v>36867</v>
      </c>
      <c r="O41" s="22">
        <v>33</v>
      </c>
      <c r="Q41" s="12" t="str">
        <f t="shared" si="4"/>
        <v>-</v>
      </c>
      <c r="R41" s="13" t="s">
        <v>43</v>
      </c>
      <c r="S41" s="97" t="s">
        <v>85</v>
      </c>
      <c r="T41" s="98" t="s">
        <v>85</v>
      </c>
    </row>
    <row r="42" spans="2:20">
      <c r="B42" s="12">
        <f t="shared" si="0"/>
        <v>35</v>
      </c>
      <c r="C42" s="13" t="s">
        <v>29</v>
      </c>
      <c r="D42" s="93">
        <v>35176</v>
      </c>
      <c r="E42" s="22">
        <v>39</v>
      </c>
      <c r="G42" s="12">
        <f t="shared" si="1"/>
        <v>34</v>
      </c>
      <c r="H42" s="13" t="s">
        <v>43</v>
      </c>
      <c r="I42" s="93">
        <v>51</v>
      </c>
      <c r="J42" s="22">
        <v>33</v>
      </c>
      <c r="L42" s="12">
        <f t="shared" si="2"/>
        <v>35</v>
      </c>
      <c r="M42" s="13" t="s">
        <v>27</v>
      </c>
      <c r="N42" s="93">
        <v>36282</v>
      </c>
      <c r="O42" s="22">
        <v>35</v>
      </c>
      <c r="Q42" s="12" t="str">
        <f t="shared" si="4"/>
        <v>-</v>
      </c>
      <c r="R42" s="13" t="s">
        <v>33</v>
      </c>
      <c r="S42" s="97" t="s">
        <v>85</v>
      </c>
      <c r="T42" s="98" t="s">
        <v>85</v>
      </c>
    </row>
    <row r="43" spans="2:20">
      <c r="B43" s="12">
        <f t="shared" si="0"/>
        <v>36</v>
      </c>
      <c r="C43" s="13" t="s">
        <v>11</v>
      </c>
      <c r="D43" s="93">
        <v>35108</v>
      </c>
      <c r="E43" s="22">
        <v>32</v>
      </c>
      <c r="G43" s="12">
        <f t="shared" si="1"/>
        <v>36</v>
      </c>
      <c r="H43" s="13" t="s">
        <v>49</v>
      </c>
      <c r="I43" s="93">
        <v>42</v>
      </c>
      <c r="J43" s="22">
        <v>34</v>
      </c>
      <c r="L43" s="12">
        <f t="shared" si="2"/>
        <v>36</v>
      </c>
      <c r="M43" s="13" t="s">
        <v>33</v>
      </c>
      <c r="N43" s="93">
        <v>35345</v>
      </c>
      <c r="O43" s="22">
        <v>36</v>
      </c>
      <c r="Q43" s="12" t="str">
        <f t="shared" si="4"/>
        <v>-</v>
      </c>
      <c r="R43" s="13" t="s">
        <v>15</v>
      </c>
      <c r="S43" s="97" t="s">
        <v>85</v>
      </c>
      <c r="T43" s="98" t="s">
        <v>85</v>
      </c>
    </row>
    <row r="44" spans="2:20">
      <c r="B44" s="12">
        <f t="shared" si="0"/>
        <v>37</v>
      </c>
      <c r="C44" s="13" t="s">
        <v>32</v>
      </c>
      <c r="D44" s="93">
        <v>34604</v>
      </c>
      <c r="E44" s="22">
        <v>34</v>
      </c>
      <c r="G44" s="12">
        <f t="shared" si="1"/>
        <v>37</v>
      </c>
      <c r="H44" s="13" t="s">
        <v>28</v>
      </c>
      <c r="I44" s="93">
        <v>40</v>
      </c>
      <c r="J44" s="22">
        <v>37</v>
      </c>
      <c r="L44" s="12">
        <f t="shared" si="2"/>
        <v>37</v>
      </c>
      <c r="M44" s="13" t="s">
        <v>30</v>
      </c>
      <c r="N44" s="93">
        <v>31710</v>
      </c>
      <c r="O44" s="22">
        <v>37</v>
      </c>
      <c r="Q44" s="12" t="str">
        <f t="shared" si="4"/>
        <v>-</v>
      </c>
      <c r="R44" s="13" t="s">
        <v>11</v>
      </c>
      <c r="S44" s="97" t="s">
        <v>85</v>
      </c>
      <c r="T44" s="98" t="s">
        <v>85</v>
      </c>
    </row>
    <row r="45" spans="2:20">
      <c r="B45" s="12">
        <f t="shared" si="0"/>
        <v>38</v>
      </c>
      <c r="C45" s="13" t="s">
        <v>13</v>
      </c>
      <c r="D45" s="93">
        <v>33950</v>
      </c>
      <c r="E45" s="22">
        <v>37</v>
      </c>
      <c r="G45" s="12">
        <f t="shared" si="1"/>
        <v>38</v>
      </c>
      <c r="H45" s="13" t="s">
        <v>41</v>
      </c>
      <c r="I45" s="93">
        <v>8</v>
      </c>
      <c r="J45" s="22">
        <v>41</v>
      </c>
      <c r="L45" s="12">
        <f t="shared" si="2"/>
        <v>38</v>
      </c>
      <c r="M45" s="13" t="s">
        <v>38</v>
      </c>
      <c r="N45" s="93">
        <v>31045</v>
      </c>
      <c r="O45" s="22">
        <v>39</v>
      </c>
      <c r="Q45" s="12" t="str">
        <f t="shared" si="4"/>
        <v>-</v>
      </c>
      <c r="R45" s="13" t="s">
        <v>34</v>
      </c>
      <c r="S45" s="97" t="s">
        <v>85</v>
      </c>
      <c r="T45" s="98" t="s">
        <v>85</v>
      </c>
    </row>
    <row r="46" spans="2:20">
      <c r="B46" s="12">
        <f t="shared" si="0"/>
        <v>39</v>
      </c>
      <c r="C46" s="13" t="s">
        <v>23</v>
      </c>
      <c r="D46" s="93">
        <v>33659</v>
      </c>
      <c r="E46" s="22">
        <v>35</v>
      </c>
      <c r="G46" s="12">
        <f t="shared" si="1"/>
        <v>39</v>
      </c>
      <c r="H46" s="13" t="s">
        <v>19</v>
      </c>
      <c r="I46" s="93">
        <v>3</v>
      </c>
      <c r="J46" s="22">
        <v>40</v>
      </c>
      <c r="L46" s="12">
        <f t="shared" si="2"/>
        <v>39</v>
      </c>
      <c r="M46" s="13" t="s">
        <v>34</v>
      </c>
      <c r="N46" s="93">
        <v>25548</v>
      </c>
      <c r="O46" s="22">
        <v>38</v>
      </c>
      <c r="Q46" s="12" t="str">
        <f t="shared" si="4"/>
        <v>-</v>
      </c>
      <c r="R46" s="13" t="s">
        <v>32</v>
      </c>
      <c r="S46" s="97" t="s">
        <v>85</v>
      </c>
      <c r="T46" s="98" t="s">
        <v>85</v>
      </c>
    </row>
    <row r="47" spans="2:20">
      <c r="B47" s="12">
        <f t="shared" si="0"/>
        <v>40</v>
      </c>
      <c r="C47" s="13" t="s">
        <v>14</v>
      </c>
      <c r="D47" s="93">
        <v>32307</v>
      </c>
      <c r="E47" s="22">
        <v>41</v>
      </c>
      <c r="G47" s="12">
        <f t="shared" si="1"/>
        <v>40</v>
      </c>
      <c r="H47" s="13" t="s">
        <v>15</v>
      </c>
      <c r="I47" s="93">
        <v>1</v>
      </c>
      <c r="J47" s="22">
        <v>35</v>
      </c>
      <c r="L47" s="12">
        <f t="shared" si="2"/>
        <v>40</v>
      </c>
      <c r="M47" s="13" t="s">
        <v>43</v>
      </c>
      <c r="N47" s="93">
        <v>14050</v>
      </c>
      <c r="O47" s="22">
        <v>40</v>
      </c>
      <c r="Q47" s="12" t="str">
        <f t="shared" si="4"/>
        <v>-</v>
      </c>
      <c r="R47" s="13" t="s">
        <v>38</v>
      </c>
      <c r="S47" s="97" t="s">
        <v>85</v>
      </c>
      <c r="T47" s="98" t="s">
        <v>85</v>
      </c>
    </row>
    <row r="48" spans="2:20">
      <c r="B48" s="12">
        <f t="shared" si="0"/>
        <v>41</v>
      </c>
      <c r="C48" s="13" t="s">
        <v>15</v>
      </c>
      <c r="D48" s="93">
        <v>31661</v>
      </c>
      <c r="E48" s="22">
        <v>40</v>
      </c>
      <c r="G48" s="12">
        <f t="shared" si="1"/>
        <v>41</v>
      </c>
      <c r="H48" s="13" t="s">
        <v>33</v>
      </c>
      <c r="I48" s="93">
        <v>0</v>
      </c>
      <c r="J48" s="22">
        <v>39</v>
      </c>
      <c r="L48" s="12">
        <f t="shared" si="2"/>
        <v>41</v>
      </c>
      <c r="M48" s="13" t="s">
        <v>14</v>
      </c>
      <c r="N48" s="93">
        <v>13354</v>
      </c>
      <c r="O48" s="22">
        <v>41</v>
      </c>
      <c r="Q48" s="12" t="str">
        <f t="shared" si="4"/>
        <v>-</v>
      </c>
      <c r="R48" s="13" t="s">
        <v>30</v>
      </c>
      <c r="S48" s="97" t="s">
        <v>85</v>
      </c>
      <c r="T48" s="98" t="s">
        <v>85</v>
      </c>
    </row>
    <row r="49" spans="2:30">
      <c r="B49" s="15"/>
      <c r="C49" s="16" t="s">
        <v>58</v>
      </c>
      <c r="D49" s="93">
        <v>43819</v>
      </c>
      <c r="E49" s="76"/>
      <c r="G49" s="15"/>
      <c r="H49" s="16" t="s">
        <v>58</v>
      </c>
      <c r="I49" s="93">
        <v>305</v>
      </c>
      <c r="J49" s="76"/>
      <c r="L49" s="15"/>
      <c r="M49" s="16" t="s">
        <v>58</v>
      </c>
      <c r="N49" s="93">
        <v>53848</v>
      </c>
      <c r="O49" s="76"/>
      <c r="Q49" s="15"/>
      <c r="R49" s="16" t="s">
        <v>58</v>
      </c>
      <c r="S49" s="93">
        <v>38720</v>
      </c>
      <c r="T49" s="76"/>
      <c r="Y49" s="77"/>
      <c r="AD49" s="77"/>
    </row>
    <row r="50" spans="2:30">
      <c r="B50" s="17"/>
      <c r="C50" s="18" t="s">
        <v>59</v>
      </c>
      <c r="D50" s="93">
        <v>39941</v>
      </c>
      <c r="E50" s="79"/>
      <c r="G50" s="17"/>
      <c r="H50" s="18" t="s">
        <v>59</v>
      </c>
      <c r="I50" s="93">
        <v>129</v>
      </c>
      <c r="J50" s="79"/>
      <c r="L50" s="17"/>
      <c r="M50" s="18" t="s">
        <v>59</v>
      </c>
      <c r="N50" s="93">
        <v>39534</v>
      </c>
      <c r="O50" s="79"/>
      <c r="Q50" s="17"/>
      <c r="R50" s="18" t="s">
        <v>59</v>
      </c>
      <c r="S50" s="99">
        <v>7449</v>
      </c>
      <c r="T50" s="79"/>
      <c r="Y50" s="77"/>
      <c r="AD50" s="77"/>
    </row>
    <row r="51" spans="2:30">
      <c r="B51" s="19"/>
      <c r="C51" s="18" t="s">
        <v>60</v>
      </c>
      <c r="D51" s="93">
        <v>43689</v>
      </c>
      <c r="E51" s="82"/>
      <c r="G51" s="19"/>
      <c r="H51" s="18" t="s">
        <v>60</v>
      </c>
      <c r="I51" s="93">
        <v>299</v>
      </c>
      <c r="J51" s="82"/>
      <c r="L51" s="19"/>
      <c r="M51" s="18" t="s">
        <v>60</v>
      </c>
      <c r="N51" s="93">
        <v>53368</v>
      </c>
      <c r="O51" s="82"/>
      <c r="Q51" s="19"/>
      <c r="R51" s="18" t="s">
        <v>60</v>
      </c>
      <c r="S51" s="93">
        <v>38526</v>
      </c>
      <c r="T51" s="82"/>
      <c r="Y51" s="77"/>
      <c r="AD51" s="77"/>
    </row>
    <row r="53" spans="2:30">
      <c r="B53" s="40" t="s">
        <v>75</v>
      </c>
      <c r="C53" s="20" t="s">
        <v>137</v>
      </c>
    </row>
    <row r="55" spans="2:30">
      <c r="B55" s="40" t="s">
        <v>110</v>
      </c>
      <c r="C55" s="20" t="s">
        <v>264</v>
      </c>
    </row>
    <row r="56" spans="2:30">
      <c r="B56" s="20"/>
      <c r="C56" s="20"/>
    </row>
  </sheetData>
  <sortState xmlns:xlrd2="http://schemas.microsoft.com/office/spreadsheetml/2017/richdata2" ref="Q8:T48">
    <sortCondition ref="Q8"/>
  </sortState>
  <mergeCells count="5">
    <mergeCell ref="G2:I2"/>
    <mergeCell ref="B5:B7"/>
    <mergeCell ref="G5:G7"/>
    <mergeCell ref="L5:L7"/>
    <mergeCell ref="Q5:Q7"/>
  </mergeCells>
  <phoneticPr fontId="3"/>
  <hyperlinks>
    <hyperlink ref="B1" location="目次!A1" display="目次に戻る" xr:uid="{00000000-0004-0000-0800-000000000000}"/>
  </hyperlinks>
  <pageMargins left="0.59055118110236227" right="0.39370078740157483" top="0.78740157480314965" bottom="0.39370078740157483" header="0.51181102362204722" footer="0.51181102362204722"/>
  <pageSetup paperSize="9" scale="71"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8" id="{ADD40EC2-29EF-43D4-B963-9FEA2176DCF6}">
            <xm:f>$C8=目次!$H$8</xm:f>
            <x14:dxf>
              <fill>
                <patternFill>
                  <bgColor rgb="FFFFFF00"/>
                </patternFill>
              </fill>
            </x14:dxf>
          </x14:cfRule>
          <xm:sqref>B8:E8</xm:sqref>
        </x14:conditionalFormatting>
        <x14:conditionalFormatting xmlns:xm="http://schemas.microsoft.com/office/excel/2006/main">
          <x14:cfRule type="expression" priority="7" id="{DD85A055-C5AE-4055-BCDF-073B9BBCABD4}">
            <xm:f>$C9=目次!$H$8</xm:f>
            <x14:dxf>
              <fill>
                <patternFill>
                  <bgColor rgb="FFFFFF00"/>
                </patternFill>
              </fill>
            </x14:dxf>
          </x14:cfRule>
          <xm:sqref>B9:E48</xm:sqref>
        </x14:conditionalFormatting>
        <x14:conditionalFormatting xmlns:xm="http://schemas.microsoft.com/office/excel/2006/main">
          <x14:cfRule type="expression" priority="6" id="{C464B958-DD99-4B21-BE16-B1044CA1CBF8}">
            <xm:f>$H8=目次!$H$8</xm:f>
            <x14:dxf>
              <fill>
                <patternFill>
                  <bgColor rgb="FFFFFF00"/>
                </patternFill>
              </fill>
            </x14:dxf>
          </x14:cfRule>
          <xm:sqref>G8:J8</xm:sqref>
        </x14:conditionalFormatting>
        <x14:conditionalFormatting xmlns:xm="http://schemas.microsoft.com/office/excel/2006/main">
          <x14:cfRule type="expression" priority="5" id="{9BA8B2EF-E2A7-4086-BDB7-B3497FA01274}">
            <xm:f>$H9=目次!$H$8</xm:f>
            <x14:dxf>
              <fill>
                <patternFill>
                  <bgColor rgb="FFFFFF00"/>
                </patternFill>
              </fill>
            </x14:dxf>
          </x14:cfRule>
          <xm:sqref>G9:J48</xm:sqref>
        </x14:conditionalFormatting>
        <x14:conditionalFormatting xmlns:xm="http://schemas.microsoft.com/office/excel/2006/main">
          <x14:cfRule type="expression" priority="4" id="{A5FD728F-A870-4296-9E40-1564A00D2289}">
            <xm:f>$M8=目次!$H$8</xm:f>
            <x14:dxf>
              <fill>
                <patternFill>
                  <bgColor rgb="FFFFFF00"/>
                </patternFill>
              </fill>
            </x14:dxf>
          </x14:cfRule>
          <xm:sqref>L8:O8</xm:sqref>
        </x14:conditionalFormatting>
        <x14:conditionalFormatting xmlns:xm="http://schemas.microsoft.com/office/excel/2006/main">
          <x14:cfRule type="expression" priority="3" id="{492A3BC0-0C44-497F-9952-FC1D641084CF}">
            <xm:f>$M9=目次!$H$8</xm:f>
            <x14:dxf>
              <fill>
                <patternFill>
                  <bgColor rgb="FFFFFF00"/>
                </patternFill>
              </fill>
            </x14:dxf>
          </x14:cfRule>
          <xm:sqref>L9:O48</xm:sqref>
        </x14:conditionalFormatting>
        <x14:conditionalFormatting xmlns:xm="http://schemas.microsoft.com/office/excel/2006/main">
          <x14:cfRule type="expression" priority="2" id="{624EDB57-5ECA-41EF-BC38-0B65BC35B973}">
            <xm:f>$R8=目次!$H$8</xm:f>
            <x14:dxf>
              <fill>
                <patternFill>
                  <bgColor rgb="FFFFFF00"/>
                </patternFill>
              </fill>
            </x14:dxf>
          </x14:cfRule>
          <xm:sqref>Q8:T8</xm:sqref>
        </x14:conditionalFormatting>
        <x14:conditionalFormatting xmlns:xm="http://schemas.microsoft.com/office/excel/2006/main">
          <x14:cfRule type="expression" priority="1" id="{E22CEBFF-538C-4CBB-B93B-7587D64813FC}">
            <xm:f>$R9=目次!$H$8</xm:f>
            <x14:dxf>
              <fill>
                <patternFill>
                  <bgColor rgb="FFFFFF00"/>
                </patternFill>
              </fill>
            </x14:dxf>
          </x14:cfRule>
          <xm:sqref>Q9:T48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目次</vt:lpstr>
      <vt:lpstr>歳入</vt:lpstr>
      <vt:lpstr>歳出</vt:lpstr>
      <vt:lpstr>標財</vt:lpstr>
      <vt:lpstr>住民①</vt:lpstr>
      <vt:lpstr>住民②</vt:lpstr>
      <vt:lpstr>住民③</vt:lpstr>
      <vt:lpstr>住民④</vt:lpstr>
      <vt:lpstr>住民⑤</vt:lpstr>
      <vt:lpstr>住民⑥</vt:lpstr>
      <vt:lpstr>住民⑦</vt:lpstr>
      <vt:lpstr>住民⑧</vt:lpstr>
      <vt:lpstr>住民⑨</vt:lpstr>
      <vt:lpstr>指標</vt:lpstr>
      <vt:lpstr>指標②</vt:lpstr>
      <vt:lpstr>財務書類</vt:lpstr>
      <vt:lpstr>歳出!Print_Area</vt:lpstr>
      <vt:lpstr>歳入!Print_Area</vt:lpstr>
      <vt:lpstr>財務書類!Print_Area</vt:lpstr>
      <vt:lpstr>指標!Print_Area</vt:lpstr>
      <vt:lpstr>指標②!Print_Area</vt:lpstr>
      <vt:lpstr>住民①!Print_Area</vt:lpstr>
      <vt:lpstr>住民②!Print_Area</vt:lpstr>
      <vt:lpstr>住民③!Print_Area</vt:lpstr>
      <vt:lpstr>住民④!Print_Area</vt:lpstr>
      <vt:lpstr>住民⑤!Print_Area</vt:lpstr>
      <vt:lpstr>住民⑥!Print_Area</vt:lpstr>
      <vt:lpstr>住民⑦!Print_Area</vt:lpstr>
      <vt:lpstr>住民⑧!Print_Area</vt:lpstr>
      <vt:lpstr>住民⑨!Print_Area</vt:lpstr>
      <vt:lpstr>標財!Print_Area</vt:lpstr>
      <vt:lpstr>目次!Print_Area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YamadaA</dc:creator>
  <cp:lastModifiedBy>竹内　健人</cp:lastModifiedBy>
  <cp:lastPrinted>2023-12-13T01:56:39Z</cp:lastPrinted>
  <dcterms:created xsi:type="dcterms:W3CDTF">2002-11-21T06:05:03Z</dcterms:created>
  <dcterms:modified xsi:type="dcterms:W3CDTF">2023-12-13T01:57:06Z</dcterms:modified>
</cp:coreProperties>
</file>