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CO34" i="10" l="1"/>
</calcChain>
</file>

<file path=xl/sharedStrings.xml><?xml version="1.0" encoding="utf-8"?>
<sst xmlns="http://schemas.openxmlformats.org/spreadsheetml/2006/main" count="1083" uniqueCount="600">
  <si>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</si>
  <si>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</si>
  <si>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</si>
  <si>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</si>
  <si>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</si>
  <si>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</si>
  <si>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</si>
  <si>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</si>
  <si>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</si>
  <si>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</si>
  <si>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</si>
  <si>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</si>
  <si>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</si>
  <si>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</si>
  <si>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</si>
  <si>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</si>
  <si>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</si>
  <si>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</si>
  <si>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</si>
  <si>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</si>
  <si>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</si>
  <si>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</si>
  <si>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</si>
  <si>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</si>
  <si>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</si>
  <si>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</si>
  <si>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</si>
  <si>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</si>
  <si>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</si>
  <si>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</si>
  <si>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</si>
  <si>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</si>
  <si>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</si>
  <si>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</si>
  <si>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</si>
  <si>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</si>
  <si>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</si>
  <si>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</si>
  <si>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</si>
  <si>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</si>
  <si>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</si>
  <si>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</si>
  <si>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</si>
  <si>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</si>
  <si>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</si>
  <si>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</si>
  <si>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</si>
  <si>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</si>
  <si>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</si>
  <si>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</si>
  <si>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</si>
  <si>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</si>
  <si>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</si>
  <si>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</si>
  <si>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</si>
  <si>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</si>
  <si>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</si>
  <si>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</si>
  <si>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</si>
  <si>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</si>
  <si>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</si>
  <si>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</si>
  <si>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</si>
  <si>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</si>
  <si>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</si>
  <si>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</si>
  <si>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</si>
  <si>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</si>
  <si>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</si>
  <si>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</si>
  <si>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</si>
  <si>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</si>
  <si>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</si>
  <si>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</si>
  <si>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</si>
  <si>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</si>
  <si>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</si>
  <si>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</si>
  <si>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</si>
  <si>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</si>
  <si>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</si>
  <si>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</si>
  <si>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</si>
  <si>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</si>
  <si>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</si>
  <si>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</si>
  <si>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</si>
  <si>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</si>
  <si>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</si>
  <si>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</si>
  <si>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</si>
  <si>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</si>
  <si>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</si>
  <si>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</si>
  <si>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</si>
  <si>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</si>
  <si>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</si>
  <si>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貝塚市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</si>
  <si>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</si>
  <si>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</si>
  <si>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</si>
  <si>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</si>
  <si>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</si>
  <si>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</si>
  <si>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</si>
  <si>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</si>
  <si>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</si>
  <si>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</si>
  <si>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</si>
  <si>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</si>
  <si>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</si>
  <si>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</si>
  <si>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</si>
  <si>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</si>
  <si>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</si>
  <si>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</si>
  <si>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</si>
  <si>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</si>
  <si>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</si>
  <si>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</si>
  <si>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</si>
  <si>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</si>
  <si>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</si>
  <si>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</si>
  <si>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</si>
  <si>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</si>
  <si>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</si>
  <si>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</si>
  <si>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</si>
  <si>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</si>
  <si>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</si>
  <si>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</si>
  <si>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</si>
  <si>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</si>
  <si>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</si>
  <si>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</si>
  <si>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</si>
  <si>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</si>
  <si>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</si>
  <si>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</si>
  <si>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</si>
  <si>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</si>
  <si>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</si>
  <si>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</si>
  <si>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</si>
  <si>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</si>
  <si>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</si>
  <si>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</si>
  <si>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</si>
  <si>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</si>
  <si>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病院事業会計</t>
    <phoneticPr fontId="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</si>
  <si>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</si>
  <si>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</si>
  <si>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</si>
  <si>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</si>
  <si>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</si>
  <si>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</si>
  <si>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</si>
  <si>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</si>
  <si>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</si>
  <si>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</si>
  <si>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</si>
  <si>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</si>
  <si>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</si>
  <si>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</si>
  <si>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</si>
  <si>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</si>
  <si>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</si>
  <si>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</si>
  <si>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</si>
  <si>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</si>
  <si>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</si>
  <si>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</si>
  <si>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</si>
  <si>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</si>
  <si>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</si>
  <si>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</si>
  <si>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</si>
  <si>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</si>
  <si>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</si>
  <si>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</si>
  <si>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</si>
  <si>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</si>
  <si>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</si>
  <si>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</si>
  <si>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</si>
  <si>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</si>
  <si>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</si>
  <si>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</si>
  <si>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</si>
  <si>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</si>
  <si>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</si>
  <si>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</si>
  <si>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</si>
  <si>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</si>
  <si>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</si>
  <si>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</si>
  <si>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</si>
  <si>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</si>
  <si>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</si>
  <si>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</si>
  <si>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</si>
  <si>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</si>
  <si>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</si>
  <si>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</si>
  <si>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</si>
  <si>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</si>
  <si>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</si>
  <si>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</si>
  <si>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</si>
  <si>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</si>
  <si>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</si>
  <si>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</si>
  <si>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</si>
  <si>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</si>
  <si>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</si>
  <si>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</si>
  <si>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</si>
  <si>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</si>
  <si>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</si>
  <si>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</si>
  <si>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</si>
  <si>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</si>
  <si>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</si>
  <si>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</si>
  <si>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</si>
  <si>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</si>
  <si>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</si>
  <si>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</si>
  <si>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</si>
  <si>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</si>
  <si>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</si>
  <si>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</si>
  <si>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</si>
  <si>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</si>
  <si>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</si>
  <si>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</si>
  <si>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</si>
  <si>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</si>
  <si>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</si>
  <si>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</si>
  <si>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</si>
  <si>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</si>
  <si>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</si>
  <si>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</si>
  <si>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</si>
  <si>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</si>
  <si>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</si>
  <si>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</si>
  <si>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</si>
  <si>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</si>
  <si>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</si>
  <si>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</si>
  <si>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</si>
  <si>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</si>
  <si>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</si>
  <si>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</si>
  <si>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</si>
  <si>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</si>
  <si>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</si>
  <si>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</si>
  <si>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</si>
  <si>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</si>
  <si>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</si>
  <si>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</si>
  <si>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</si>
  <si>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</si>
  <si>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</si>
  <si>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</si>
  <si>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</si>
  <si>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</si>
  <si>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</si>
  <si>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</si>
  <si>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</si>
  <si>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</si>
  <si>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</si>
  <si>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</si>
  <si>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</si>
  <si>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</si>
  <si>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</si>
  <si>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</si>
  <si>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</si>
  <si>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</si>
  <si>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</si>
  <si>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</si>
  <si>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</si>
  <si>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</si>
  <si>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</si>
  <si>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</si>
  <si>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</si>
  <si>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</si>
  <si>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</si>
  <si>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</si>
  <si>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</si>
  <si>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</si>
  <si>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</si>
  <si>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</si>
  <si>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</si>
  <si>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</si>
  <si>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</si>
  <si>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</si>
  <si>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</si>
  <si>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</si>
  <si>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</si>
  <si>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</si>
  <si>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</si>
  <si>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</si>
  <si>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</si>
  <si>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</si>
  <si>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</si>
  <si>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</si>
  <si>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</si>
  <si>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</si>
  <si>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</si>
  <si>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</si>
  <si>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</si>
  <si>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</si>
  <si>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</si>
  <si>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</si>
  <si>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</si>
  <si>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</si>
  <si>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</si>
  <si>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</si>
  <si>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</si>
  <si>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</si>
  <si>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</si>
  <si>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</si>
  <si>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</si>
  <si>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</si>
  <si>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</si>
  <si>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</si>
  <si>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</si>
  <si>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</si>
  <si>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</si>
  <si>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</si>
  <si>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</si>
  <si>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</si>
  <si>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</si>
  <si>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</si>
  <si>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</si>
  <si>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</si>
  <si>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</si>
  <si>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</si>
  <si>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</si>
  <si>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</si>
  <si>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</si>
  <si>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</si>
  <si>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</si>
  <si>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</si>
  <si>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</si>
  <si>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</si>
  <si>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</si>
  <si>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</si>
  <si>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</si>
  <si>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</si>
  <si>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</si>
  <si>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</si>
  <si>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</si>
  <si>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</si>
  <si>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</si>
  <si>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</si>
  <si>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</si>
  <si>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</si>
  <si>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</si>
  <si>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</si>
  <si>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</si>
  <si>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</si>
  <si>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</si>
  <si>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</si>
  <si>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</si>
  <si>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</si>
  <si>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</si>
  <si>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</si>
  <si>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</si>
  <si>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</si>
  <si>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</si>
  <si>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</si>
  <si>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</si>
  <si>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</si>
  <si>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</si>
  <si>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</si>
  <si>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</si>
  <si>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</si>
  <si>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</si>
  <si>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</si>
  <si>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</si>
  <si>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</si>
  <si>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</si>
  <si>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</si>
  <si>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</si>
  <si>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</si>
  <si>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</si>
  <si>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</si>
  <si>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</si>
  <si>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</si>
  <si>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</si>
  <si>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</si>
  <si>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</si>
  <si>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</si>
  <si>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</si>
  <si>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</si>
  <si>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</si>
  <si>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</si>
  <si>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</si>
  <si>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</si>
  <si>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</si>
  <si>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</si>
  <si>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</si>
  <si>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</si>
  <si>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</si>
  <si>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</si>
  <si>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</si>
  <si>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</si>
  <si>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</si>
  <si>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</si>
  <si>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</si>
  <si>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</si>
  <si>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</si>
  <si>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</si>
  <si>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</si>
  <si>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</si>
  <si>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</si>
  <si>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</si>
  <si>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</si>
  <si>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</si>
  <si>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</si>
  <si>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</si>
  <si>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</si>
  <si>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</si>
  <si>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</si>
  <si>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</si>
  <si>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</si>
  <si>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</si>
  <si>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</si>
  <si>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</si>
  <si>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</si>
  <si>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</si>
  <si>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</si>
  <si>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</si>
  <si>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</si>
  <si>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</si>
  <si>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</si>
  <si>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</si>
  <si>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</si>
  <si>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</si>
  <si>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</si>
  <si>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</si>
  <si>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</si>
  <si>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</si>
  <si>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</si>
  <si>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</si>
  <si>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</si>
  <si>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</si>
  <si>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</si>
  <si>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</si>
  <si>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</si>
  <si>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</si>
  <si>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</si>
  <si>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</si>
  <si>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</si>
  <si>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</si>
  <si>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</si>
  <si>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</si>
  <si>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</si>
  <si>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</si>
  <si>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</si>
  <si>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</si>
  <si>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</si>
  <si>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</si>
  <si>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</si>
  <si>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</si>
  <si>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</si>
  <si>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</si>
  <si>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</si>
  <si>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</si>
  <si>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</si>
  <si>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</si>
  <si>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</si>
  <si>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</si>
  <si>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</si>
  <si>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</si>
  <si>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</si>
  <si>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</si>
  <si>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</si>
  <si>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</si>
  <si>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</si>
  <si>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</si>
  <si>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</si>
  <si>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</si>
  <si>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</si>
  <si>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</si>
  <si>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</si>
  <si>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</si>
  <si>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</si>
  <si>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</si>
  <si>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</si>
  <si>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</si>
  <si>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</si>
  <si>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</si>
  <si>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</si>
  <si>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</si>
  <si>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</si>
  <si>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</si>
  <si>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</si>
  <si>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</si>
  <si>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</si>
  <si>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</si>
  <si>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</si>
  <si>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</si>
  <si>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</si>
  <si>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</si>
  <si>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</si>
  <si>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</si>
  <si>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</si>
  <si>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</si>
  <si>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</si>
  <si>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</si>
  <si>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</si>
  <si>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</si>
  <si>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</si>
  <si>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</si>
  <si>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</si>
  <si>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</si>
  <si>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</si>
  <si>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</si>
  <si>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</si>
  <si>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</si>
  <si>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</si>
  <si>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</si>
  <si>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</si>
  <si>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</si>
  <si>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</si>
  <si>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</si>
  <si>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</si>
  <si>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</si>
  <si>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</si>
  <si>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</si>
  <si>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</si>
  <si>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</si>
  <si>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</si>
  <si>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</si>
  <si>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</si>
  <si>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</si>
  <si>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</si>
  <si>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</si>
  <si>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</si>
  <si>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</si>
  <si>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</si>
  <si>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</si>
  <si>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</si>
  <si>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</si>
  <si>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</si>
  <si>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</si>
  <si>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0.67</t>
  </si>
  <si>
    <t>▲ 1.38</t>
  </si>
  <si>
    <t>病院事業会計</t>
  </si>
  <si>
    <t>▲ 0.13</t>
  </si>
  <si>
    <t>▲ 1.83</t>
  </si>
  <si>
    <t>▲ 2.05</t>
  </si>
  <si>
    <t>▲ 0.32</t>
  </si>
  <si>
    <t>水道事業会計</t>
  </si>
  <si>
    <t>国民健康保険事業特別会計</t>
  </si>
  <si>
    <t>介護保険事業特別会計</t>
  </si>
  <si>
    <t>一般会計</t>
  </si>
  <si>
    <t>下水道事業会計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</si>
  <si>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</si>
  <si>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</si>
  <si>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</si>
  <si>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</si>
  <si>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</si>
  <si>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</si>
  <si>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</si>
  <si>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</si>
  <si>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</si>
  <si>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</si>
  <si>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岸和田市貝塚市清掃施設組合</t>
    <rPh sb="0" eb="4">
      <t>キシワダシ</t>
    </rPh>
    <rPh sb="4" eb="7">
      <t>カイヅカシ</t>
    </rPh>
    <rPh sb="7" eb="13">
      <t>セイソウシセツクミアイ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</si>
  <si>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</si>
  <si>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</si>
  <si>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</si>
  <si>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8">
      <t>スイドウ</t>
    </rPh>
    <rPh sb="18" eb="20">
      <t>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</si>
  <si>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</si>
  <si>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貝塚市文化振興事業団</t>
    <rPh sb="0" eb="3">
      <t>カイヅカシ</t>
    </rPh>
    <rPh sb="3" eb="5">
      <t>ブンカ</t>
    </rPh>
    <rPh sb="5" eb="7">
      <t>シンコウ</t>
    </rPh>
    <rPh sb="7" eb="10">
      <t>ジギョウダン</t>
    </rPh>
    <phoneticPr fontId="2"/>
  </si>
  <si>
    <t>公共施設等整備基金</t>
    <rPh sb="0" eb="2">
      <t>コウキョウ</t>
    </rPh>
    <rPh sb="2" eb="4">
      <t>シセツ</t>
    </rPh>
    <rPh sb="4" eb="5">
      <t>トウ</t>
    </rPh>
    <rPh sb="5" eb="7">
      <t>セイビ</t>
    </rPh>
    <rPh sb="7" eb="9">
      <t>キキン</t>
    </rPh>
    <phoneticPr fontId="5"/>
  </si>
  <si>
    <t>かいづか　ふるさと応援基金</t>
    <rPh sb="9" eb="11">
      <t>オウエン</t>
    </rPh>
    <rPh sb="11" eb="13">
      <t>キキン</t>
    </rPh>
    <phoneticPr fontId="5"/>
  </si>
  <si>
    <t>庁舎整備基金</t>
    <rPh sb="0" eb="2">
      <t>チョウシャ</t>
    </rPh>
    <rPh sb="2" eb="4">
      <t>セイビ</t>
    </rPh>
    <rPh sb="4" eb="6">
      <t>キキン</t>
    </rPh>
    <phoneticPr fontId="5"/>
  </si>
  <si>
    <t>地域福祉基金</t>
    <rPh sb="0" eb="2">
      <t>チイキ</t>
    </rPh>
    <rPh sb="2" eb="4">
      <t>フクシ</t>
    </rPh>
    <rPh sb="4" eb="6">
      <t>キキン</t>
    </rPh>
    <phoneticPr fontId="5"/>
  </si>
  <si>
    <t>バリアフリー基金</t>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</si>
  <si>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</si>
  <si>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</si>
  <si>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</si>
  <si>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</si>
  <si>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</si>
  <si>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</si>
  <si>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</si>
  <si>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</si>
  <si>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</si>
  <si>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類似団体内平均値と比較すると、有形固定資産減価償却率については特に高い水準となっている。老朽化した公共施設が多いことが原因と考えられる。
　今後の将来負担比率については、病院事業会計や岸和田市貝塚市清掃施設組合の借入残高の減少により一旦改善を見込むものの、新庁舎整備事業や新斎場整備事業、三館等合同施設整備事業等の事業を控えているため、指標の動きを注視する必要がある。また、今後の有形固定資産減価償却率については、公共施設等総合管理計画に基づき、公共施設の建替えや除却等を予定しているものの、依然として老朽化した建物が数多くあることから、数値の大幅な減少は見込めない。
　今後も引き続き、公共建築物の更新や長寿命化、統合、転用等も含めた対策が必要であると考える。</t>
    <rPh sb="16" eb="22">
      <t>ユウケイコテイシサン</t>
    </rPh>
    <rPh sb="32" eb="33">
      <t>トク</t>
    </rPh>
    <rPh sb="34" eb="35">
      <t>タカ</t>
    </rPh>
    <rPh sb="36" eb="38">
      <t>スイジュン</t>
    </rPh>
    <rPh sb="45" eb="48">
      <t>ロウキュウカ</t>
    </rPh>
    <rPh sb="50" eb="54">
      <t>コウキョウシセツ</t>
    </rPh>
    <rPh sb="55" eb="56">
      <t>オオ</t>
    </rPh>
    <rPh sb="60" eb="62">
      <t>ゲンイン</t>
    </rPh>
    <rPh sb="63" eb="64">
      <t>カンガ</t>
    </rPh>
    <rPh sb="86" eb="88">
      <t>ビョウイン</t>
    </rPh>
    <rPh sb="88" eb="92">
      <t>ジギョウカイケイ</t>
    </rPh>
    <rPh sb="93" eb="106">
      <t>キシワダシカイヅカシセイソウシセツクミアイ</t>
    </rPh>
    <rPh sb="107" eb="111">
      <t>カリイレザンダカ</t>
    </rPh>
    <rPh sb="112" eb="114">
      <t>ゲンショウ</t>
    </rPh>
    <rPh sb="117" eb="119">
      <t>イッタン</t>
    </rPh>
    <rPh sb="119" eb="121">
      <t>カイゼン</t>
    </rPh>
    <rPh sb="122" eb="124">
      <t>ミコ</t>
    </rPh>
    <rPh sb="137" eb="138">
      <t>シン</t>
    </rPh>
    <rPh sb="138" eb="140">
      <t>サイジョウ</t>
    </rPh>
    <rPh sb="145" eb="156">
      <t>サンカントウゴウドウシセツセイビジギョウ</t>
    </rPh>
    <rPh sb="156" eb="157">
      <t>トウ</t>
    </rPh>
    <rPh sb="158" eb="160">
      <t>ジギョウ</t>
    </rPh>
    <rPh sb="161" eb="162">
      <t>ヒカ</t>
    </rPh>
    <rPh sb="169" eb="171">
      <t>シヒョウ</t>
    </rPh>
    <rPh sb="172" eb="173">
      <t>ウゴ</t>
    </rPh>
    <rPh sb="175" eb="177">
      <t>チュウシ</t>
    </rPh>
    <rPh sb="179" eb="181">
      <t>ヒツヨウ</t>
    </rPh>
    <rPh sb="273" eb="275">
      <t>オオハバ</t>
    </rPh>
    <rPh sb="276" eb="278">
      <t>ゲンショウ</t>
    </rPh>
    <rPh sb="279" eb="281">
      <t>ミコ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</si>
  <si>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</si>
  <si>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</si>
  <si>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令和2年度に11.2ポイント改善したものの、類似団体内平均値と比較すると依然として高い水準にある。実質公債費比率は、令和2年度に0.9ポイント改善し、類似団体内平均値と比較すると低い水準となった。これらは、一般会計の地方債の現在高が高止まりしているものの、下水道事業会計の借入残高の減少や、岸和田市貝塚市清掃施設組合の借入残高の減少が進んでいるため、指標が改善している。
　今後、病院事業会計や岸和田市貝塚市清掃施設組合の借入残高の減少により、両比率の改善が見込まれる。しかし、庁舎の建替え等により、多額の起債やPFI事業者の維持管理委託を予定しているため、両比率が悪化しないような計画的な財政運営に努める。</t>
    <rPh sb="1" eb="7">
      <t>ショウライフタンヒリツ</t>
    </rPh>
    <rPh sb="9" eb="10">
      <t>レイ</t>
    </rPh>
    <rPh sb="10" eb="11">
      <t>ワ</t>
    </rPh>
    <rPh sb="12" eb="14">
      <t>ネンド</t>
    </rPh>
    <rPh sb="23" eb="25">
      <t>カイゼン</t>
    </rPh>
    <rPh sb="31" eb="33">
      <t>ルイジ</t>
    </rPh>
    <rPh sb="33" eb="35">
      <t>ダンタイ</t>
    </rPh>
    <rPh sb="35" eb="36">
      <t>ナイ</t>
    </rPh>
    <rPh sb="36" eb="39">
      <t>ヘイキンチ</t>
    </rPh>
    <rPh sb="40" eb="42">
      <t>ヒカク</t>
    </rPh>
    <rPh sb="45" eb="47">
      <t>イゼン</t>
    </rPh>
    <rPh sb="50" eb="51">
      <t>タカ</t>
    </rPh>
    <rPh sb="52" eb="54">
      <t>スイジュン</t>
    </rPh>
    <rPh sb="58" eb="60">
      <t>ジッシツ</t>
    </rPh>
    <rPh sb="60" eb="63">
      <t>コウサイヒ</t>
    </rPh>
    <rPh sb="63" eb="65">
      <t>ヒリツ</t>
    </rPh>
    <rPh sb="67" eb="69">
      <t>レイワ</t>
    </rPh>
    <rPh sb="70" eb="72">
      <t>ネンド</t>
    </rPh>
    <rPh sb="80" eb="82">
      <t>カイゼン</t>
    </rPh>
    <rPh sb="91" eb="92">
      <t>チ</t>
    </rPh>
    <rPh sb="93" eb="95">
      <t>ヒカク</t>
    </rPh>
    <rPh sb="98" eb="99">
      <t>ヒク</t>
    </rPh>
    <rPh sb="100" eb="102">
      <t>スイジュン</t>
    </rPh>
    <rPh sb="112" eb="114">
      <t>イッパン</t>
    </rPh>
    <rPh sb="114" eb="116">
      <t>カイケイ</t>
    </rPh>
    <rPh sb="117" eb="120">
      <t>チホウサイ</t>
    </rPh>
    <rPh sb="121" eb="124">
      <t>ゲンザイダカ</t>
    </rPh>
    <rPh sb="125" eb="127">
      <t>タカド</t>
    </rPh>
    <rPh sb="137" eb="140">
      <t>ゲスイドウ</t>
    </rPh>
    <rPh sb="140" eb="142">
      <t>ジギョウ</t>
    </rPh>
    <rPh sb="142" eb="144">
      <t>カイケイ</t>
    </rPh>
    <rPh sb="145" eb="147">
      <t>カリイレ</t>
    </rPh>
    <rPh sb="147" eb="149">
      <t>ザンダカ</t>
    </rPh>
    <rPh sb="150" eb="152">
      <t>ゲンショウ</t>
    </rPh>
    <rPh sb="154" eb="158">
      <t>キシワダシ</t>
    </rPh>
    <rPh sb="158" eb="161">
      <t>カイヅカシ</t>
    </rPh>
    <rPh sb="161" eb="167">
      <t>セイソウシセツクミアイ</t>
    </rPh>
    <rPh sb="168" eb="172">
      <t>カリイレザンダカ</t>
    </rPh>
    <rPh sb="173" eb="175">
      <t>ゲンショウ</t>
    </rPh>
    <rPh sb="176" eb="177">
      <t>スス</t>
    </rPh>
    <rPh sb="184" eb="186">
      <t>シヒョウ</t>
    </rPh>
    <rPh sb="187" eb="189">
      <t>カイゼン</t>
    </rPh>
    <rPh sb="196" eb="198">
      <t>コンゴ</t>
    </rPh>
    <rPh sb="199" eb="205">
      <t>ビョウインジギョウカイケイ</t>
    </rPh>
    <rPh sb="206" eb="210">
      <t>キシワダシ</t>
    </rPh>
    <rPh sb="210" eb="213">
      <t>カイヅカシ</t>
    </rPh>
    <rPh sb="213" eb="219">
      <t>セイソウシセツクミアイ</t>
    </rPh>
    <rPh sb="220" eb="224">
      <t>カリイレザンダカ</t>
    </rPh>
    <rPh sb="225" eb="227">
      <t>ゲンショウ</t>
    </rPh>
    <rPh sb="231" eb="232">
      <t>リョウ</t>
    </rPh>
    <rPh sb="232" eb="234">
      <t>ヒリツ</t>
    </rPh>
    <rPh sb="235" eb="237">
      <t>カイゼン</t>
    </rPh>
    <rPh sb="238" eb="240">
      <t>ミコ</t>
    </rPh>
    <rPh sb="254" eb="255">
      <t>ナド</t>
    </rPh>
    <rPh sb="300" eb="303">
      <t>ケイカクテキ</t>
    </rPh>
    <rPh sb="304" eb="308">
      <t>ザイセイウンエイ</t>
    </rPh>
    <rPh sb="309" eb="31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</si>
</sst>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8571-4395-81A2-FB0C8E9487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15688</c:v>
                </c:pt>
                <c:pt idx="1">
                  <c:v>24000</c:v>
                </c:pt>
                <c:pt idx="2">
                  <c:v>13279</c:v>
                </c:pt>
                <c:pt idx="3">
                  <c:v>25890</c:v>
                </c:pt>
                <c:pt idx="4">
                  <c:v>28942</c:v>
                </c:pt>
              </c:numCache>
            </c:numRef>
          </c:val>
          <c:smooth val="0"/>
          <c:extLst>
            <c:ext xmlns:c16="http://schemas.microsoft.com/office/drawing/2014/chart" uri="{C3380CC4-5D6E-409C-BE32-E72D297353CC}">
              <c16:uniqueId val="{00000001-8571-4395-81A2-FB0C8E9487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0.38</c:v>
                </c:pt>
                <c:pt idx="1">
                  <c:v>0.1</c:v>
                </c:pt>
                <c:pt idx="2">
                  <c:v>0.42</c:v>
                </c:pt>
                <c:pt idx="3">
                  <c:v>0.43</c:v>
                </c:pt>
                <c:pt idx="4">
                  <c:v>0.5</c:v>
                </c:pt>
              </c:numCache>
            </c:numRef>
          </c:val>
          <c:extLst>
            <c:ext xmlns:c16="http://schemas.microsoft.com/office/drawing/2014/chart" uri="{C3380CC4-5D6E-409C-BE32-E72D297353CC}">
              <c16:uniqueId val="{00000000-7F6E-4D3A-8617-59CCF61EFF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7.05</c:v>
                </c:pt>
                <c:pt idx="1">
                  <c:v>5.91</c:v>
                </c:pt>
                <c:pt idx="2">
                  <c:v>13.31</c:v>
                </c:pt>
                <c:pt idx="3">
                  <c:v>14.11</c:v>
                </c:pt>
                <c:pt idx="4">
                  <c:v>15.71</c:v>
                </c:pt>
              </c:numCache>
            </c:numRef>
          </c:val>
          <c:extLst>
            <c:ext xmlns:c16="http://schemas.microsoft.com/office/drawing/2014/chart" uri="{C3380CC4-5D6E-409C-BE32-E72D297353CC}">
              <c16:uniqueId val="{00000001-7F6E-4D3A-8617-59CCF61EFF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-0.67</c:v>
                </c:pt>
                <c:pt idx="1">
                  <c:v>-1.38</c:v>
                </c:pt>
                <c:pt idx="2">
                  <c:v>7.76</c:v>
                </c:pt>
                <c:pt idx="3">
                  <c:v>0.93</c:v>
                </c:pt>
                <c:pt idx="4">
                  <c:v>2.09</c:v>
                </c:pt>
              </c:numCache>
            </c:numRef>
          </c:val>
          <c:smooth val="0"/>
          <c:extLst>
            <c:ext xmlns:c16="http://schemas.microsoft.com/office/drawing/2014/chart" uri="{C3380CC4-5D6E-409C-BE32-E72D297353CC}">
              <c16:uniqueId val="{00000002-7F6E-4D3A-8617-59CCF61EFF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0.01</c:v>
                </c:pt>
                <c:pt idx="4">
                  <c:v>#N/A</c:v>
                </c:pt>
                <c:pt idx="5">
                  <c:v>1.3</c:v>
                </c:pt>
                <c:pt idx="6">
                  <c:v>0</c:v>
                </c:pt>
                <c:pt idx="7">
                  <c:v>0</c:v>
                </c:pt>
                <c:pt idx="8">
                  <c:v>0</c:v>
                </c:pt>
                <c:pt idx="9">
                  <c:v>0</c:v>
                </c:pt>
              </c:numCache>
            </c:numRef>
          </c:val>
          <c:extLst>
            <c:ext xmlns:c16="http://schemas.microsoft.com/office/drawing/2014/chart" uri="{C3380CC4-5D6E-409C-BE32-E72D297353CC}">
              <c16:uniqueId val="{00000000-72CB-42EF-945E-3A44E3731A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CB-42EF-945E-3A44E3731A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2CB-42EF-945E-3A44E3731AB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0.06</c:v>
                </c:pt>
                <c:pt idx="4">
                  <c:v>#N/A</c:v>
                </c:pt>
                <c:pt idx="5">
                  <c:v>0.03</c:v>
                </c:pt>
                <c:pt idx="6">
                  <c:v>#N/A</c:v>
                </c:pt>
                <c:pt idx="7">
                  <c:v>0.04</c:v>
                </c:pt>
                <c:pt idx="8">
                  <c:v>#N/A</c:v>
                </c:pt>
                <c:pt idx="9">
                  <c:v>0.03</c:v>
                </c:pt>
              </c:numCache>
            </c:numRef>
          </c:val>
          <c:extLst>
            <c:ext xmlns:c16="http://schemas.microsoft.com/office/drawing/2014/chart" uri="{C3380CC4-5D6E-409C-BE32-E72D297353CC}">
              <c16:uniqueId val="{00000003-72CB-42EF-945E-3A44E3731AB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0.22</c:v>
                </c:pt>
                <c:pt idx="8">
                  <c:v>#N/A</c:v>
                </c:pt>
                <c:pt idx="9">
                  <c:v>0.14000000000000001</c:v>
                </c:pt>
              </c:numCache>
            </c:numRef>
          </c:val>
          <c:extLst>
            <c:ext xmlns:c16="http://schemas.microsoft.com/office/drawing/2014/chart" uri="{C3380CC4-5D6E-409C-BE32-E72D297353CC}">
              <c16:uniqueId val="{00000004-72CB-42EF-945E-3A44E3731AB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0.37</c:v>
                </c:pt>
                <c:pt idx="2">
                  <c:v>#N/A</c:v>
                </c:pt>
                <c:pt idx="3">
                  <c:v>0.09</c:v>
                </c:pt>
                <c:pt idx="4">
                  <c:v>#N/A</c:v>
                </c:pt>
                <c:pt idx="5">
                  <c:v>0.41</c:v>
                </c:pt>
                <c:pt idx="6">
                  <c:v>#N/A</c:v>
                </c:pt>
                <c:pt idx="7">
                  <c:v>0.42</c:v>
                </c:pt>
                <c:pt idx="8">
                  <c:v>#N/A</c:v>
                </c:pt>
                <c:pt idx="9">
                  <c:v>0.5</c:v>
                </c:pt>
              </c:numCache>
            </c:numRef>
          </c:val>
          <c:extLst>
            <c:ext xmlns:c16="http://schemas.microsoft.com/office/drawing/2014/chart" uri="{C3380CC4-5D6E-409C-BE32-E72D297353CC}">
              <c16:uniqueId val="{00000005-72CB-42EF-945E-3A44E3731AB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1.1100000000000001</c:v>
                </c:pt>
                <c:pt idx="2">
                  <c:v>#N/A</c:v>
                </c:pt>
                <c:pt idx="3">
                  <c:v>1.3</c:v>
                </c:pt>
                <c:pt idx="4">
                  <c:v>#N/A</c:v>
                </c:pt>
                <c:pt idx="5">
                  <c:v>0.83</c:v>
                </c:pt>
                <c:pt idx="6">
                  <c:v>#N/A</c:v>
                </c:pt>
                <c:pt idx="7">
                  <c:v>0.94</c:v>
                </c:pt>
                <c:pt idx="8">
                  <c:v>#N/A</c:v>
                </c:pt>
                <c:pt idx="9">
                  <c:v>1.29</c:v>
                </c:pt>
              </c:numCache>
            </c:numRef>
          </c:val>
          <c:extLst>
            <c:ext xmlns:c16="http://schemas.microsoft.com/office/drawing/2014/chart" uri="{C3380CC4-5D6E-409C-BE32-E72D297353CC}">
              <c16:uniqueId val="{00000006-72CB-42EF-945E-3A44E3731AB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0.57999999999999996</c:v>
                </c:pt>
                <c:pt idx="2">
                  <c:v>#N/A</c:v>
                </c:pt>
                <c:pt idx="3">
                  <c:v>1.67</c:v>
                </c:pt>
                <c:pt idx="4">
                  <c:v>#N/A</c:v>
                </c:pt>
                <c:pt idx="5">
                  <c:v>2.37</c:v>
                </c:pt>
                <c:pt idx="6">
                  <c:v>#N/A</c:v>
                </c:pt>
                <c:pt idx="7">
                  <c:v>3.35</c:v>
                </c:pt>
                <c:pt idx="8">
                  <c:v>#N/A</c:v>
                </c:pt>
                <c:pt idx="9">
                  <c:v>2.59</c:v>
                </c:pt>
              </c:numCache>
            </c:numRef>
          </c:val>
          <c:extLst>
            <c:ext xmlns:c16="http://schemas.microsoft.com/office/drawing/2014/chart" uri="{C3380CC4-5D6E-409C-BE32-E72D297353CC}">
              <c16:uniqueId val="{00000007-72CB-42EF-945E-3A44E3731AB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11.54</c:v>
                </c:pt>
                <c:pt idx="2">
                  <c:v>#N/A</c:v>
                </c:pt>
                <c:pt idx="3">
                  <c:v>12.26</c:v>
                </c:pt>
                <c:pt idx="4">
                  <c:v>#N/A</c:v>
                </c:pt>
                <c:pt idx="5">
                  <c:v>13.04</c:v>
                </c:pt>
                <c:pt idx="6">
                  <c:v>#N/A</c:v>
                </c:pt>
                <c:pt idx="7">
                  <c:v>13.61</c:v>
                </c:pt>
                <c:pt idx="8">
                  <c:v>#N/A</c:v>
                </c:pt>
                <c:pt idx="9">
                  <c:v>14.53</c:v>
                </c:pt>
              </c:numCache>
            </c:numRef>
          </c:val>
          <c:extLst>
            <c:ext xmlns:c16="http://schemas.microsoft.com/office/drawing/2014/chart" uri="{C3380CC4-5D6E-409C-BE32-E72D297353CC}">
              <c16:uniqueId val="{00000008-72CB-42EF-945E-3A44E3731AB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1.76</c:v>
                </c:pt>
                <c:pt idx="2">
                  <c:v>0.13</c:v>
                </c:pt>
                <c:pt idx="3">
                  <c:v>#N/A</c:v>
                </c:pt>
                <c:pt idx="4">
                  <c:v>1.83</c:v>
                </c:pt>
                <c:pt idx="5">
                  <c:v>#N/A</c:v>
                </c:pt>
                <c:pt idx="6">
                  <c:v>2.0499999999999998</c:v>
                </c:pt>
                <c:pt idx="7">
                  <c:v>#N/A</c:v>
                </c:pt>
                <c:pt idx="8">
                  <c:v>0.32</c:v>
                </c:pt>
                <c:pt idx="9">
                  <c:v>#N/A</c:v>
                </c:pt>
              </c:numCache>
            </c:numRef>
          </c:val>
          <c:extLst>
            <c:ext xmlns:c16="http://schemas.microsoft.com/office/drawing/2014/chart" uri="{C3380CC4-5D6E-409C-BE32-E72D297353CC}">
              <c16:uniqueId val="{00000009-72CB-42EF-945E-3A44E3731A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3266</c:v>
                </c:pt>
                <c:pt idx="5">
                  <c:v>3308</c:v>
                </c:pt>
                <c:pt idx="8">
                  <c:v>3332</c:v>
                </c:pt>
                <c:pt idx="11">
                  <c:v>3324</c:v>
                </c:pt>
                <c:pt idx="14">
                  <c:v>3236</c:v>
                </c:pt>
              </c:numCache>
            </c:numRef>
          </c:val>
          <c:extLst>
            <c:ext xmlns:c16="http://schemas.microsoft.com/office/drawing/2014/chart" uri="{C3380CC4-5D6E-409C-BE32-E72D297353CC}">
              <c16:uniqueId val="{00000000-2391-400A-A96E-24AD595AF3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91-400A-A96E-24AD595AF3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77</c:v>
                </c:pt>
                <c:pt idx="3">
                  <c:v>77</c:v>
                </c:pt>
                <c:pt idx="6">
                  <c:v>77</c:v>
                </c:pt>
                <c:pt idx="9">
                  <c:v>77</c:v>
                </c:pt>
                <c:pt idx="12">
                  <c:v>83</c:v>
                </c:pt>
              </c:numCache>
            </c:numRef>
          </c:val>
          <c:extLst>
            <c:ext xmlns:c16="http://schemas.microsoft.com/office/drawing/2014/chart" uri="{C3380CC4-5D6E-409C-BE32-E72D297353CC}">
              <c16:uniqueId val="{00000002-2391-400A-A96E-24AD595AF3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725</c:v>
                </c:pt>
                <c:pt idx="3">
                  <c:v>628</c:v>
                </c:pt>
                <c:pt idx="6">
                  <c:v>520</c:v>
                </c:pt>
                <c:pt idx="9">
                  <c:v>392</c:v>
                </c:pt>
                <c:pt idx="12">
                  <c:v>240</c:v>
                </c:pt>
              </c:numCache>
            </c:numRef>
          </c:val>
          <c:extLst>
            <c:ext xmlns:c16="http://schemas.microsoft.com/office/drawing/2014/chart" uri="{C3380CC4-5D6E-409C-BE32-E72D297353CC}">
              <c16:uniqueId val="{00000003-2391-400A-A96E-24AD595AF3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1450</c:v>
                </c:pt>
                <c:pt idx="3">
                  <c:v>1407</c:v>
                </c:pt>
                <c:pt idx="6">
                  <c:v>1332</c:v>
                </c:pt>
                <c:pt idx="9">
                  <c:v>1295</c:v>
                </c:pt>
                <c:pt idx="12">
                  <c:v>1192</c:v>
                </c:pt>
              </c:numCache>
            </c:numRef>
          </c:val>
          <c:extLst>
            <c:ext xmlns:c16="http://schemas.microsoft.com/office/drawing/2014/chart" uri="{C3380CC4-5D6E-409C-BE32-E72D297353CC}">
              <c16:uniqueId val="{00000004-2391-400A-A96E-24AD595AF3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91-400A-A96E-24AD595AF3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91-400A-A96E-24AD595AF3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2339</c:v>
                </c:pt>
                <c:pt idx="3">
                  <c:v>2321</c:v>
                </c:pt>
                <c:pt idx="6">
                  <c:v>2424</c:v>
                </c:pt>
                <c:pt idx="9">
                  <c:v>2415</c:v>
                </c:pt>
                <c:pt idx="12">
                  <c:v>2466</c:v>
                </c:pt>
              </c:numCache>
            </c:numRef>
          </c:val>
          <c:extLst>
            <c:ext xmlns:c16="http://schemas.microsoft.com/office/drawing/2014/chart" uri="{C3380CC4-5D6E-409C-BE32-E72D297353CC}">
              <c16:uniqueId val="{00000007-2391-400A-A96E-24AD595AF3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1325</c:v>
                </c:pt>
                <c:pt idx="2">
                  <c:v>#N/A</c:v>
                </c:pt>
                <c:pt idx="3">
                  <c:v>#N/A</c:v>
                </c:pt>
                <c:pt idx="4">
                  <c:v>1125</c:v>
                </c:pt>
                <c:pt idx="5">
                  <c:v>#N/A</c:v>
                </c:pt>
                <c:pt idx="6">
                  <c:v>#N/A</c:v>
                </c:pt>
                <c:pt idx="7">
                  <c:v>1021</c:v>
                </c:pt>
                <c:pt idx="8">
                  <c:v>#N/A</c:v>
                </c:pt>
                <c:pt idx="9">
                  <c:v>#N/A</c:v>
                </c:pt>
                <c:pt idx="10">
                  <c:v>855</c:v>
                </c:pt>
                <c:pt idx="11">
                  <c:v>#N/A</c:v>
                </c:pt>
                <c:pt idx="12">
                  <c:v>#N/A</c:v>
                </c:pt>
                <c:pt idx="13">
                  <c:v>745</c:v>
                </c:pt>
                <c:pt idx="14">
                  <c:v>#N/A</c:v>
                </c:pt>
              </c:numCache>
            </c:numRef>
          </c:val>
          <c:smooth val="0"/>
          <c:extLst>
            <c:ext xmlns:c16="http://schemas.microsoft.com/office/drawing/2014/chart" uri="{C3380CC4-5D6E-409C-BE32-E72D297353CC}">
              <c16:uniqueId val="{00000008-2391-400A-A96E-24AD595AF3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32175</c:v>
                </c:pt>
                <c:pt idx="5">
                  <c:v>32079</c:v>
                </c:pt>
                <c:pt idx="8">
                  <c:v>31796</c:v>
                </c:pt>
                <c:pt idx="11">
                  <c:v>31554</c:v>
                </c:pt>
                <c:pt idx="14">
                  <c:v>31203</c:v>
                </c:pt>
              </c:numCache>
            </c:numRef>
          </c:val>
          <c:extLst>
            <c:ext xmlns:c16="http://schemas.microsoft.com/office/drawing/2014/chart" uri="{C3380CC4-5D6E-409C-BE32-E72D297353CC}">
              <c16:uniqueId val="{00000000-2893-4BC9-850B-57FD09690E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6971</c:v>
                </c:pt>
                <c:pt idx="5">
                  <c:v>6916</c:v>
                </c:pt>
                <c:pt idx="8">
                  <c:v>7061</c:v>
                </c:pt>
                <c:pt idx="11">
                  <c:v>7266</c:v>
                </c:pt>
                <c:pt idx="14">
                  <c:v>7576</c:v>
                </c:pt>
              </c:numCache>
            </c:numRef>
          </c:val>
          <c:extLst>
            <c:ext xmlns:c16="http://schemas.microsoft.com/office/drawing/2014/chart" uri="{C3380CC4-5D6E-409C-BE32-E72D297353CC}">
              <c16:uniqueId val="{00000001-2893-4BC9-850B-57FD09690E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2897</c:v>
                </c:pt>
                <c:pt idx="5">
                  <c:v>2561</c:v>
                </c:pt>
                <c:pt idx="8">
                  <c:v>5431</c:v>
                </c:pt>
                <c:pt idx="11">
                  <c:v>5790</c:v>
                </c:pt>
                <c:pt idx="14">
                  <c:v>7352</c:v>
                </c:pt>
              </c:numCache>
            </c:numRef>
          </c:val>
          <c:extLst>
            <c:ext xmlns:c16="http://schemas.microsoft.com/office/drawing/2014/chart" uri="{C3380CC4-5D6E-409C-BE32-E72D297353CC}">
              <c16:uniqueId val="{00000002-2893-4BC9-850B-57FD09690E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93-4BC9-850B-57FD09690E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93-4BC9-850B-57FD09690E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93-4BC9-850B-57FD09690E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4368</c:v>
                </c:pt>
                <c:pt idx="3">
                  <c:v>4149</c:v>
                </c:pt>
                <c:pt idx="6">
                  <c:v>4216</c:v>
                </c:pt>
                <c:pt idx="9">
                  <c:v>4031</c:v>
                </c:pt>
                <c:pt idx="12">
                  <c:v>4105</c:v>
                </c:pt>
              </c:numCache>
            </c:numRef>
          </c:val>
          <c:extLst>
            <c:ext xmlns:c16="http://schemas.microsoft.com/office/drawing/2014/chart" uri="{C3380CC4-5D6E-409C-BE32-E72D297353CC}">
              <c16:uniqueId val="{00000006-2893-4BC9-850B-57FD09690E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2345</c:v>
                </c:pt>
                <c:pt idx="3">
                  <c:v>1727</c:v>
                </c:pt>
                <c:pt idx="6">
                  <c:v>1181</c:v>
                </c:pt>
                <c:pt idx="9">
                  <c:v>946</c:v>
                </c:pt>
                <c:pt idx="12">
                  <c:v>991</c:v>
                </c:pt>
              </c:numCache>
            </c:numRef>
          </c:val>
          <c:extLst>
            <c:ext xmlns:c16="http://schemas.microsoft.com/office/drawing/2014/chart" uri="{C3380CC4-5D6E-409C-BE32-E72D297353CC}">
              <c16:uniqueId val="{00000007-2893-4BC9-850B-57FD09690E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18132</c:v>
                </c:pt>
                <c:pt idx="3">
                  <c:v>17960</c:v>
                </c:pt>
                <c:pt idx="6">
                  <c:v>17590</c:v>
                </c:pt>
                <c:pt idx="9">
                  <c:v>16726</c:v>
                </c:pt>
                <c:pt idx="12">
                  <c:v>15868</c:v>
                </c:pt>
              </c:numCache>
            </c:numRef>
          </c:val>
          <c:extLst>
            <c:ext xmlns:c16="http://schemas.microsoft.com/office/drawing/2014/chart" uri="{C3380CC4-5D6E-409C-BE32-E72D297353CC}">
              <c16:uniqueId val="{00000008-2893-4BC9-850B-57FD09690E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438</c:v>
                </c:pt>
                <c:pt idx="3">
                  <c:v>368</c:v>
                </c:pt>
                <c:pt idx="6">
                  <c:v>297</c:v>
                </c:pt>
                <c:pt idx="9">
                  <c:v>224</c:v>
                </c:pt>
                <c:pt idx="12">
                  <c:v>151</c:v>
                </c:pt>
              </c:numCache>
            </c:numRef>
          </c:val>
          <c:extLst>
            <c:ext xmlns:c16="http://schemas.microsoft.com/office/drawing/2014/chart" uri="{C3380CC4-5D6E-409C-BE32-E72D297353CC}">
              <c16:uniqueId val="{00000009-2893-4BC9-850B-57FD09690E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26911</c:v>
                </c:pt>
                <c:pt idx="3">
                  <c:v>27350</c:v>
                </c:pt>
                <c:pt idx="6">
                  <c:v>27310</c:v>
                </c:pt>
                <c:pt idx="9">
                  <c:v>27858</c:v>
                </c:pt>
                <c:pt idx="12">
                  <c:v>28502</c:v>
                </c:pt>
              </c:numCache>
            </c:numRef>
          </c:val>
          <c:extLst>
            <c:ext xmlns:c16="http://schemas.microsoft.com/office/drawing/2014/chart" uri="{C3380CC4-5D6E-409C-BE32-E72D297353CC}">
              <c16:uniqueId val="{0000000A-2893-4BC9-850B-57FD09690E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10151</c:v>
                </c:pt>
                <c:pt idx="2">
                  <c:v>#N/A</c:v>
                </c:pt>
                <c:pt idx="3">
                  <c:v>#N/A</c:v>
                </c:pt>
                <c:pt idx="4">
                  <c:v>9998</c:v>
                </c:pt>
                <c:pt idx="5">
                  <c:v>#N/A</c:v>
                </c:pt>
                <c:pt idx="6">
                  <c:v>#N/A</c:v>
                </c:pt>
                <c:pt idx="7">
                  <c:v>6304</c:v>
                </c:pt>
                <c:pt idx="8">
                  <c:v>#N/A</c:v>
                </c:pt>
                <c:pt idx="9">
                  <c:v>#N/A</c:v>
                </c:pt>
                <c:pt idx="10">
                  <c:v>5176</c:v>
                </c:pt>
                <c:pt idx="11">
                  <c:v>#N/A</c:v>
                </c:pt>
                <c:pt idx="12">
                  <c:v>#N/A</c:v>
                </c:pt>
                <c:pt idx="13">
                  <c:v>3486</c:v>
                </c:pt>
                <c:pt idx="14">
                  <c:v>#N/A</c:v>
                </c:pt>
              </c:numCache>
            </c:numRef>
          </c:val>
          <c:smooth val="0"/>
          <c:extLst>
            <c:ext xmlns:c16="http://schemas.microsoft.com/office/drawing/2014/chart" uri="{C3380CC4-5D6E-409C-BE32-E72D297353CC}">
              <c16:uniqueId val="{0000000B-2893-4BC9-850B-57FD09690E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2431</c:v>
                </c:pt>
                <c:pt idx="1">
                  <c:v>2600</c:v>
                </c:pt>
                <c:pt idx="2">
                  <c:v>2940</c:v>
                </c:pt>
              </c:numCache>
            </c:numRef>
          </c:val>
          <c:extLst>
            <c:ext xmlns:c16="http://schemas.microsoft.com/office/drawing/2014/chart" uri="{C3380CC4-5D6E-409C-BE32-E72D297353CC}">
              <c16:uniqueId val="{00000000-1471-42F2-A62B-46810E8F31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189</c:v>
                </c:pt>
                <c:pt idx="1">
                  <c:v>189</c:v>
                </c:pt>
                <c:pt idx="2">
                  <c:v>189</c:v>
                </c:pt>
              </c:numCache>
            </c:numRef>
          </c:val>
          <c:extLst>
            <c:ext xmlns:c16="http://schemas.microsoft.com/office/drawing/2014/chart" uri="{C3380CC4-5D6E-409C-BE32-E72D297353CC}">
              <c16:uniqueId val="{00000001-1471-42F2-A62B-46810E8F31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2314</c:v>
                </c:pt>
                <c:pt idx="1">
                  <c:v>2422</c:v>
                </c:pt>
                <c:pt idx="2">
                  <c:v>3201</c:v>
                </c:pt>
              </c:numCache>
            </c:numRef>
          </c:val>
          <c:extLst>
            <c:ext xmlns:c16="http://schemas.microsoft.com/office/drawing/2014/chart" uri="{C3380CC4-5D6E-409C-BE32-E72D297353CC}">
              <c16:uniqueId val="{00000002-1471-42F2-A62B-46810E8F31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{46F7B5AF-71A4-405C-942B-10EC72E2D5D9}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08-41BB-8F8C-005A284581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{C544B488-4C8A-4229-8BB1-ED07914C7ADC}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08-41BB-8F8C-005A284581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{133E7832-36F4-4F27-AED4-556A3B71200E}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08-41BB-8F8C-005A284581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{BDBF6698-EC9A-456F-A887-B020211C28CB}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08-41BB-8F8C-005A284581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{321656C0-21A2-4512-8ED7-FFEF119C6AF7}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08-41BB-8F8C-005A284581A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{FEE9E025-1CB0-42D5-B06D-C7D5829E9137}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08-41BB-8F8C-005A284581A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{65B52D92-F881-404D-AFF4-2A7659A75E36}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08-41BB-8F8C-005A284581A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{77483297-0938-41D2-86E0-A11509BF17B3}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08-41BB-8F8C-005A284581A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{42A10659-C6EF-46E2-9948-978AB8147EEF}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08-41BB-8F8C-005A284581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61.4</c:v>
                </c:pt>
                <c:pt idx="16">
                  <c:v>62.9</c:v>
                </c:pt>
                <c:pt idx="24">
                  <c:v>68.5</c:v>
                </c:pt>
                <c:pt idx="32">
                  <c:v>72.099999999999994</c:v>
                </c:pt>
              </c:numCache>
            </c:numRef>
          </c:xVal>
          <c:yVal>
            <c:numRef>
              <c:f>公会計指標分析・財政指標組合せ分析表!$BP$51:$DC$51</c:f>
              <c:numCache>
                <c:formatCode>#,##0.0;"▲ "#,##0.0</c:formatCode>
                <c:ptCount val="40"/>
                <c:pt idx="0">
                  <c:v>65.099999999999994</c:v>
                </c:pt>
                <c:pt idx="8">
                  <c:v>64</c:v>
                </c:pt>
                <c:pt idx="16">
                  <c:v>40.1</c:v>
                </c:pt>
                <c:pt idx="24">
                  <c:v>32.6</c:v>
                </c:pt>
                <c:pt idx="32">
                  <c:v>21.4</c:v>
                </c:pt>
              </c:numCache>
            </c:numRef>
          </c:yVal>
          <c:smooth val="0"/>
          <c:extLst>
            <c:ext xmlns:c16="http://schemas.microsoft.com/office/drawing/2014/chart" uri="{C3380CC4-5D6E-409C-BE32-E72D297353CC}">
              <c16:uniqueId val="{00000009-0308-41BB-8F8C-005A284581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{CAFAB079-4011-409A-ADC7-962290E35FFE}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08-41BB-8F8C-005A284581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{17BE7283-4481-4CA5-937E-18EE58A2AB2E}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08-41BB-8F8C-005A284581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{3886D608-E94C-4B14-98C9-3BBC2F037B93}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08-41BB-8F8C-005A284581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{09255D96-5673-4454-8AC4-2302B3CF093E}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08-41BB-8F8C-005A284581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{BD88A4F0-5F5B-4AAA-998F-3EE9C87EAB83}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08-41BB-8F8C-005A284581A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{A14CDF67-267D-4339-B47E-8C44B61486CF}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08-41BB-8F8C-005A284581A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{8AA2C36E-87BE-46DB-B976-C8B01D3E16CA}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08-41BB-8F8C-005A284581A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{3B5A8069-DC2E-4D9B-8631-A6E508EB437E}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08-41BB-8F8C-005A284581A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{06B08B0B-34EC-4E73-ACC0-EF7F1E96F83A}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08-41BB-8F8C-005A284581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0308-41BB-8F8C-005A284581A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{786CC0CF-7770-4E8D-A638-362A51769109}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9B0-40F6-8346-8B5161438C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{5242B8CC-E27C-455A-A58F-C3F6BA9D1F76}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B0-40F6-8346-8B5161438C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{24E0E835-991C-4D54-B9BA-F71B6BA11679}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B0-40F6-8346-8B5161438C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{449E52BD-6F3B-44B7-B009-D811DCFBE0A9}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B0-40F6-8346-8B5161438C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{478641FF-B955-480E-BB6A-4ECE9467EB00}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B0-40F6-8346-8B5161438C7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{4332BB44-79B0-473F-AD2F-D9CC73EEE39F}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9B0-40F6-8346-8B5161438C7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{EC9667AF-A899-4D3B-8954-D5E137C3CA0C}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9B0-40F6-8346-8B5161438C7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{2C6C579F-C432-4E14-A5C7-62F40D020858}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9B0-40F6-8346-8B5161438C7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{CB8AF6AE-2F91-477B-9F64-39F73141F558}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9B0-40F6-8346-8B5161438C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8.1999999999999993</c:v>
                </c:pt>
                <c:pt idx="16">
                  <c:v>7.4</c:v>
                </c:pt>
                <c:pt idx="24">
                  <c:v>6.3</c:v>
                </c:pt>
                <c:pt idx="32">
                  <c:v>5.4</c:v>
                </c:pt>
              </c:numCache>
            </c:numRef>
          </c:xVal>
          <c:yVal>
            <c:numRef>
              <c:f>公会計指標分析・財政指標組合せ分析表!$BP$73:$DC$73</c:f>
              <c:numCache>
                <c:formatCode>#,##0.0;"▲ "#,##0.0</c:formatCode>
                <c:ptCount val="40"/>
                <c:pt idx="0">
                  <c:v>65.099999999999994</c:v>
                </c:pt>
                <c:pt idx="8">
                  <c:v>64</c:v>
                </c:pt>
                <c:pt idx="16">
                  <c:v>40.1</c:v>
                </c:pt>
                <c:pt idx="24">
                  <c:v>32.6</c:v>
                </c:pt>
                <c:pt idx="32">
                  <c:v>21.4</c:v>
                </c:pt>
              </c:numCache>
            </c:numRef>
          </c:yVal>
          <c:smooth val="0"/>
          <c:extLst>
            <c:ext xmlns:c16="http://schemas.microsoft.com/office/drawing/2014/chart" uri="{C3380CC4-5D6E-409C-BE32-E72D297353CC}">
              <c16:uniqueId val="{00000009-A9B0-40F6-8346-8B5161438C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{F64C3DB6-C36A-4294-9C68-5854057DED44}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9B0-40F6-8346-8B5161438C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{600F67AD-3D0D-489E-A003-D2A83652F140}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B0-40F6-8346-8B5161438C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{DFB3A969-1EC8-46F1-B27E-35F86A36F0C2}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B0-40F6-8346-8B5161438C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{276C2444-6A1B-42D9-A13C-558B164B177A}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B0-40F6-8346-8B5161438C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{D935BAE7-0737-434C-B043-D7D620CA4B31}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B0-40F6-8346-8B5161438C7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{40D1F54B-EC69-4E88-8232-D7383C051EE4}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9B0-40F6-8346-8B5161438C74}"/>
                </c:ext>
              </c:extLst>
            </c:dLbl>
            <c:dLbl>
              <c:idx val="16"/>
              <c:layout>
                <c:manualLayout>
                  <c:x val="-3.8033770527205864E-2"/>
                  <c:y val="-5.045321380060510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{B6ABA65C-D594-4691-A8B5-1CE0884934B9}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9B0-40F6-8346-8B5161438C74}"/>
                </c:ext>
              </c:extLst>
            </c:dLbl>
            <c:dLbl>
              <c:idx val="24"/>
              <c:layout>
                <c:manualLayout>
                  <c:x val="-2.5234563816980492E-2"/>
                  <c:y val="-5.89386858203981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{2B5B21CF-B77E-4C15-A457-507265E74165}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9B0-40F6-8346-8B5161438C74}"/>
                </c:ext>
              </c:extLst>
            </c:dLbl>
            <c:dLbl>
              <c:idx val="32"/>
              <c:layout>
                <c:manualLayout>
                  <c:x val="-3.1570342725075584E-2"/>
                  <c:y val="-7.785804164237858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{9FD9E5B8-0221-42CB-B965-CE42EA4D1853}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9B0-40F6-8346-8B5161438C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A9B0-40F6-8346-8B5161438C74}"/>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一般会計の元利償還金は</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臨時財政対策債の発行等により</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増加した。</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公営企業債の元利償還金に対する繰入金は、下水道事業の元利償還金が減少したことに伴い、全体で減少した。</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組合等が起こした地方債の元利償還金に対する負担金等は、岸和田市貝塚市清掃施設組合の建設公債費が減少したこと等により大幅に減少した。</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これらに伴い算入公債費等も減少した。</a:t>
          </a: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今後は、新庁舎整備事業等により元利償還金の増加が見込まれるが、事業の選択と集中を進めることなどにより、大幅な増加が生じないように努める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p>
        <a:p>
          <a:endParaRPr kumimoji="1" lang="ja-JP" altLang="en-US"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一般会計等に係る地方債の現在高は、臨時財政対策債の発行が続いていることに加え、新庁舎整備事業や高機能消防指令センター更新事業等の影響で増加した。</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公営企業債と組合等に係る起債残高については、下水道事業会計において大きく減少したため、公営企業債等繰入見込額と組合負担等見込額</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の合計額は減少した</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充当可能基金については、国民健康保険事業財政調整基金に</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百万円、公共施設等整備基金に</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378</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百万円、財政調整基金に</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340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百万円積立てを行ったこと等により増加した。</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今後は、新庁舎建設により、基金の取崩しや地方債の残高の増加が想定されるため、</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投資</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事業の抑制に引き続き努める。</a:t>
          </a:r>
        </a:p>
        <a:p>
          <a:endPar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lt"/>
              <a:ea typeface="+mn-ea"/>
              <a:cs typeface="+mn-cs"/>
            </a:rPr>
            <a:t>かいづか　ふるさと応援基金から</a:t>
          </a:r>
          <a:r>
            <a:rPr lang="en-US" altLang="ja-JP" sz="1100">
              <a:solidFill>
                <a:srgbClr val="000000"/>
              </a:solidFill>
              <a:effectLst/>
              <a:latin typeface="+mn-lt"/>
              <a:ea typeface="+mn-ea"/>
              <a:cs typeface="+mn-cs"/>
            </a:rPr>
            <a:t>421</a:t>
          </a:r>
          <a:r>
            <a:rPr lang="ja-JP" altLang="ja-JP" sz="1100">
              <a:solidFill>
                <a:srgbClr val="000000"/>
              </a:solidFill>
              <a:effectLst/>
              <a:latin typeface="+mn-lt"/>
              <a:ea typeface="+mn-ea"/>
              <a:cs typeface="+mn-cs"/>
            </a:rPr>
            <a:t>百万円取崩しを行ったが、かいづか　ふるさと応援基金に</a:t>
          </a:r>
          <a:r>
            <a:rPr lang="en-US" altLang="ja-JP" sz="1100">
              <a:solidFill>
                <a:srgbClr val="000000"/>
              </a:solidFill>
              <a:effectLst/>
              <a:latin typeface="+mn-lt"/>
              <a:ea typeface="+mn-ea"/>
              <a:cs typeface="+mn-cs"/>
            </a:rPr>
            <a:t>675</a:t>
          </a:r>
          <a:r>
            <a:rPr lang="ja-JP" altLang="ja-JP" sz="1100">
              <a:solidFill>
                <a:srgbClr val="000000"/>
              </a:solidFill>
              <a:effectLst/>
              <a:latin typeface="+mn-lt"/>
              <a:ea typeface="+mn-ea"/>
              <a:cs typeface="+mn-cs"/>
            </a:rPr>
            <a:t>百万円、財政調整基金に</a:t>
          </a:r>
          <a:r>
            <a:rPr lang="en-US" altLang="ja-JP" sz="1100">
              <a:solidFill>
                <a:srgbClr val="000000"/>
              </a:solidFill>
              <a:effectLst/>
              <a:latin typeface="+mn-lt"/>
              <a:ea typeface="+mn-ea"/>
              <a:cs typeface="+mn-cs"/>
            </a:rPr>
            <a:t>340</a:t>
          </a:r>
          <a:r>
            <a:rPr lang="ja-JP" altLang="ja-JP" sz="1100">
              <a:solidFill>
                <a:srgbClr val="000000"/>
              </a:solidFill>
              <a:effectLst/>
              <a:latin typeface="+mn-lt"/>
              <a:ea typeface="+mn-ea"/>
              <a:cs typeface="+mn-cs"/>
            </a:rPr>
            <a:t>百万円積立てたこと等により、基金全体として</a:t>
          </a:r>
          <a:r>
            <a:rPr lang="en-US" altLang="ja-JP" sz="1100">
              <a:solidFill>
                <a:srgbClr val="000000"/>
              </a:solidFill>
              <a:effectLst/>
              <a:latin typeface="+mn-lt"/>
              <a:ea typeface="+mn-ea"/>
              <a:cs typeface="+mn-cs"/>
            </a:rPr>
            <a:t>1,119</a:t>
          </a:r>
          <a:r>
            <a:rPr lang="ja-JP" altLang="ja-JP" sz="1100">
              <a:solidFill>
                <a:srgbClr val="000000"/>
              </a:solidFill>
              <a:effectLst/>
              <a:latin typeface="+mn-lt"/>
              <a:ea typeface="+mn-ea"/>
              <a:cs typeface="+mn-cs"/>
            </a:rPr>
            <a:t>百万円の増額となった。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lt"/>
              <a:ea typeface="+mn-ea"/>
              <a:cs typeface="+mn-cs"/>
            </a:rPr>
            <a:t>目的に応じて基金を適正に取り崩して対応するとともに、基金に依存しない財政運営に努める。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lang="ja-JP" altLang="en-US" sz="1100">
              <a:solidFill>
                <a:srgbClr val="000000"/>
              </a:solidFill>
              <a:effectLst/>
              <a:latin typeface="+mn-lt"/>
              <a:ea typeface="+mn-ea"/>
              <a:cs typeface="+mn-cs"/>
            </a:rPr>
            <a:t>公共施設等整備基金：公共、公益及び公用の整備に要する経費及びその整備のために起こした市債の償還金に対して充当する。</a:t>
          </a:r>
        </a:p>
        <a:p>
          <a:r>
            <a:rPr lang="ja-JP" altLang="en-US" sz="1100">
              <a:solidFill>
                <a:srgbClr val="000000"/>
              </a:solidFill>
              <a:effectLst/>
              <a:latin typeface="+mn-lt"/>
              <a:ea typeface="+mn-ea"/>
              <a:cs typeface="+mn-cs"/>
            </a:rPr>
            <a:t>かいづか　ふるさと応援基金：ふるさと納税の受け皿基金として指定寄附のあった事業に対して充当する。</a:t>
          </a:r>
        </a:p>
        <a:p>
          <a:r>
            <a:rPr lang="ja-JP" altLang="en-US" sz="1100">
              <a:solidFill>
                <a:srgbClr val="000000"/>
              </a:solidFill>
              <a:effectLst/>
              <a:latin typeface="+mn-lt"/>
              <a:ea typeface="+mn-ea"/>
              <a:cs typeface="+mn-cs"/>
            </a:rPr>
            <a:t>庁舎整備基金：新庁舎整備事業に充当する。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lvl="0"/>
          <a:r>
            <a:rPr lang="ja-JP" altLang="en-US" sz="1100">
              <a:solidFill>
                <a:srgbClr val="000000"/>
              </a:solidFill>
              <a:effectLst/>
              <a:latin typeface="+mn-lt"/>
              <a:ea typeface="+mn-ea"/>
              <a:cs typeface="+mn-cs"/>
            </a:rPr>
            <a:t>公共施設等整備基金：「第二次貝塚新生プラン」に基づき、歳入の確保と歳出の抑制を行ったことで、</a:t>
          </a:r>
          <a:r>
            <a:rPr lang="en-US" altLang="ja-JP" sz="1100">
              <a:solidFill>
                <a:srgbClr val="000000"/>
              </a:solidFill>
              <a:effectLst/>
              <a:latin typeface="+mn-lt"/>
              <a:ea typeface="+mn-ea"/>
              <a:cs typeface="+mn-cs"/>
            </a:rPr>
            <a:t>378</a:t>
          </a:r>
          <a:r>
            <a:rPr lang="ja-JP" altLang="en-US" sz="1100">
              <a:solidFill>
                <a:srgbClr val="000000"/>
              </a:solidFill>
              <a:effectLst/>
              <a:latin typeface="+mn-lt"/>
              <a:ea typeface="+mn-ea"/>
              <a:cs typeface="+mn-cs"/>
            </a:rPr>
            <a:t>百万円積立てを行った。</a:t>
          </a:r>
        </a:p>
        <a:p>
          <a:pPr lvl="0"/>
          <a:r>
            <a:rPr lang="ja-JP" altLang="en-US" sz="1100">
              <a:solidFill>
                <a:srgbClr val="000000"/>
              </a:solidFill>
              <a:effectLst/>
              <a:latin typeface="+mn-lt"/>
              <a:ea typeface="+mn-ea"/>
              <a:cs typeface="+mn-cs"/>
            </a:rPr>
            <a:t>庁舎整備基金：新庁舎の整備に向けて令和</a:t>
          </a:r>
          <a:r>
            <a:rPr lang="en-US" altLang="ja-JP" sz="1100">
              <a:solidFill>
                <a:srgbClr val="000000"/>
              </a:solidFill>
              <a:effectLst/>
              <a:latin typeface="+mn-lt"/>
              <a:ea typeface="+mn-ea"/>
              <a:cs typeface="+mn-cs"/>
            </a:rPr>
            <a:t>2</a:t>
          </a:r>
          <a:r>
            <a:rPr lang="ja-JP" altLang="en-US" sz="1100">
              <a:solidFill>
                <a:srgbClr val="000000"/>
              </a:solidFill>
              <a:effectLst/>
              <a:latin typeface="+mn-lt"/>
              <a:ea typeface="+mn-ea"/>
              <a:cs typeface="+mn-cs"/>
            </a:rPr>
            <a:t>年度の必要経費の一部に充当するため</a:t>
          </a:r>
          <a:r>
            <a:rPr lang="en-US" altLang="ja-JP" sz="1100">
              <a:solidFill>
                <a:srgbClr val="000000"/>
              </a:solidFill>
              <a:effectLst/>
              <a:latin typeface="+mn-lt"/>
              <a:ea typeface="+mn-ea"/>
              <a:cs typeface="+mn-cs"/>
            </a:rPr>
            <a:t>65</a:t>
          </a:r>
          <a:r>
            <a:rPr lang="ja-JP" altLang="en-US" sz="1100">
              <a:solidFill>
                <a:srgbClr val="000000"/>
              </a:solidFill>
              <a:effectLst/>
              <a:latin typeface="+mn-lt"/>
              <a:ea typeface="+mn-ea"/>
              <a:cs typeface="+mn-cs"/>
            </a:rPr>
            <a:t>百万円取崩しを行ったが、令和</a:t>
          </a:r>
          <a:r>
            <a:rPr lang="en-US" altLang="ja-JP" sz="1100">
              <a:solidFill>
                <a:srgbClr val="000000"/>
              </a:solidFill>
              <a:effectLst/>
              <a:latin typeface="+mn-lt"/>
              <a:ea typeface="+mn-ea"/>
              <a:cs typeface="+mn-cs"/>
            </a:rPr>
            <a:t>3</a:t>
          </a:r>
          <a:r>
            <a:rPr lang="ja-JP" altLang="en-US" sz="1100">
              <a:solidFill>
                <a:srgbClr val="000000"/>
              </a:solidFill>
              <a:effectLst/>
              <a:latin typeface="+mn-lt"/>
              <a:ea typeface="+mn-ea"/>
              <a:cs typeface="+mn-cs"/>
            </a:rPr>
            <a:t>年度の以降の資金の確保を行うため</a:t>
          </a:r>
          <a:r>
            <a:rPr lang="en-US" altLang="ja-JP" sz="1100">
              <a:solidFill>
                <a:srgbClr val="000000"/>
              </a:solidFill>
              <a:effectLst/>
              <a:latin typeface="+mn-lt"/>
              <a:ea typeface="+mn-ea"/>
              <a:cs typeface="+mn-cs"/>
            </a:rPr>
            <a:t>180</a:t>
          </a:r>
          <a:r>
            <a:rPr lang="ja-JP" altLang="en-US" sz="1100">
              <a:solidFill>
                <a:srgbClr val="000000"/>
              </a:solidFill>
              <a:effectLst/>
              <a:latin typeface="+mn-lt"/>
              <a:ea typeface="+mn-ea"/>
              <a:cs typeface="+mn-cs"/>
            </a:rPr>
            <a:t>百万円積立てを行ったことにより、</a:t>
          </a:r>
          <a:r>
            <a:rPr lang="en-US" altLang="ja-JP" sz="1100">
              <a:solidFill>
                <a:srgbClr val="000000"/>
              </a:solidFill>
              <a:effectLst/>
              <a:latin typeface="+mn-lt"/>
              <a:ea typeface="+mn-ea"/>
              <a:cs typeface="+mn-cs"/>
            </a:rPr>
            <a:t>115</a:t>
          </a:r>
          <a:r>
            <a:rPr lang="ja-JP" altLang="en-US" sz="1100">
              <a:solidFill>
                <a:srgbClr val="000000"/>
              </a:solidFill>
              <a:effectLst/>
              <a:latin typeface="+mn-lt"/>
              <a:ea typeface="+mn-ea"/>
              <a:cs typeface="+mn-cs"/>
            </a:rPr>
            <a:t>百万円増額した</a:t>
          </a:r>
          <a:r>
            <a:rPr lang="ja-JP" altLang="ja-JP" sz="1100">
              <a:solidFill>
                <a:srgbClr val="000000"/>
              </a:solidFill>
              <a:effectLst/>
              <a:latin typeface="+mn-lt"/>
              <a:ea typeface="+mn-ea"/>
              <a:cs typeface="+mn-cs"/>
            </a:rPr>
            <a:t>。</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lvl="0"/>
          <a:r>
            <a:rPr lang="ja-JP" altLang="ja-JP" sz="1100">
              <a:solidFill>
                <a:srgbClr val="000000"/>
              </a:solidFill>
              <a:effectLst/>
              <a:latin typeface="+mn-lt"/>
              <a:ea typeface="+mn-ea"/>
              <a:cs typeface="+mn-cs"/>
            </a:rPr>
            <a:t>かいづか　ふるさと応援基金は創意工夫を重ね、寄</a:t>
          </a:r>
          <a:r>
            <a:rPr lang="ja-JP" altLang="en-US" sz="1100">
              <a:solidFill>
                <a:srgbClr val="000000"/>
              </a:solidFill>
              <a:effectLst/>
              <a:latin typeface="+mn-lt"/>
              <a:ea typeface="+mn-ea"/>
              <a:cs typeface="+mn-cs"/>
            </a:rPr>
            <a:t>附</a:t>
          </a:r>
          <a:r>
            <a:rPr lang="ja-JP" altLang="ja-JP" sz="1100">
              <a:solidFill>
                <a:srgbClr val="000000"/>
              </a:solidFill>
              <a:effectLst/>
              <a:latin typeface="+mn-lt"/>
              <a:ea typeface="+mn-ea"/>
              <a:cs typeface="+mn-cs"/>
            </a:rPr>
            <a:t>金を増加させながら、積極的に活用していく。</a:t>
          </a:r>
        </a:p>
        <a:p>
          <a:pPr lvl="0"/>
          <a:r>
            <a:rPr lang="ja-JP" altLang="en-US" sz="1100">
              <a:solidFill>
                <a:srgbClr val="000000"/>
              </a:solidFill>
              <a:effectLst/>
              <a:latin typeface="+mn-lt"/>
              <a:ea typeface="+mn-ea"/>
              <a:cs typeface="+mn-cs"/>
            </a:rPr>
            <a:t>庁舎整備基金は新庁舎整備の必要経費に充当していく</a:t>
          </a:r>
          <a:r>
            <a:rPr lang="ja-JP" altLang="ja-JP" sz="1100">
              <a:solidFill>
                <a:srgbClr val="000000"/>
              </a:solidFill>
              <a:effectLst/>
              <a:latin typeface="+mn-lt"/>
              <a:ea typeface="+mn-ea"/>
              <a:cs typeface="+mn-cs"/>
            </a:rPr>
            <a:t>。</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lt"/>
              <a:ea typeface="+mn-ea"/>
              <a:cs typeface="+mn-cs"/>
            </a:rPr>
            <a:t>「第二次貝塚新生プラン」に基づいた歳入の確保や歳出の抑制、並びに新型コロナウイルス感染症によるイベントの未実施や施設の休館等により歳出</a:t>
          </a:r>
          <a:r>
            <a:rPr lang="ja-JP" altLang="en-US" sz="1100">
              <a:solidFill>
                <a:srgbClr val="000000"/>
              </a:solidFill>
              <a:effectLst/>
              <a:latin typeface="+mn-lt"/>
              <a:ea typeface="+mn-ea"/>
              <a:cs typeface="+mn-cs"/>
            </a:rPr>
            <a:t>が</a:t>
          </a:r>
          <a:r>
            <a:rPr lang="ja-JP" altLang="ja-JP" sz="1100">
              <a:solidFill>
                <a:srgbClr val="000000"/>
              </a:solidFill>
              <a:effectLst/>
              <a:latin typeface="+mn-lt"/>
              <a:ea typeface="+mn-ea"/>
              <a:cs typeface="+mn-cs"/>
            </a:rPr>
            <a:t>抑制</a:t>
          </a:r>
          <a:r>
            <a:rPr lang="ja-JP" altLang="en-US" sz="1100">
              <a:solidFill>
                <a:srgbClr val="000000"/>
              </a:solidFill>
              <a:effectLst/>
              <a:latin typeface="+mn-lt"/>
              <a:ea typeface="+mn-ea"/>
              <a:cs typeface="+mn-cs"/>
            </a:rPr>
            <a:t>された</a:t>
          </a:r>
          <a:r>
            <a:rPr lang="ja-JP" altLang="ja-JP" sz="1100">
              <a:solidFill>
                <a:srgbClr val="000000"/>
              </a:solidFill>
              <a:effectLst/>
              <a:latin typeface="+mn-lt"/>
              <a:ea typeface="+mn-ea"/>
              <a:cs typeface="+mn-cs"/>
            </a:rPr>
            <a:t>こと等によって、基金の取崩しを行うことなく</a:t>
          </a:r>
          <a:r>
            <a:rPr lang="en-US" altLang="ja-JP" sz="1100">
              <a:solidFill>
                <a:srgbClr val="000000"/>
              </a:solidFill>
              <a:effectLst/>
              <a:latin typeface="+mn-lt"/>
              <a:ea typeface="+mn-ea"/>
              <a:cs typeface="+mn-cs"/>
            </a:rPr>
            <a:t>340</a:t>
          </a:r>
          <a:r>
            <a:rPr lang="ja-JP" altLang="ja-JP" sz="1100">
              <a:solidFill>
                <a:srgbClr val="000000"/>
              </a:solidFill>
              <a:effectLst/>
              <a:latin typeface="+mn-lt"/>
              <a:ea typeface="+mn-ea"/>
              <a:cs typeface="+mn-cs"/>
            </a:rPr>
            <a:t>百万円積立てを行った。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lang="ja-JP" altLang="ja-JP" sz="1100">
              <a:solidFill>
                <a:srgbClr val="000000"/>
              </a:solidFill>
              <a:effectLst/>
              <a:latin typeface="+mn-lt"/>
              <a:ea typeface="+mn-ea"/>
              <a:cs typeface="+mn-cs"/>
            </a:rPr>
            <a:t>事業内容の精査を行い、基金</a:t>
          </a:r>
          <a:r>
            <a:rPr lang="ja-JP" altLang="en-US" sz="1100">
              <a:solidFill>
                <a:srgbClr val="000000"/>
              </a:solidFill>
              <a:effectLst/>
              <a:latin typeface="+mn-lt"/>
              <a:ea typeface="+mn-ea"/>
              <a:cs typeface="+mn-cs"/>
            </a:rPr>
            <a:t>の活用が必要な場合でも最小限の取崩しとなるように</a:t>
          </a:r>
          <a:r>
            <a:rPr lang="ja-JP" altLang="ja-JP" sz="1100">
              <a:solidFill>
                <a:srgbClr val="000000"/>
              </a:solidFill>
              <a:effectLst/>
              <a:latin typeface="+mn-lt"/>
              <a:ea typeface="+mn-ea"/>
              <a:cs typeface="+mn-cs"/>
            </a:rPr>
            <a:t>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lt"/>
              <a:ea typeface="+mn-ea"/>
              <a:cs typeface="+mn-cs"/>
            </a:rPr>
            <a:t>増減なし。</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lt"/>
              <a:ea typeface="+mn-ea"/>
              <a:cs typeface="+mn-cs"/>
            </a:rPr>
            <a:t>本基金に頼らない財政運営に努め、適正に管理する。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84,027
43.93
43,996,623
43,700,427
93,624
18,720,072
28,502,044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類似団体内平均値と比較すると高い水準となっている。</a:t>
          </a:r>
        </a:p>
        <a:p>
          <a:r>
            <a:rPr kumimoji="1" lang="ja-JP" altLang="en-US" sz="1100">
              <a:latin typeface="ＭＳ Ｐゴシック" panose="020B0600070205080204" pitchFamily="50" charset="-128"/>
              <a:ea typeface="ＭＳ Ｐゴシック" panose="020B0600070205080204" pitchFamily="50" charset="-128"/>
            </a:rPr>
            <a:t>　現在、公共施設等総合管理計画に基づき、認定こども園の建替えや新庁舎の整備、隣保館等の集約化等を予定しているため、一時的な改善は見込まれるが、依然として老朽化した建物が数多くあることから、数値が上昇傾向にあると予測される。</a:t>
          </a:r>
        </a:p>
        <a:p>
          <a:r>
            <a:rPr kumimoji="1" lang="ja-JP" altLang="en-US" sz="1100">
              <a:latin typeface="ＭＳ Ｐゴシック" panose="020B0600070205080204" pitchFamily="50" charset="-128"/>
              <a:ea typeface="ＭＳ Ｐゴシック" panose="020B0600070205080204" pitchFamily="50" charset="-128"/>
            </a:rPr>
            <a:t>　今後も引き続き、公共建築物の更新や長寿命化、統合、転用、除却等も含めた対策が必要であると考える。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79738</xdr:rowOff>
    </xdr:from>
    <xdr:to>
      <xdr:col>23</xdr:col>
      <xdr:colOff>136525</xdr:colOff>
      <xdr:row>34</xdr:row>
      <xdr:rowOff>9888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7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58165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71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140153</xdr:rowOff>
    </xdr:from>
    <xdr:to>
      <xdr:col>19</xdr:col>
      <xdr:colOff>187325</xdr:colOff>
      <xdr:row>33</xdr:row>
      <xdr:rowOff>70303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6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19503</xdr:rowOff>
    </xdr:from>
    <xdr:to>
      <xdr:col>23</xdr:col>
      <xdr:colOff>85725</xdr:colOff>
      <xdr:row>33</xdr:row>
      <xdr:rowOff>130538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677353"/>
          <a:ext cx="711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138883</xdr:rowOff>
    </xdr:from>
    <xdr:to>
      <xdr:col>15</xdr:col>
      <xdr:colOff>187325</xdr:colOff>
      <xdr:row>32</xdr:row>
      <xdr:rowOff>69033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4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18233</xdr:rowOff>
    </xdr:from>
    <xdr:to>
      <xdr:col>19</xdr:col>
      <xdr:colOff>136525</xdr:colOff>
      <xdr:row>33</xdr:row>
      <xdr:rowOff>19503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504633"/>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92619</xdr:rowOff>
    </xdr:from>
    <xdr:to>
      <xdr:col>11</xdr:col>
      <xdr:colOff>187325</xdr:colOff>
      <xdr:row>32</xdr:row>
      <xdr:rowOff>22769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4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32</xdr:row>
      <xdr:rowOff>18233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45836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40186</xdr:rowOff>
    </xdr:from>
    <xdr:to>
      <xdr:col>7</xdr:col>
      <xdr:colOff>187325</xdr:colOff>
      <xdr:row>31</xdr:row>
      <xdr:rowOff>141786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3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90986</xdr:rowOff>
    </xdr:from>
    <xdr:to>
      <xdr:col>11</xdr:col>
      <xdr:colOff>136525</xdr:colOff>
      <xdr:row>31</xdr:row>
      <xdr:rowOff>143419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40593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61430</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71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60160</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546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13896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50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158313</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13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年度に土地の売却収入があったことから大きく比率は改善しているが、令和元年度は平成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年度までと同様に悪化している。令和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年度は下水道事業会計への補助金や岸和田市貝塚市清掃施設組合への繰出金の減少により、大きく比率は改善している。</a:t>
          </a:r>
        </a:p>
        <a:p>
          <a:r>
            <a:rPr kumimoji="1" lang="ja-JP" altLang="en-US" sz="900">
              <a:latin typeface="ＭＳ Ｐゴシック" panose="020B0600070205080204" pitchFamily="50" charset="-128"/>
              <a:ea typeface="ＭＳ Ｐゴシック" panose="020B0600070205080204" pitchFamily="50" charset="-128"/>
            </a:rPr>
            <a:t>　しかしながら全国平均、類似団体内平均値を上回る状況が続いている。主な要因として業務支出に係る人件費について、ごみ収集業務や小学校給食調理業務を直営実施していることが挙げられる。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今後、職員給与や定数の適正化や効果の検証による事務事業の見直し、市有施設の維持管理費用の抑制などに取り組む必要があると考える。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168148</xdr:rowOff>
    </xdr:from>
    <xdr:to>
      <xdr:col>76</xdr:col>
      <xdr:colOff>73025</xdr:colOff>
      <xdr:row>31</xdr:row>
      <xdr:rowOff>98298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3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146575</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2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165939</xdr:rowOff>
    </xdr:from>
    <xdr:to>
      <xdr:col>72</xdr:col>
      <xdr:colOff>123825</xdr:colOff>
      <xdr:row>32</xdr:row>
      <xdr:rowOff>96089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4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47498</xdr:rowOff>
    </xdr:from>
    <xdr:to>
      <xdr:col>76</xdr:col>
      <xdr:colOff>22225</xdr:colOff>
      <xdr:row>32</xdr:row>
      <xdr:rowOff>45289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362448"/>
          <a:ext cx="711200" cy="16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103209</xdr:rowOff>
    </xdr:from>
    <xdr:to>
      <xdr:col>68</xdr:col>
      <xdr:colOff>123825</xdr:colOff>
      <xdr:row>32</xdr:row>
      <xdr:rowOff>33359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4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154009</xdr:rowOff>
    </xdr:from>
    <xdr:to>
      <xdr:col>72</xdr:col>
      <xdr:colOff>73025</xdr:colOff>
      <xdr:row>32</xdr:row>
      <xdr:rowOff>45289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468959"/>
          <a:ext cx="762000" cy="6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10753</xdr:rowOff>
    </xdr:from>
    <xdr:to>
      <xdr:col>64</xdr:col>
      <xdr:colOff>123825</xdr:colOff>
      <xdr:row>33</xdr:row>
      <xdr:rowOff>112353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6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154009</xdr:rowOff>
    </xdr:from>
    <xdr:to>
      <xdr:col>68</xdr:col>
      <xdr:colOff>73025</xdr:colOff>
      <xdr:row>33</xdr:row>
      <xdr:rowOff>61553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468959"/>
          <a:ext cx="762000" cy="2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155215</xdr:rowOff>
    </xdr:from>
    <xdr:to>
      <xdr:col>60</xdr:col>
      <xdr:colOff>123825</xdr:colOff>
      <xdr:row>33</xdr:row>
      <xdr:rowOff>85365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64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34565</xdr:rowOff>
    </xdr:from>
    <xdr:to>
      <xdr:col>64</xdr:col>
      <xdr:colOff>73025</xdr:colOff>
      <xdr:row>33</xdr:row>
      <xdr:rowOff>61553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692415"/>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87216</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57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24486</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51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103480</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7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76492</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73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84,027
43.93
43,996,623
43,700,427
93,624
18,720,072
28,502,044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27050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7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54973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439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28847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080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164374</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47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133350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442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96174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60251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166387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32182</xdr:rowOff>
    </xdr:from>
    <xdr:to>
      <xdr:col>55</xdr:col>
      <xdr:colOff>50800</xdr:colOff>
      <xdr:row>41</xdr:row>
      <xdr:rowOff>133782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118559</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34087</xdr:rowOff>
    </xdr:from>
    <xdr:to>
      <xdr:col>50</xdr:col>
      <xdr:colOff>165100</xdr:colOff>
      <xdr:row>41</xdr:row>
      <xdr:rowOff>135687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82982</xdr:rowOff>
    </xdr:from>
    <xdr:to>
      <xdr:col>55</xdr:col>
      <xdr:colOff>0</xdr:colOff>
      <xdr:row>41</xdr:row>
      <xdr:rowOff>84887</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1243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35192</xdr:rowOff>
    </xdr:from>
    <xdr:to>
      <xdr:col>46</xdr:col>
      <xdr:colOff>38100</xdr:colOff>
      <xdr:row>41</xdr:row>
      <xdr:rowOff>136792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84887</xdr:rowOff>
    </xdr:from>
    <xdr:to>
      <xdr:col>50</xdr:col>
      <xdr:colOff>114300</xdr:colOff>
      <xdr:row>41</xdr:row>
      <xdr:rowOff>85992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1433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33972</xdr:rowOff>
    </xdr:from>
    <xdr:to>
      <xdr:col>41</xdr:col>
      <xdr:colOff>101600</xdr:colOff>
      <xdr:row>41</xdr:row>
      <xdr:rowOff>135572</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84772</xdr:rowOff>
    </xdr:from>
    <xdr:to>
      <xdr:col>45</xdr:col>
      <xdr:colOff>177800</xdr:colOff>
      <xdr:row>41</xdr:row>
      <xdr:rowOff>85992</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861300" y="711422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35382</xdr:rowOff>
    </xdr:from>
    <xdr:to>
      <xdr:col>36</xdr:col>
      <xdr:colOff>165100</xdr:colOff>
      <xdr:row>41</xdr:row>
      <xdr:rowOff>136982</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84772</xdr:rowOff>
    </xdr:from>
    <xdr:to>
      <xdr:col>41</xdr:col>
      <xdr:colOff>50800</xdr:colOff>
      <xdr:row>41</xdr:row>
      <xdr:rowOff>86182</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14222"/>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126814</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127919</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126699</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128109</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15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153307</xdr:rowOff>
    </xdr:from>
    <xdr:to>
      <xdr:col>20</xdr:col>
      <xdr:colOff>38100</xdr:colOff>
      <xdr:row>62</xdr:row>
      <xdr:rowOff>83457</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32657</xdr:rowOff>
    </xdr:from>
    <xdr:to>
      <xdr:col>24</xdr:col>
      <xdr:colOff>63500</xdr:colOff>
      <xdr:row>62</xdr:row>
      <xdr:rowOff>55517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6625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117384</xdr:rowOff>
    </xdr:from>
    <xdr:to>
      <xdr:col>15</xdr:col>
      <xdr:colOff>101600</xdr:colOff>
      <xdr:row>62</xdr:row>
      <xdr:rowOff>47534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168184</xdr:rowOff>
    </xdr:from>
    <xdr:to>
      <xdr:col>19</xdr:col>
      <xdr:colOff>177800</xdr:colOff>
      <xdr:row>62</xdr:row>
      <xdr:rowOff>32657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6266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102688</xdr:rowOff>
    </xdr:from>
    <xdr:to>
      <xdr:col>10</xdr:col>
      <xdr:colOff>165100</xdr:colOff>
      <xdr:row>62</xdr:row>
      <xdr:rowOff>32838</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153488</xdr:rowOff>
    </xdr:from>
    <xdr:to>
      <xdr:col>15</xdr:col>
      <xdr:colOff>50800</xdr:colOff>
      <xdr:row>61</xdr:row>
      <xdr:rowOff>168184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6119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87993</xdr:rowOff>
    </xdr:from>
    <xdr:to>
      <xdr:col>6</xdr:col>
      <xdr:colOff>38100</xdr:colOff>
      <xdr:row>62</xdr:row>
      <xdr:rowOff>18143</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138793</xdr:rowOff>
    </xdr:from>
    <xdr:to>
      <xdr:col>10</xdr:col>
      <xdr:colOff>114300</xdr:colOff>
      <xdr:row>61</xdr:row>
      <xdr:rowOff>153488</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5972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74584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38661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23965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9270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16036</xdr:rowOff>
    </xdr:from>
    <xdr:to>
      <xdr:col>55</xdr:col>
      <xdr:colOff>50800</xdr:colOff>
      <xdr:row>63</xdr:row>
      <xdr:rowOff>117636</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38913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66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18459</xdr:rowOff>
    </xdr:from>
    <xdr:to>
      <xdr:col>50</xdr:col>
      <xdr:colOff>165100</xdr:colOff>
      <xdr:row>63</xdr:row>
      <xdr:rowOff>120059</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66836</xdr:rowOff>
    </xdr:from>
    <xdr:to>
      <xdr:col>55</xdr:col>
      <xdr:colOff>0</xdr:colOff>
      <xdr:row>63</xdr:row>
      <xdr:rowOff>69259</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86818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18021</xdr:rowOff>
    </xdr:from>
    <xdr:to>
      <xdr:col>46</xdr:col>
      <xdr:colOff>38100</xdr:colOff>
      <xdr:row>63</xdr:row>
      <xdr:rowOff>119621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68821</xdr:rowOff>
    </xdr:from>
    <xdr:to>
      <xdr:col>50</xdr:col>
      <xdr:colOff>114300</xdr:colOff>
      <xdr:row>63</xdr:row>
      <xdr:rowOff>69259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8750300" y="10870171"/>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21451</xdr:rowOff>
    </xdr:from>
    <xdr:to>
      <xdr:col>41</xdr:col>
      <xdr:colOff>101600</xdr:colOff>
      <xdr:row>63</xdr:row>
      <xdr:rowOff>123051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68821</xdr:rowOff>
    </xdr:from>
    <xdr:to>
      <xdr:col>45</xdr:col>
      <xdr:colOff>177800</xdr:colOff>
      <xdr:row>63</xdr:row>
      <xdr:rowOff>72251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7017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24437</xdr:rowOff>
    </xdr:from>
    <xdr:to>
      <xdr:col>36</xdr:col>
      <xdr:colOff>165100</xdr:colOff>
      <xdr:row>63</xdr:row>
      <xdr:rowOff>126037</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72251</xdr:rowOff>
    </xdr:from>
    <xdr:to>
      <xdr:col>41</xdr:col>
      <xdr:colOff>50800</xdr:colOff>
      <xdr:row>63</xdr:row>
      <xdr:rowOff>75237</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873601"/>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136586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5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136148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59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139578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59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142564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60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153036</xdr:rowOff>
    </xdr:from>
    <xdr:to>
      <xdr:col>24</xdr:col>
      <xdr:colOff>114300</xdr:colOff>
      <xdr:row>85</xdr:row>
      <xdr:rowOff>83186</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131463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135889</xdr:rowOff>
    </xdr:from>
    <xdr:to>
      <xdr:col>20</xdr:col>
      <xdr:colOff>38100</xdr:colOff>
      <xdr:row>85</xdr:row>
      <xdr:rowOff>66039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32386</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58848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107314</xdr:rowOff>
    </xdr:from>
    <xdr:to>
      <xdr:col>15</xdr:col>
      <xdr:colOff>101600</xdr:colOff>
      <xdr:row>85</xdr:row>
      <xdr:rowOff>37464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158114</xdr:rowOff>
    </xdr:from>
    <xdr:to>
      <xdr:col>19</xdr:col>
      <xdr:colOff>177800</xdr:colOff>
      <xdr:row>85</xdr:row>
      <xdr:rowOff>15239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5599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86361</xdr:rowOff>
    </xdr:from>
    <xdr:to>
      <xdr:col>10</xdr:col>
      <xdr:colOff>165100</xdr:colOff>
      <xdr:row>85</xdr:row>
      <xdr:rowOff>16511</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137161</xdr:rowOff>
    </xdr:from>
    <xdr:to>
      <xdr:col>15</xdr:col>
      <xdr:colOff>50800</xdr:colOff>
      <xdr:row>84</xdr:row>
      <xdr:rowOff>158114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5389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59689</xdr:rowOff>
    </xdr:from>
    <xdr:to>
      <xdr:col>6</xdr:col>
      <xdr:colOff>38100</xdr:colOff>
      <xdr:row>84</xdr:row>
      <xdr:rowOff>161289</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110489</xdr:rowOff>
    </xdr:from>
    <xdr:to>
      <xdr:col>10</xdr:col>
      <xdr:colOff>114300</xdr:colOff>
      <xdr:row>84</xdr:row>
      <xdr:rowOff>137161</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512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57166</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28591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7638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152416</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124840</xdr:rowOff>
    </xdr:from>
    <xdr:to>
      <xdr:col>55</xdr:col>
      <xdr:colOff>50800</xdr:colOff>
      <xdr:row>85</xdr:row>
      <xdr:rowOff>54990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147717</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126364</xdr:rowOff>
    </xdr:from>
    <xdr:to>
      <xdr:col>50</xdr:col>
      <xdr:colOff>165100</xdr:colOff>
      <xdr:row>85</xdr:row>
      <xdr:rowOff>56514</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4190</xdr:rowOff>
    </xdr:from>
    <xdr:to>
      <xdr:col>55</xdr:col>
      <xdr:colOff>0</xdr:colOff>
      <xdr:row>85</xdr:row>
      <xdr:rowOff>5714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57744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123698</xdr:rowOff>
    </xdr:from>
    <xdr:to>
      <xdr:col>46</xdr:col>
      <xdr:colOff>38100</xdr:colOff>
      <xdr:row>85</xdr:row>
      <xdr:rowOff>53848</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xdr:rowOff>
    </xdr:from>
    <xdr:to>
      <xdr:col>50</xdr:col>
      <xdr:colOff>114300</xdr:colOff>
      <xdr:row>85</xdr:row>
      <xdr:rowOff>5714</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8750300" y="1457629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122937</xdr:rowOff>
    </xdr:from>
    <xdr:to>
      <xdr:col>41</xdr:col>
      <xdr:colOff>101600</xdr:colOff>
      <xdr:row>85</xdr:row>
      <xdr:rowOff>53087</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2287</xdr:rowOff>
    </xdr:from>
    <xdr:to>
      <xdr:col>45</xdr:col>
      <xdr:colOff>177800</xdr:colOff>
      <xdr:row>85</xdr:row>
      <xdr:rowOff>3048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861300" y="1457553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129794</xdr:rowOff>
    </xdr:from>
    <xdr:to>
      <xdr:col>36</xdr:col>
      <xdr:colOff>165100</xdr:colOff>
      <xdr:row>85</xdr:row>
      <xdr:rowOff>59944</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2287</xdr:rowOff>
    </xdr:from>
    <xdr:to>
      <xdr:col>41</xdr:col>
      <xdr:colOff>50800</xdr:colOff>
      <xdr:row>85</xdr:row>
      <xdr:rowOff>9144</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5755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73041</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30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70375</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69614</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76471</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30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99060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785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99060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751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151130</xdr:rowOff>
    </xdr:from>
    <xdr:to>
      <xdr:col>72</xdr:col>
      <xdr:colOff>38100</xdr:colOff>
      <xdr:row>41</xdr:row>
      <xdr:rowOff>81280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64770</xdr:rowOff>
    </xdr:from>
    <xdr:to>
      <xdr:col>76</xdr:col>
      <xdr:colOff>114300</xdr:colOff>
      <xdr:row>41</xdr:row>
      <xdr:rowOff>30480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3703300" y="675132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118473</xdr:rowOff>
    </xdr:from>
    <xdr:to>
      <xdr:col>67</xdr:col>
      <xdr:colOff>101600</xdr:colOff>
      <xdr:row>41</xdr:row>
      <xdr:rowOff>48623</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169273</xdr:rowOff>
    </xdr:from>
    <xdr:to>
      <xdr:col>71</xdr:col>
      <xdr:colOff>177800</xdr:colOff>
      <xdr:row>41</xdr:row>
      <xdr:rowOff>30480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70272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72407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39750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79265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151638</xdr:rowOff>
    </xdr:from>
    <xdr:to>
      <xdr:col>116</xdr:col>
      <xdr:colOff>63500</xdr:colOff>
      <xdr:row>39</xdr:row>
      <xdr:rowOff>156210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838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55118</xdr:rowOff>
    </xdr:from>
    <xdr:to>
      <xdr:col>107</xdr:col>
      <xdr:colOff>101600</xdr:colOff>
      <xdr:row>39</xdr:row>
      <xdr:rowOff>156718</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156210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0434300" y="6792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105918</xdr:rowOff>
    </xdr:from>
    <xdr:to>
      <xdr:col>107</xdr:col>
      <xdr:colOff>50800</xdr:colOff>
      <xdr:row>39</xdr:row>
      <xdr:rowOff>142494</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792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68834</xdr:rowOff>
    </xdr:from>
    <xdr:to>
      <xdr:col>98</xdr:col>
      <xdr:colOff>38100</xdr:colOff>
      <xdr:row>39</xdr:row>
      <xdr:rowOff>170434</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119634</xdr:rowOff>
    </xdr:from>
    <xdr:to>
      <xdr:col>102</xdr:col>
      <xdr:colOff>114300</xdr:colOff>
      <xdr:row>39</xdr:row>
      <xdr:rowOff>142494</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656300" y="6806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161561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31132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80010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5481300" y="103460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80010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338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51435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304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103505</xdr:rowOff>
    </xdr:from>
    <xdr:to>
      <xdr:col>67</xdr:col>
      <xdr:colOff>101600</xdr:colOff>
      <xdr:row>60</xdr:row>
      <xdr:rowOff>33655</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60</xdr:row>
      <xdr:rowOff>17145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2698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84472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50182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6367</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34290</xdr:rowOff>
    </xdr:from>
    <xdr:to>
      <xdr:col>116</xdr:col>
      <xdr:colOff>63500</xdr:colOff>
      <xdr:row>62</xdr:row>
      <xdr:rowOff>38100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664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161036</xdr:rowOff>
    </xdr:from>
    <xdr:to>
      <xdr:col>107</xdr:col>
      <xdr:colOff>101600</xdr:colOff>
      <xdr:row>62</xdr:row>
      <xdr:rowOff>91186</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40386</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6680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165608</xdr:rowOff>
    </xdr:from>
    <xdr:to>
      <xdr:col>102</xdr:col>
      <xdr:colOff>165100</xdr:colOff>
      <xdr:row>62</xdr:row>
      <xdr:rowOff>95758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40386</xdr:rowOff>
    </xdr:from>
    <xdr:to>
      <xdr:col>107</xdr:col>
      <xdr:colOff>50800</xdr:colOff>
      <xdr:row>62</xdr:row>
      <xdr:rowOff>44958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6702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145224</xdr:rowOff>
    </xdr:from>
    <xdr:to>
      <xdr:col>98</xdr:col>
      <xdr:colOff>38100</xdr:colOff>
      <xdr:row>63</xdr:row>
      <xdr:rowOff>75374</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7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44958</xdr:rowOff>
    </xdr:from>
    <xdr:to>
      <xdr:col>102</xdr:col>
      <xdr:colOff>114300</xdr:colOff>
      <xdr:row>63</xdr:row>
      <xdr:rowOff>24574</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674858"/>
          <a:ext cx="889000" cy="1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105427</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107713</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112285</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3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66501</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8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106697</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135255</xdr:rowOff>
    </xdr:from>
    <xdr:to>
      <xdr:col>85</xdr:col>
      <xdr:colOff>127000</xdr:colOff>
      <xdr:row>105</xdr:row>
      <xdr:rowOff>7620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79660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93345</xdr:rowOff>
    </xdr:from>
    <xdr:to>
      <xdr:col>81</xdr:col>
      <xdr:colOff>50800</xdr:colOff>
      <xdr:row>104</xdr:row>
      <xdr:rowOff>135255</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7924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49530</xdr:rowOff>
    </xdr:from>
    <xdr:to>
      <xdr:col>76</xdr:col>
      <xdr:colOff>114300</xdr:colOff>
      <xdr:row>104</xdr:row>
      <xdr:rowOff>93345</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78803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46355</xdr:rowOff>
    </xdr:from>
    <xdr:to>
      <xdr:col>67</xdr:col>
      <xdr:colOff>101600</xdr:colOff>
      <xdr:row>104</xdr:row>
      <xdr:rowOff>147955</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49530</xdr:rowOff>
    </xdr:from>
    <xdr:to>
      <xdr:col>71</xdr:col>
      <xdr:colOff>177800</xdr:colOff>
      <xdr:row>104</xdr:row>
      <xdr:rowOff>97155</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12814300" y="17880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5732</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139082</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00000000-0008-0000-01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5" name="【公民館】&#10;一人当たり面積最小値テキスト">
          <a:extLst>
            <a:ext uri="{FF2B5EF4-FFF2-40B4-BE49-F238E27FC236}">
              <a16:creationId xmlns:a16="http://schemas.microsoft.com/office/drawing/2014/main" id="{00000000-0008-0000-0100-0000D502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7" name="【公民館】&#10;一人当たり面積最大値テキスト">
          <a:extLst>
            <a:ext uri="{FF2B5EF4-FFF2-40B4-BE49-F238E27FC236}">
              <a16:creationId xmlns:a16="http://schemas.microsoft.com/office/drawing/2014/main" id="{00000000-0008-0000-0100-0000D702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29" name="【公民館】&#10;一人当たり面積平均値テキスト">
          <a:extLst>
            <a:ext uri="{FF2B5EF4-FFF2-40B4-BE49-F238E27FC236}">
              <a16:creationId xmlns:a16="http://schemas.microsoft.com/office/drawing/2014/main" id="{00000000-0008-0000-0100-0000D9020000}"/>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2110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126291</xdr:rowOff>
    </xdr:from>
    <xdr:ext cx="469744" cy="259045"/>
    <xdr:sp macro="" textlink="">
      <xdr:nvSpPr>
        <xdr:cNvPr id="741" name="【公民館】&#10;一人当たり面積該当値テキスト">
          <a:extLst>
            <a:ext uri="{FF2B5EF4-FFF2-40B4-BE49-F238E27FC236}">
              <a16:creationId xmlns:a16="http://schemas.microsoft.com/office/drawing/2014/main" id="{00000000-0008-0000-0100-0000E5020000}"/>
            </a:ext>
          </a:extLst>
        </xdr:cNvPr>
        <xdr:cNvSpPr txBox="1"/>
      </xdr:nvSpPr>
      <xdr:spPr>
        <a:xfrm>
          <a:off x="22199600"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30480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1323300" y="185438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33745</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20434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33745</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9545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157662</xdr:rowOff>
    </xdr:from>
    <xdr:to>
      <xdr:col>98</xdr:col>
      <xdr:colOff>38100</xdr:colOff>
      <xdr:row>108</xdr:row>
      <xdr:rowOff>87812</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8605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33745</xdr:rowOff>
    </xdr:from>
    <xdr:to>
      <xdr:col>102</xdr:col>
      <xdr:colOff>114300</xdr:colOff>
      <xdr:row>108</xdr:row>
      <xdr:rowOff>37012</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8656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0" name="n_1aveValue【公民館】&#10;一人当たり面積">
          <a:extLst>
            <a:ext uri="{FF2B5EF4-FFF2-40B4-BE49-F238E27FC236}">
              <a16:creationId xmlns:a16="http://schemas.microsoft.com/office/drawing/2014/main" id="{00000000-0008-0000-0100-0000EE020000}"/>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1" name="n_2aveValue【公民館】&#10;一人当たり面積">
          <a:extLst>
            <a:ext uri="{FF2B5EF4-FFF2-40B4-BE49-F238E27FC236}">
              <a16:creationId xmlns:a16="http://schemas.microsoft.com/office/drawing/2014/main" id="{00000000-0008-0000-0100-0000EF02000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752" name="n_3aveValue【公民館】&#10;一人当たり面積">
          <a:extLst>
            <a:ext uri="{FF2B5EF4-FFF2-40B4-BE49-F238E27FC236}">
              <a16:creationId xmlns:a16="http://schemas.microsoft.com/office/drawing/2014/main" id="{00000000-0008-0000-0100-0000F0020000}"/>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3" name="n_4aveValue【公民館】&#10;一人当たり面積">
          <a:extLst>
            <a:ext uri="{FF2B5EF4-FFF2-40B4-BE49-F238E27FC236}">
              <a16:creationId xmlns:a16="http://schemas.microsoft.com/office/drawing/2014/main" id="{00000000-0008-0000-0100-0000F1020000}"/>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54" name="n_1mainValue【公民館】&#10;一人当たり面積">
          <a:extLst>
            <a:ext uri="{FF2B5EF4-FFF2-40B4-BE49-F238E27FC236}">
              <a16:creationId xmlns:a16="http://schemas.microsoft.com/office/drawing/2014/main" id="{00000000-0008-0000-0100-0000F2020000}"/>
            </a:ext>
          </a:extLst>
        </xdr:cNvPr>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755" name="n_2mainValue【公民館】&#10;一人当たり面積">
          <a:extLst>
            <a:ext uri="{FF2B5EF4-FFF2-40B4-BE49-F238E27FC236}">
              <a16:creationId xmlns:a16="http://schemas.microsoft.com/office/drawing/2014/main" id="{00000000-0008-0000-0100-0000F3020000}"/>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756" name="n_3mainValue【公民館】&#10;一人当たり面積">
          <a:extLst>
            <a:ext uri="{FF2B5EF4-FFF2-40B4-BE49-F238E27FC236}">
              <a16:creationId xmlns:a16="http://schemas.microsoft.com/office/drawing/2014/main" id="{00000000-0008-0000-0100-0000F4020000}"/>
            </a:ext>
          </a:extLst>
        </xdr:cNvPr>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78939</xdr:rowOff>
    </xdr:from>
    <xdr:ext cx="469744" cy="259045"/>
    <xdr:sp macro="" textlink="">
      <xdr:nvSpPr>
        <xdr:cNvPr id="757" name="n_4mainValue【公民館】&#10;一人当たり面積">
          <a:extLst>
            <a:ext uri="{FF2B5EF4-FFF2-40B4-BE49-F238E27FC236}">
              <a16:creationId xmlns:a16="http://schemas.microsoft.com/office/drawing/2014/main" id="{00000000-0008-0000-0100-0000F5020000}"/>
            </a:ext>
          </a:extLst>
        </xdr:cNvPr>
        <xdr:cNvSpPr txBox="1"/>
      </xdr:nvSpPr>
      <xdr:spPr>
        <a:xfrm>
          <a:off x="18421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認定こども園・幼稚園・保育所に係る有形固定資産減価償却率については、本市の所有する幼稚園、認定こども園のほとんどが昭和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建物であったため、非常に高い水準となっていたが、現在、市立の４つの認定こども園については、順次、改修及び建替えを行っている。また、幼稚園については小学校との一体化による除却と改築を進めているものもあり、水準は低下する見込みである。</a:t>
          </a:r>
        </a:p>
        <a:p>
          <a:r>
            <a:rPr kumimoji="1" lang="ja-JP" altLang="en-US" sz="1300">
              <a:latin typeface="ＭＳ Ｐゴシック" panose="020B0600070205080204" pitchFamily="50" charset="-128"/>
              <a:ea typeface="ＭＳ Ｐゴシック" panose="020B0600070205080204" pitchFamily="50" charset="-128"/>
            </a:rPr>
            <a:t>　公営住宅に係る有形固定資産減価償却率についても、本市の所有する公営住宅のほとんどが昭和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年代の建物であるため、非常に高い水準となっているが、現在、民間の力を活用し最も古い部類である木造住宅の除却、および既存住宅の長寿命化を進めており、水準の低下に努めている。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84,027
43.93
43,996,623
43,700,427
93,624
18,720,072
28,502,044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46809</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3335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46809</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7056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5806</xdr:rowOff>
    </xdr:from>
    <xdr:to>
      <xdr:col>6</xdr:col>
      <xdr:colOff>38100</xdr:colOff>
      <xdr:row>38</xdr:row>
      <xdr:rowOff>107406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7170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88736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9639300" y="687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19050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750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19050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861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145415</xdr:rowOff>
    </xdr:from>
    <xdr:to>
      <xdr:col>36</xdr:col>
      <xdr:colOff>165100</xdr:colOff>
      <xdr:row>40</xdr:row>
      <xdr:rowOff>75565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921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24765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6972300" y="6877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00000000-0008-0000-0200-000089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00000000-0008-0000-0200-00008A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00000000-0008-0000-0200-00008B000000}"/>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00000000-0008-0000-0200-00008C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41" name="n_1mainValue【図書館】&#10;一人当たり面積">
          <a:extLst>
            <a:ext uri="{FF2B5EF4-FFF2-40B4-BE49-F238E27FC236}">
              <a16:creationId xmlns:a16="http://schemas.microsoft.com/office/drawing/2014/main" id="{00000000-0008-0000-0200-00008D000000}"/>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mainValue【図書館】&#10;一人当たり面積">
          <a:extLst>
            <a:ext uri="{FF2B5EF4-FFF2-40B4-BE49-F238E27FC236}">
              <a16:creationId xmlns:a16="http://schemas.microsoft.com/office/drawing/2014/main" id="{00000000-0008-0000-0200-00008E000000}"/>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mainValue【図書館】&#10;一人当たり面積">
          <a:extLst>
            <a:ext uri="{FF2B5EF4-FFF2-40B4-BE49-F238E27FC236}">
              <a16:creationId xmlns:a16="http://schemas.microsoft.com/office/drawing/2014/main" id="{00000000-0008-0000-0200-00008F000000}"/>
            </a:ext>
          </a:extLst>
        </xdr:cNvPr>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66692</xdr:rowOff>
    </xdr:from>
    <xdr:ext cx="469744" cy="259045"/>
    <xdr:sp macro="" textlink="">
      <xdr:nvSpPr>
        <xdr:cNvPr id="144" name="n_4mainValue【図書館】&#10;一人当たり面積">
          <a:extLst>
            <a:ext uri="{FF2B5EF4-FFF2-40B4-BE49-F238E27FC236}">
              <a16:creationId xmlns:a16="http://schemas.microsoft.com/office/drawing/2014/main" id="{00000000-0008-0000-0200-000090000000}"/>
            </a:ext>
          </a:extLst>
        </xdr:cNvPr>
        <xdr:cNvSpPr txBox="1"/>
      </xdr:nvSpPr>
      <xdr:spPr>
        <a:xfrm>
          <a:off x="6737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131462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116840</xdr:rowOff>
    </xdr:from>
    <xdr:to>
      <xdr:col>20</xdr:col>
      <xdr:colOff>38100</xdr:colOff>
      <xdr:row>62</xdr:row>
      <xdr:rowOff>46990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167640</xdr:rowOff>
    </xdr:from>
    <xdr:to>
      <xdr:col>24</xdr:col>
      <xdr:colOff>63500</xdr:colOff>
      <xdr:row>62</xdr:row>
      <xdr:rowOff>32385</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6260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73025</xdr:rowOff>
    </xdr:from>
    <xdr:to>
      <xdr:col>15</xdr:col>
      <xdr:colOff>101600</xdr:colOff>
      <xdr:row>62</xdr:row>
      <xdr:rowOff>3175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61</xdr:row>
      <xdr:rowOff>167640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105822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31115</xdr:rowOff>
    </xdr:from>
    <xdr:to>
      <xdr:col>10</xdr:col>
      <xdr:colOff>165100</xdr:colOff>
      <xdr:row>61</xdr:row>
      <xdr:rowOff>132715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81915</xdr:rowOff>
    </xdr:from>
    <xdr:to>
      <xdr:col>15</xdr:col>
      <xdr:colOff>50800</xdr:colOff>
      <xdr:row>61</xdr:row>
      <xdr:rowOff>123825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10540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81915</xdr:rowOff>
    </xdr:from>
    <xdr:to>
      <xdr:col>10</xdr:col>
      <xdr:colOff>114300</xdr:colOff>
      <xdr:row>61</xdr:row>
      <xdr:rowOff>125730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1130300" y="10540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38117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123842</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112485</xdr:rowOff>
    </xdr:from>
    <xdr:to>
      <xdr:col>55</xdr:col>
      <xdr:colOff>50800</xdr:colOff>
      <xdr:row>64</xdr:row>
      <xdr:rowOff>42635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27412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2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42273</xdr:rowOff>
    </xdr:from>
    <xdr:to>
      <xdr:col>50</xdr:col>
      <xdr:colOff>165100</xdr:colOff>
      <xdr:row>63</xdr:row>
      <xdr:rowOff>143873</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93073</xdr:rowOff>
    </xdr:from>
    <xdr:to>
      <xdr:col>55</xdr:col>
      <xdr:colOff>0</xdr:colOff>
      <xdr:row>63</xdr:row>
      <xdr:rowOff>163285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639300" y="10894423"/>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43906</xdr:rowOff>
    </xdr:from>
    <xdr:to>
      <xdr:col>46</xdr:col>
      <xdr:colOff>38100</xdr:colOff>
      <xdr:row>63</xdr:row>
      <xdr:rowOff>145506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93073</xdr:rowOff>
    </xdr:from>
    <xdr:to>
      <xdr:col>50</xdr:col>
      <xdr:colOff>114300</xdr:colOff>
      <xdr:row>63</xdr:row>
      <xdr:rowOff>94706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8944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45538</xdr:rowOff>
    </xdr:from>
    <xdr:to>
      <xdr:col>41</xdr:col>
      <xdr:colOff>101600</xdr:colOff>
      <xdr:row>63</xdr:row>
      <xdr:rowOff>147138</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94706</xdr:rowOff>
    </xdr:from>
    <xdr:to>
      <xdr:col>45</xdr:col>
      <xdr:colOff>177800</xdr:colOff>
      <xdr:row>63</xdr:row>
      <xdr:rowOff>96338</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8960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47172</xdr:rowOff>
    </xdr:from>
    <xdr:to>
      <xdr:col>36</xdr:col>
      <xdr:colOff>165100</xdr:colOff>
      <xdr:row>63</xdr:row>
      <xdr:rowOff>148772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96338</xdr:rowOff>
    </xdr:from>
    <xdr:to>
      <xdr:col>41</xdr:col>
      <xdr:colOff>50800</xdr:colOff>
      <xdr:row>63</xdr:row>
      <xdr:rowOff>97972</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8976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135000</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136633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9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138265</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139899</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38100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38100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38100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74168</xdr:rowOff>
    </xdr:from>
    <xdr:to>
      <xdr:col>6</xdr:col>
      <xdr:colOff>38100</xdr:colOff>
      <xdr:row>85</xdr:row>
      <xdr:rowOff>4318</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124968</xdr:rowOff>
    </xdr:from>
    <xdr:to>
      <xdr:col>10</xdr:col>
      <xdr:colOff>114300</xdr:colOff>
      <xdr:row>86</xdr:row>
      <xdr:rowOff>38100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452676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49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80027</xdr:rowOff>
    </xdr:from>
    <xdr:ext cx="469744"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673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166895</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2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200-000052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200-000054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200-000056010000}"/>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67963</xdr:rowOff>
    </xdr:from>
    <xdr:ext cx="469744" cy="259045"/>
    <xdr:sp macro="" textlink="">
      <xdr:nvSpPr>
        <xdr:cNvPr id="354" name="【福祉施設】&#10;一人当たり面積該当値テキスト">
          <a:extLst>
            <a:ext uri="{FF2B5EF4-FFF2-40B4-BE49-F238E27FC236}">
              <a16:creationId xmlns:a16="http://schemas.microsoft.com/office/drawing/2014/main" id="{00000000-0008-0000-0200-000062010000}"/>
            </a:ext>
          </a:extLst>
        </xdr:cNvPr>
        <xdr:cNvSpPr txBox="1"/>
      </xdr:nvSpPr>
      <xdr:spPr>
        <a:xfrm>
          <a:off x="10515600" y="1446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958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32386</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9639300" y="14605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869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32386</xdr:rowOff>
    </xdr:from>
    <xdr:to>
      <xdr:col>50</xdr:col>
      <xdr:colOff>114300</xdr:colOff>
      <xdr:row>85</xdr:row>
      <xdr:rowOff>32386</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8750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153036</xdr:rowOff>
    </xdr:from>
    <xdr:to>
      <xdr:col>41</xdr:col>
      <xdr:colOff>101600</xdr:colOff>
      <xdr:row>85</xdr:row>
      <xdr:rowOff>83186</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781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32386</xdr:rowOff>
    </xdr:from>
    <xdr:to>
      <xdr:col>45</xdr:col>
      <xdr:colOff>177800</xdr:colOff>
      <xdr:row>85</xdr:row>
      <xdr:rowOff>32386</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861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153036</xdr:rowOff>
    </xdr:from>
    <xdr:to>
      <xdr:col>36</xdr:col>
      <xdr:colOff>165100</xdr:colOff>
      <xdr:row>85</xdr:row>
      <xdr:rowOff>83186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6921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32386</xdr:rowOff>
    </xdr:from>
    <xdr:to>
      <xdr:col>41</xdr:col>
      <xdr:colOff>50800</xdr:colOff>
      <xdr:row>85</xdr:row>
      <xdr:rowOff>32386</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972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00000000-0008-0000-0200-00006B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00000000-0008-0000-0200-00006C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a:extLst>
            <a:ext uri="{FF2B5EF4-FFF2-40B4-BE49-F238E27FC236}">
              <a16:creationId xmlns:a16="http://schemas.microsoft.com/office/drawing/2014/main" id="{00000000-0008-0000-0200-00006D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00000000-0008-0000-0200-00006E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367" name="n_1mainValue【福祉施設】&#10;一人当たり面積">
          <a:extLst>
            <a:ext uri="{FF2B5EF4-FFF2-40B4-BE49-F238E27FC236}">
              <a16:creationId xmlns:a16="http://schemas.microsoft.com/office/drawing/2014/main" id="{00000000-0008-0000-0200-00006F010000}"/>
            </a:ext>
          </a:extLst>
        </xdr:cNvPr>
        <xdr:cNvSpPr txBox="1"/>
      </xdr:nvSpPr>
      <xdr:spPr>
        <a:xfrm>
          <a:off x="9391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74313</xdr:rowOff>
    </xdr:from>
    <xdr:ext cx="469744" cy="259045"/>
    <xdr:sp macro="" textlink="">
      <xdr:nvSpPr>
        <xdr:cNvPr id="368" name="n_2mainValue【福祉施設】&#10;一人当たり面積">
          <a:extLst>
            <a:ext uri="{FF2B5EF4-FFF2-40B4-BE49-F238E27FC236}">
              <a16:creationId xmlns:a16="http://schemas.microsoft.com/office/drawing/2014/main" id="{00000000-0008-0000-0200-000070010000}"/>
            </a:ext>
          </a:extLst>
        </xdr:cNvPr>
        <xdr:cNvSpPr txBox="1"/>
      </xdr:nvSpPr>
      <xdr:spPr>
        <a:xfrm>
          <a:off x="8515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69" name="n_3mainValue【福祉施設】&#10;一人当たり面積">
          <a:extLst>
            <a:ext uri="{FF2B5EF4-FFF2-40B4-BE49-F238E27FC236}">
              <a16:creationId xmlns:a16="http://schemas.microsoft.com/office/drawing/2014/main" id="{00000000-0008-0000-0200-000071010000}"/>
            </a:ext>
          </a:extLst>
        </xdr:cNvPr>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74313</xdr:rowOff>
    </xdr:from>
    <xdr:ext cx="469744" cy="259045"/>
    <xdr:sp macro="" textlink="">
      <xdr:nvSpPr>
        <xdr:cNvPr id="370" name="n_4mainValue【福祉施設】&#10;一人当たり面積">
          <a:extLst>
            <a:ext uri="{FF2B5EF4-FFF2-40B4-BE49-F238E27FC236}">
              <a16:creationId xmlns:a16="http://schemas.microsoft.com/office/drawing/2014/main" id="{00000000-0008-0000-0200-000072010000}"/>
            </a:ext>
          </a:extLst>
        </xdr:cNvPr>
        <xdr:cNvSpPr txBox="1"/>
      </xdr:nvSpPr>
      <xdr:spPr>
        <a:xfrm>
          <a:off x="6737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2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200-00008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00000000-0008-0000-0200-00008F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200-000091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4584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200-00009D010000}"/>
            </a:ext>
          </a:extLst>
        </xdr:cNvPr>
        <xdr:cNvSpPr txBox="1"/>
      </xdr:nvSpPr>
      <xdr:spPr>
        <a:xfrm>
          <a:off x="4673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19050</xdr:rowOff>
    </xdr:from>
    <xdr:to>
      <xdr:col>24</xdr:col>
      <xdr:colOff>63500</xdr:colOff>
      <xdr:row>106</xdr:row>
      <xdr:rowOff>59871</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3797300" y="1819275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98879</xdr:rowOff>
    </xdr:from>
    <xdr:to>
      <xdr:col>15</xdr:col>
      <xdr:colOff>101600</xdr:colOff>
      <xdr:row>106</xdr:row>
      <xdr:rowOff>29029</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2857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149679</xdr:rowOff>
    </xdr:from>
    <xdr:to>
      <xdr:col>19</xdr:col>
      <xdr:colOff>177800</xdr:colOff>
      <xdr:row>106</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2908300" y="181519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58057</xdr:rowOff>
    </xdr:from>
    <xdr:to>
      <xdr:col>10</xdr:col>
      <xdr:colOff>165100</xdr:colOff>
      <xdr:row>105</xdr:row>
      <xdr:rowOff>159657</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968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108857</xdr:rowOff>
    </xdr:from>
    <xdr:to>
      <xdr:col>15</xdr:col>
      <xdr:colOff>50800</xdr:colOff>
      <xdr:row>105</xdr:row>
      <xdr:rowOff>149679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019300" y="181111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079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61505</xdr:rowOff>
    </xdr:from>
    <xdr:to>
      <xdr:col>10</xdr:col>
      <xdr:colOff>114300</xdr:colOff>
      <xdr:row>105</xdr:row>
      <xdr:rowOff>108857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130300" y="1806375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200-0000A6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200-0000A7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200-0000A8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200-0000A9010000}"/>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20156</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150784</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120106</xdr:rowOff>
    </xdr:from>
    <xdr:to>
      <xdr:col>55</xdr:col>
      <xdr:colOff>50800</xdr:colOff>
      <xdr:row>107</xdr:row>
      <xdr:rowOff>50256</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98533</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123371</xdr:rowOff>
    </xdr:from>
    <xdr:to>
      <xdr:col>50</xdr:col>
      <xdr:colOff>165100</xdr:colOff>
      <xdr:row>107</xdr:row>
      <xdr:rowOff>53521</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170906</xdr:rowOff>
    </xdr:from>
    <xdr:to>
      <xdr:col>55</xdr:col>
      <xdr:colOff>0</xdr:colOff>
      <xdr:row>107</xdr:row>
      <xdr:rowOff>2721</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9639300" y="183446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126637</xdr:rowOff>
    </xdr:from>
    <xdr:to>
      <xdr:col>46</xdr:col>
      <xdr:colOff>38100</xdr:colOff>
      <xdr:row>107</xdr:row>
      <xdr:rowOff>56787</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8699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2721</xdr:rowOff>
    </xdr:from>
    <xdr:to>
      <xdr:col>50</xdr:col>
      <xdr:colOff>114300</xdr:colOff>
      <xdr:row>107</xdr:row>
      <xdr:rowOff>5987</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8750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129902</xdr:rowOff>
    </xdr:from>
    <xdr:to>
      <xdr:col>41</xdr:col>
      <xdr:colOff>101600</xdr:colOff>
      <xdr:row>107</xdr:row>
      <xdr:rowOff>60052</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781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5987</xdr:rowOff>
    </xdr:from>
    <xdr:to>
      <xdr:col>45</xdr:col>
      <xdr:colOff>177800</xdr:colOff>
      <xdr:row>107</xdr:row>
      <xdr:rowOff>9252</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7861300" y="18351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133169</xdr:rowOff>
    </xdr:from>
    <xdr:to>
      <xdr:col>36</xdr:col>
      <xdr:colOff>165100</xdr:colOff>
      <xdr:row>107</xdr:row>
      <xdr:rowOff>63319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6921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9252</xdr:rowOff>
    </xdr:from>
    <xdr:to>
      <xdr:col>41</xdr:col>
      <xdr:colOff>50800</xdr:colOff>
      <xdr:row>107</xdr:row>
      <xdr:rowOff>12519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6972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00000000-0008-0000-0200-0000E1010000}"/>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00000000-0008-0000-0200-0000E2010000}"/>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00000000-0008-0000-0200-0000E3010000}"/>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00000000-0008-0000-0200-0000E4010000}"/>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44648</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47914</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51179</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54446</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97807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125730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60769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149225</xdr:rowOff>
    </xdr:from>
    <xdr:to>
      <xdr:col>76</xdr:col>
      <xdr:colOff>165100</xdr:colOff>
      <xdr:row>35</xdr:row>
      <xdr:rowOff>79375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28575</xdr:rowOff>
    </xdr:from>
    <xdr:to>
      <xdr:col>81</xdr:col>
      <xdr:colOff>50800</xdr:colOff>
      <xdr:row>35</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4592300" y="6029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101600</xdr:rowOff>
    </xdr:from>
    <xdr:to>
      <xdr:col>72</xdr:col>
      <xdr:colOff>38100</xdr:colOff>
      <xdr:row>35</xdr:row>
      <xdr:rowOff>31750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152400</xdr:rowOff>
    </xdr:from>
    <xdr:to>
      <xdr:col>76</xdr:col>
      <xdr:colOff>114300</xdr:colOff>
      <xdr:row>35</xdr:row>
      <xdr:rowOff>28575</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5981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52070</xdr:rowOff>
    </xdr:from>
    <xdr:to>
      <xdr:col>67</xdr:col>
      <xdr:colOff>101600</xdr:colOff>
      <xdr:row>34</xdr:row>
      <xdr:rowOff>153670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102870</xdr:rowOff>
    </xdr:from>
    <xdr:to>
      <xdr:col>71</xdr:col>
      <xdr:colOff>177800</xdr:colOff>
      <xdr:row>34</xdr:row>
      <xdr:rowOff>152400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5932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95902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48277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170197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120846</xdr:rowOff>
    </xdr:from>
    <xdr:to>
      <xdr:col>116</xdr:col>
      <xdr:colOff>114300</xdr:colOff>
      <xdr:row>40</xdr:row>
      <xdr:rowOff>50996</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8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99273</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78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123372</xdr:rowOff>
    </xdr:from>
    <xdr:to>
      <xdr:col>112</xdr:col>
      <xdr:colOff>38100</xdr:colOff>
      <xdr:row>40</xdr:row>
      <xdr:rowOff>53522</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196</xdr:rowOff>
    </xdr:from>
    <xdr:to>
      <xdr:col>116</xdr:col>
      <xdr:colOff>63500</xdr:colOff>
      <xdr:row>40</xdr:row>
      <xdr:rowOff>2722</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858196"/>
          <a:ext cx="8382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124904</xdr:rowOff>
    </xdr:from>
    <xdr:to>
      <xdr:col>107</xdr:col>
      <xdr:colOff>101600</xdr:colOff>
      <xdr:row>40</xdr:row>
      <xdr:rowOff>55054</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8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2722</xdr:rowOff>
    </xdr:from>
    <xdr:to>
      <xdr:col>111</xdr:col>
      <xdr:colOff>177800</xdr:colOff>
      <xdr:row>40</xdr:row>
      <xdr:rowOff>4254</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6860722"/>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126939</xdr:rowOff>
    </xdr:from>
    <xdr:to>
      <xdr:col>102</xdr:col>
      <xdr:colOff>165100</xdr:colOff>
      <xdr:row>40</xdr:row>
      <xdr:rowOff>57089</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81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4254</xdr:rowOff>
    </xdr:from>
    <xdr:to>
      <xdr:col>107</xdr:col>
      <xdr:colOff>50800</xdr:colOff>
      <xdr:row>40</xdr:row>
      <xdr:rowOff>6289</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6862254"/>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128756</xdr:rowOff>
    </xdr:from>
    <xdr:to>
      <xdr:col>98</xdr:col>
      <xdr:colOff>38100</xdr:colOff>
      <xdr:row>40</xdr:row>
      <xdr:rowOff>58906</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8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6289</xdr:rowOff>
    </xdr:from>
    <xdr:to>
      <xdr:col>102</xdr:col>
      <xdr:colOff>114300</xdr:colOff>
      <xdr:row>40</xdr:row>
      <xdr:rowOff>8106</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6864289"/>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44649</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90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46181</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48216</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50033</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9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2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00000000-0008-0000-0200-000071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00000000-0008-0000-0200-000073020000}"/>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200-000075020000}"/>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152400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54813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114300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4592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76200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703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114935</xdr:rowOff>
    </xdr:from>
    <xdr:to>
      <xdr:col>67</xdr:col>
      <xdr:colOff>101600</xdr:colOff>
      <xdr:row>58</xdr:row>
      <xdr:rowOff>45085</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763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165735</xdr:rowOff>
    </xdr:from>
    <xdr:to>
      <xdr:col>71</xdr:col>
      <xdr:colOff>177800</xdr:colOff>
      <xdr:row>58</xdr:row>
      <xdr:rowOff>38100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814300" y="9938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156227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118127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36212</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998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200-0000A8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200-0000AA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200-0000AC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200-0000B8020000}"/>
            </a:ext>
          </a:extLst>
        </xdr:cNvPr>
        <xdr:cNvSpPr txBox="1"/>
      </xdr:nvSpPr>
      <xdr:spPr>
        <a:xfrm>
          <a:off x="22199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89154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1323300" y="1088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89154</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0434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89154</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9545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89154</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656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0000000-0008-0000-0200-0000E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00000000-0008-0000-0200-0000E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00000000-0008-0000-0200-0000E5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00000000-0008-0000-0200-0000E7020000}"/>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49349</xdr:rowOff>
    </xdr:from>
    <xdr:to>
      <xdr:col>85</xdr:col>
      <xdr:colOff>177800</xdr:colOff>
      <xdr:row>84</xdr:row>
      <xdr:rowOff>150949</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6268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27776</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00000000-0008-0000-0200-0000F3020000}"/>
            </a:ext>
          </a:extLst>
        </xdr:cNvPr>
        <xdr:cNvSpPr txBox="1"/>
      </xdr:nvSpPr>
      <xdr:spPr>
        <a:xfrm>
          <a:off x="16357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19957</xdr:rowOff>
    </xdr:from>
    <xdr:to>
      <xdr:col>81</xdr:col>
      <xdr:colOff>101600</xdr:colOff>
      <xdr:row>84</xdr:row>
      <xdr:rowOff>121557</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5430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70757</xdr:rowOff>
    </xdr:from>
    <xdr:to>
      <xdr:col>85</xdr:col>
      <xdr:colOff>127000</xdr:colOff>
      <xdr:row>84</xdr:row>
      <xdr:rowOff>100149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5481300" y="144725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4541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39732</xdr:rowOff>
    </xdr:from>
    <xdr:to>
      <xdr:col>81</xdr:col>
      <xdr:colOff>50800</xdr:colOff>
      <xdr:row>84</xdr:row>
      <xdr:rowOff>70757</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4592300" y="144415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130992</xdr:rowOff>
    </xdr:from>
    <xdr:to>
      <xdr:col>72</xdr:col>
      <xdr:colOff>38100</xdr:colOff>
      <xdr:row>84</xdr:row>
      <xdr:rowOff>61142</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3652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10342</xdr:rowOff>
    </xdr:from>
    <xdr:to>
      <xdr:col>76</xdr:col>
      <xdr:colOff>114300</xdr:colOff>
      <xdr:row>84</xdr:row>
      <xdr:rowOff>39732</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3703300" y="144121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84</xdr:row>
      <xdr:rowOff>10342</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814300" y="14268450"/>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4" name="n_1aveValue【消防施設】&#10;有形固定資産減価償却率">
          <a:extLst>
            <a:ext uri="{FF2B5EF4-FFF2-40B4-BE49-F238E27FC236}">
              <a16:creationId xmlns:a16="http://schemas.microsoft.com/office/drawing/2014/main" id="{00000000-0008-0000-0200-0000FC020000}"/>
            </a:ext>
          </a:extLst>
        </xdr:cNvPr>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5" name="n_2aveValue【消防施設】&#10;有形固定資産減価償却率">
          <a:extLst>
            <a:ext uri="{FF2B5EF4-FFF2-40B4-BE49-F238E27FC236}">
              <a16:creationId xmlns:a16="http://schemas.microsoft.com/office/drawing/2014/main" id="{00000000-0008-0000-0200-0000FD020000}"/>
            </a:ext>
          </a:extLst>
        </xdr:cNvPr>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6" name="n_3aveValue【消防施設】&#10;有形固定資産減価償却率">
          <a:extLst>
            <a:ext uri="{FF2B5EF4-FFF2-40B4-BE49-F238E27FC236}">
              <a16:creationId xmlns:a16="http://schemas.microsoft.com/office/drawing/2014/main" id="{00000000-0008-0000-0200-0000FE020000}"/>
            </a:ext>
          </a:extLst>
        </xdr:cNvPr>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00000000-0008-0000-0200-0000FF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112684</xdr:rowOff>
    </xdr:from>
    <xdr:ext cx="405111" cy="259045"/>
    <xdr:sp macro="" textlink="">
      <xdr:nvSpPr>
        <xdr:cNvPr id="768" name="n_1mainValue【消防施設】&#10;有形固定資産減価償却率">
          <a:extLst>
            <a:ext uri="{FF2B5EF4-FFF2-40B4-BE49-F238E27FC236}">
              <a16:creationId xmlns:a16="http://schemas.microsoft.com/office/drawing/2014/main" id="{00000000-0008-0000-0200-000000030000}"/>
            </a:ext>
          </a:extLst>
        </xdr:cNvPr>
        <xdr:cNvSpPr txBox="1"/>
      </xdr:nvSpPr>
      <xdr:spPr>
        <a:xfrm>
          <a:off x="152660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769" name="n_2mainValue【消防施設】&#10;有形固定資産減価償却率">
          <a:extLst>
            <a:ext uri="{FF2B5EF4-FFF2-40B4-BE49-F238E27FC236}">
              <a16:creationId xmlns:a16="http://schemas.microsoft.com/office/drawing/2014/main" id="{00000000-0008-0000-0200-000001030000}"/>
            </a:ext>
          </a:extLst>
        </xdr:cNvPr>
        <xdr:cNvSpPr txBox="1"/>
      </xdr:nvSpPr>
      <xdr:spPr>
        <a:xfrm>
          <a:off x="14389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52269</xdr:rowOff>
    </xdr:from>
    <xdr:ext cx="405111" cy="259045"/>
    <xdr:sp macro="" textlink="">
      <xdr:nvSpPr>
        <xdr:cNvPr id="770" name="n_3mainValue【消防施設】&#10;有形固定資産減価償却率">
          <a:extLst>
            <a:ext uri="{FF2B5EF4-FFF2-40B4-BE49-F238E27FC236}">
              <a16:creationId xmlns:a16="http://schemas.microsoft.com/office/drawing/2014/main" id="{00000000-0008-0000-0200-000002030000}"/>
            </a:ext>
          </a:extLst>
        </xdr:cNvPr>
        <xdr:cNvSpPr txBox="1"/>
      </xdr:nvSpPr>
      <xdr:spPr>
        <a:xfrm>
          <a:off x="13500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105427</xdr:rowOff>
    </xdr:from>
    <xdr:ext cx="405111" cy="259045"/>
    <xdr:sp macro="" textlink="">
      <xdr:nvSpPr>
        <xdr:cNvPr id="771" name="n_4mainValue【消防施設】&#10;有形固定資産減価償却率">
          <a:extLst>
            <a:ext uri="{FF2B5EF4-FFF2-40B4-BE49-F238E27FC236}">
              <a16:creationId xmlns:a16="http://schemas.microsoft.com/office/drawing/2014/main" id="{00000000-0008-0000-0200-000003030000}"/>
            </a:ext>
          </a:extLst>
        </xdr:cNvPr>
        <xdr:cNvSpPr txBox="1"/>
      </xdr:nvSpPr>
      <xdr:spPr>
        <a:xfrm>
          <a:off x="12611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31242</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1323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35813</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0434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35813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656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2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00000000-0008-0000-0200-000055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00000000-0008-0000-0200-000057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200-00005903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18869</xdr:rowOff>
    </xdr:from>
    <xdr:to>
      <xdr:col>85</xdr:col>
      <xdr:colOff>177800</xdr:colOff>
      <xdr:row>107</xdr:row>
      <xdr:rowOff>120469</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6268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168746</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200-000065030000}"/>
            </a:ext>
          </a:extLst>
        </xdr:cNvPr>
        <xdr:cNvSpPr txBox="1"/>
      </xdr:nvSpPr>
      <xdr:spPr>
        <a:xfrm>
          <a:off x="16357600"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165826</xdr:rowOff>
    </xdr:from>
    <xdr:to>
      <xdr:col>81</xdr:col>
      <xdr:colOff>101600</xdr:colOff>
      <xdr:row>107</xdr:row>
      <xdr:rowOff>95976</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5430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45176</xdr:rowOff>
    </xdr:from>
    <xdr:to>
      <xdr:col>85</xdr:col>
      <xdr:colOff>127000</xdr:colOff>
      <xdr:row>107</xdr:row>
      <xdr:rowOff>69669</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5481300" y="183903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147864</xdr:rowOff>
    </xdr:from>
    <xdr:to>
      <xdr:col>76</xdr:col>
      <xdr:colOff>165100</xdr:colOff>
      <xdr:row>107</xdr:row>
      <xdr:rowOff>78014</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4541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27214</xdr:rowOff>
    </xdr:from>
    <xdr:to>
      <xdr:col>81</xdr:col>
      <xdr:colOff>50800</xdr:colOff>
      <xdr:row>107</xdr:row>
      <xdr:rowOff>45176</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4592300" y="183723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129902</xdr:rowOff>
    </xdr:from>
    <xdr:to>
      <xdr:col>72</xdr:col>
      <xdr:colOff>38100</xdr:colOff>
      <xdr:row>107</xdr:row>
      <xdr:rowOff>60052</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365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9252</xdr:rowOff>
    </xdr:from>
    <xdr:to>
      <xdr:col>76</xdr:col>
      <xdr:colOff>114300</xdr:colOff>
      <xdr:row>107</xdr:row>
      <xdr:rowOff>27214</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3703300" y="1835440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167458</xdr:rowOff>
    </xdr:from>
    <xdr:to>
      <xdr:col>67</xdr:col>
      <xdr:colOff>101600</xdr:colOff>
      <xdr:row>107</xdr:row>
      <xdr:rowOff>97608</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276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9252</xdr:rowOff>
    </xdr:from>
    <xdr:to>
      <xdr:col>71</xdr:col>
      <xdr:colOff>177800</xdr:colOff>
      <xdr:row>107</xdr:row>
      <xdr:rowOff>46808</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flipV="1">
          <a:off x="12814300" y="183544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200-00006E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200-00006F030000}"/>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200-00007003000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200-000071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87103</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200-000072030000}"/>
            </a:ext>
          </a:extLst>
        </xdr:cNvPr>
        <xdr:cNvSpPr txBox="1"/>
      </xdr:nvSpPr>
      <xdr:spPr>
        <a:xfrm>
          <a:off x="152660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69141</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200-000073030000}"/>
            </a:ext>
          </a:extLst>
        </xdr:cNvPr>
        <xdr:cNvSpPr txBox="1"/>
      </xdr:nvSpPr>
      <xdr:spPr>
        <a:xfrm>
          <a:off x="14389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51179</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200-000074030000}"/>
            </a:ext>
          </a:extLst>
        </xdr:cNvPr>
        <xdr:cNvSpPr txBox="1"/>
      </xdr:nvSpPr>
      <xdr:spPr>
        <a:xfrm>
          <a:off x="13500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88735</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200-000075030000}"/>
            </a:ext>
          </a:extLst>
        </xdr:cNvPr>
        <xdr:cNvSpPr txBox="1"/>
      </xdr:nvSpPr>
      <xdr:spPr>
        <a:xfrm>
          <a:off x="12611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113982</xdr:rowOff>
    </xdr:from>
    <xdr:to>
      <xdr:col>116</xdr:col>
      <xdr:colOff>114300</xdr:colOff>
      <xdr:row>107</xdr:row>
      <xdr:rowOff>44132</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2110700" y="182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92409</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22199600" y="1826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111125</xdr:rowOff>
    </xdr:from>
    <xdr:to>
      <xdr:col>112</xdr:col>
      <xdr:colOff>38100</xdr:colOff>
      <xdr:row>107</xdr:row>
      <xdr:rowOff>41275</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1272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161925</xdr:rowOff>
    </xdr:from>
    <xdr:to>
      <xdr:col>116</xdr:col>
      <xdr:colOff>63500</xdr:colOff>
      <xdr:row>106</xdr:row>
      <xdr:rowOff>164782</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a:off x="21323300" y="1833562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161925</xdr:rowOff>
    </xdr:from>
    <xdr:to>
      <xdr:col>111</xdr:col>
      <xdr:colOff>177800</xdr:colOff>
      <xdr:row>106</xdr:row>
      <xdr:rowOff>167639</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20434300" y="18335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119698</xdr:rowOff>
    </xdr:from>
    <xdr:to>
      <xdr:col>102</xdr:col>
      <xdr:colOff>165100</xdr:colOff>
      <xdr:row>107</xdr:row>
      <xdr:rowOff>49848</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9494500" y="18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170498</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19545300" y="1834133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125413</xdr:rowOff>
    </xdr:from>
    <xdr:to>
      <xdr:col>98</xdr:col>
      <xdr:colOff>38100</xdr:colOff>
      <xdr:row>107</xdr:row>
      <xdr:rowOff>55563</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86055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170498</xdr:rowOff>
    </xdr:from>
    <xdr:to>
      <xdr:col>102</xdr:col>
      <xdr:colOff>114300</xdr:colOff>
      <xdr:row>107</xdr:row>
      <xdr:rowOff>4763</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8656300" y="1834419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32402</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21075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40975</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9310427" y="1838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46690</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8421427" y="183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福祉施設に係る有形固定資産減価償却率については、「ひと・ふれあいセンター」（隣保館）のみが対象である。昭和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年に建てられた建物であり、既に耐用年数に達しているため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となっている。今後、周辺施設との複合化を視野に入れた対応を実施する必要があると考えている。</a:t>
          </a:r>
        </a:p>
        <a:p>
          <a:r>
            <a:rPr kumimoji="1" lang="ja-JP" altLang="en-US" sz="1300">
              <a:latin typeface="ＭＳ Ｐゴシック" panose="020B0600070205080204" pitchFamily="50" charset="-128"/>
              <a:ea typeface="ＭＳ Ｐゴシック" panose="020B0600070205080204" pitchFamily="50" charset="-128"/>
            </a:rPr>
            <a:t>　庁舎に係る有形固定資産減価償却率については、本市の所有する庁舎のうち本庁は昭和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年に、市民福祉センターは昭和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年に、その他の庁舎は平成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年に建てられた建物であるため、非常に高い水準となっている。公共施設等総合管理計画に基づき、令和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年度に本庁とその周辺施設を複合化した一体的な新庁舎の整備が完了するため、低下する見込みである。</a:t>
          </a:r>
        </a:p>
        <a:p>
          <a:r>
            <a:rPr kumimoji="1" lang="ja-JP" altLang="en-US" sz="1300">
              <a:latin typeface="ＭＳ Ｐゴシック" panose="020B0600070205080204" pitchFamily="50" charset="-128"/>
              <a:ea typeface="ＭＳ Ｐゴシック" panose="020B0600070205080204" pitchFamily="50" charset="-128"/>
            </a:rPr>
            <a:t>　体育館・プールに係る市民一人当たり面積については、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か所の市民プールを廃止し、うち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か所を除却したため、市民一人当たりの面積は減少した。一方で、有形固定資産減価償却率については例年の減少幅と大きく変わらなかった。</a:t>
          </a:r>
        </a:p>
        <a:p>
          <a:r>
            <a:rPr kumimoji="1" lang="ja-JP" altLang="en-US" sz="1300">
              <a:latin typeface="ＭＳ Ｐゴシック" panose="020B0600070205080204" pitchFamily="50" charset="-128"/>
              <a:ea typeface="ＭＳ Ｐゴシック" panose="020B0600070205080204" pitchFamily="50" charset="-128"/>
            </a:rPr>
            <a:t>　なお、一般廃棄物処理施設に係る有形固定資産減価償却率については、ゴミ焼却場を平成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年に新設していることから、比較的低い水準となっている。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84,027
43.93
43,996,623
43,700,427
93,624
18,720,072
28,502,044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個別算定経費や包括算定経費の増加、並びに地域社会再生事業費の創設などにより基準財政需要額が増加したが、地方消費税交付金などにより基準財政収入額はさらに増加した。その結果、単年度では前年度より改善した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か年平均では前年度と同数値となった。</a:t>
          </a: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今後、社会保障関係経費やデジタル化推進関連経費の増加により、基準財政需要額がさらに増大することが予想されるため、自主財源の確保のために、企業誘致や税収基盤強化に努める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歳入では、地方消費税交付金が増加した。歳出では、補助費等や扶助費が減少した。</a:t>
          </a: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それらにより経常収支比率は</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ポイント改善した。これは、消費税率の引き上げに伴う地方消費税交付金の増加に加え、</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岸和田市貝塚市清掃施設組合</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及び</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下水道事業</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会計に対する負担金や医療費の減少、新型コロナウイルス感染症に伴う各事業の縮小等により、経常的経費が大幅に減少したためである。</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新たに策定した第三次貝塚新生プランに基づき、税外収入の確保や、庁舎の集約化等により経常的経費の削減に取り組み、財政構造の改善を図る。</a:t>
          </a:r>
        </a:p>
        <a:p>
          <a:endPar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64</xdr:row>
      <xdr:rowOff>23283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66306"/>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64</xdr:row>
      <xdr:rowOff>23283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513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65</xdr:row>
      <xdr:rowOff>4656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5130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4656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4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[115,772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人件費については、「第二次貝塚新生プラン」による給与カット等を実行したことにより抑制したが、会計年度任用職員制度の導入により増加した。</a:t>
          </a: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物件費については、市営プール解体整備事業や、予防接種事業等により増加した。</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他団体との比較としては、類似団体内平均値、全国平均、大阪府平均を下回っている。今後も職員配置の最適化による人件費の抑制や物件費の歳出削減を図り、コスト抑制に努める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96106</xdr:rowOff>
    </xdr:from>
    <xdr:to>
      <xdr:col>23</xdr:col>
      <xdr:colOff>133350</xdr:colOff>
      <xdr:row>81</xdr:row>
      <xdr:rowOff>127606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12106"/>
          <a:ext cx="838200" cy="20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96106</xdr:rowOff>
    </xdr:from>
    <xdr:to>
      <xdr:col>19</xdr:col>
      <xdr:colOff>133350</xdr:colOff>
      <xdr:row>80</xdr:row>
      <xdr:rowOff>119321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812106"/>
          <a:ext cx="889000" cy="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17476</xdr:rowOff>
    </xdr:from>
    <xdr:to>
      <xdr:col>15</xdr:col>
      <xdr:colOff>82550</xdr:colOff>
      <xdr:row>80</xdr:row>
      <xdr:rowOff>119321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33476"/>
          <a:ext cx="889000" cy="10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6359</xdr:rowOff>
    </xdr:from>
    <xdr:to>
      <xdr:col>11</xdr:col>
      <xdr:colOff>31750</xdr:colOff>
      <xdr:row>80</xdr:row>
      <xdr:rowOff>17476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22359"/>
          <a:ext cx="88900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76806</xdr:rowOff>
    </xdr:from>
    <xdr:to>
      <xdr:col>23</xdr:col>
      <xdr:colOff>184150</xdr:colOff>
      <xdr:row>82</xdr:row>
      <xdr:rowOff>6956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93333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0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45306</xdr:rowOff>
    </xdr:from>
    <xdr:to>
      <xdr:col>19</xdr:col>
      <xdr:colOff>184150</xdr:colOff>
      <xdr:row>80</xdr:row>
      <xdr:rowOff>146906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157083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3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68521</xdr:rowOff>
    </xdr:from>
    <xdr:to>
      <xdr:col>15</xdr:col>
      <xdr:colOff>133350</xdr:colOff>
      <xdr:row>80</xdr:row>
      <xdr:rowOff>170121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8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5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138126</xdr:rowOff>
    </xdr:from>
    <xdr:to>
      <xdr:col>11</xdr:col>
      <xdr:colOff>82550</xdr:colOff>
      <xdr:row>80</xdr:row>
      <xdr:rowOff>68276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78453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5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127009</xdr:rowOff>
    </xdr:from>
    <xdr:to>
      <xdr:col>7</xdr:col>
      <xdr:colOff>31750</xdr:colOff>
      <xdr:row>80</xdr:row>
      <xdr:rowOff>57159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67336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4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「第二次貝塚新生プラン」による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給料削減措置が終了した</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ことに加え、国と比べて給与水準が高い高校卒や、中途採用の増加により、指数が上昇した。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29064"/>
          <a:ext cx="8382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084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15421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15421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事務職、技術職の欠員補充等で人口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人当たり職員数は微増している。今後も技術職の欠員補充等で職員数の増加が見込まれるが、適切な人員配置を実施し、職員数抑制に取り組む。</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57044</xdr:rowOff>
    </xdr:from>
    <xdr:to>
      <xdr:col>81</xdr:col>
      <xdr:colOff>44450</xdr:colOff>
      <xdr:row>61</xdr:row>
      <xdr:rowOff>95250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15494"/>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42969</xdr:rowOff>
    </xdr:from>
    <xdr:to>
      <xdr:col>77</xdr:col>
      <xdr:colOff>44450</xdr:colOff>
      <xdr:row>61</xdr:row>
      <xdr:rowOff>57044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0141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24871</xdr:rowOff>
    </xdr:from>
    <xdr:to>
      <xdr:col>72</xdr:col>
      <xdr:colOff>203200</xdr:colOff>
      <xdr:row>61</xdr:row>
      <xdr:rowOff>42969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8332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8784</xdr:rowOff>
    </xdr:from>
    <xdr:to>
      <xdr:col>68</xdr:col>
      <xdr:colOff>152400</xdr:colOff>
      <xdr:row>61</xdr:row>
      <xdr:rowOff>24871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6723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16527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6244</xdr:rowOff>
    </xdr:from>
    <xdr:to>
      <xdr:col>77</xdr:col>
      <xdr:colOff>95250</xdr:colOff>
      <xdr:row>61</xdr:row>
      <xdr:rowOff>107844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92621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5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163619</xdr:rowOff>
    </xdr:from>
    <xdr:to>
      <xdr:col>73</xdr:col>
      <xdr:colOff>44450</xdr:colOff>
      <xdr:row>61</xdr:row>
      <xdr:rowOff>93769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78546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145521</xdr:rowOff>
    </xdr:from>
    <xdr:to>
      <xdr:col>68</xdr:col>
      <xdr:colOff>203200</xdr:colOff>
      <xdr:row>61</xdr:row>
      <xdr:rowOff>75671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60448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129434</xdr:rowOff>
    </xdr:from>
    <xdr:to>
      <xdr:col>64</xdr:col>
      <xdr:colOff>152400</xdr:colOff>
      <xdr:row>61</xdr:row>
      <xdr:rowOff>59584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44361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分母を構成する普通交付税額と標準税収入額が増加し、分子を構成する岸和田市貝塚市清掃施設組合の建設公債費が減少したことによって</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0.9</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ポイント改善した。</a:t>
          </a: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しかし、依然として大阪府平均を上回る水準であるため、地方債の新規発行を抑制し、実質公債費比率の改善を図る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60113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171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41487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138006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423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下水道事業会計及び病院事業会計の借入残高の減少、基金への積立てによる充当可能基金の増加、普通交付税の増加による標準財政規模の増加により将来負担比率は</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11.2</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ポイント改善した。</a:t>
          </a: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しかし、依然として類似団体内平均値、大阪府平均を上回っており、今後は新庁舎整備事業等により、将来負担比率が悪化することが見込まれるが、投資事業の抑制による公債費の削減や、市有資産の有効活用により歳入を確保し基金への積立てを行うなど、財政の健全化に努め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158810</xdr:rowOff>
    </xdr:from>
    <xdr:to>
      <xdr:col>81</xdr:col>
      <xdr:colOff>44450</xdr:colOff>
      <xdr:row>15</xdr:row>
      <xdr:rowOff>116054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55911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116054</xdr:rowOff>
    </xdr:from>
    <xdr:to>
      <xdr:col>77</xdr:col>
      <xdr:colOff>44450</xdr:colOff>
      <xdr:row>16</xdr:row>
      <xdr:rowOff>30782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687804"/>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30782</xdr:rowOff>
    </xdr:from>
    <xdr:to>
      <xdr:col>72</xdr:col>
      <xdr:colOff>203200</xdr:colOff>
      <xdr:row>17</xdr:row>
      <xdr:rowOff>133955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773982"/>
          <a:ext cx="889000" cy="27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133955</xdr:rowOff>
    </xdr:from>
    <xdr:to>
      <xdr:col>68</xdr:col>
      <xdr:colOff>152400</xdr:colOff>
      <xdr:row>17</xdr:row>
      <xdr:rowOff>146594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04860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108010</xdr:rowOff>
    </xdr:from>
    <xdr:to>
      <xdr:col>81</xdr:col>
      <xdr:colOff>95250</xdr:colOff>
      <xdr:row>15</xdr:row>
      <xdr:rowOff>38160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80087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8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65254</xdr:rowOff>
    </xdr:from>
    <xdr:to>
      <xdr:col>77</xdr:col>
      <xdr:colOff>95250</xdr:colOff>
      <xdr:row>15</xdr:row>
      <xdr:rowOff>166854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151631</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72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151432</xdr:rowOff>
    </xdr:from>
    <xdr:to>
      <xdr:col>73</xdr:col>
      <xdr:colOff>44450</xdr:colOff>
      <xdr:row>16</xdr:row>
      <xdr:rowOff>81582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66359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8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83155</xdr:rowOff>
    </xdr:from>
    <xdr:to>
      <xdr:col>68</xdr:col>
      <xdr:colOff>203200</xdr:colOff>
      <xdr:row>18</xdr:row>
      <xdr:rowOff>13305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169532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95794</xdr:rowOff>
    </xdr:from>
    <xdr:to>
      <xdr:col>64</xdr:col>
      <xdr:colOff>152400</xdr:colOff>
      <xdr:row>18</xdr:row>
      <xdr:rowOff>25944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10721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9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84,027
43.93
43,996,623
43,700,427
93,624
18,720,072
28,502,044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令和元年度まで臨時職員の賃金は物件費に計上されていたが、令和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会計年度任用職員が地方公務員法の改正により制度化されたため、人件費に計上されるようになったこと等により比率は増加した。これに加えて、本市は、ごみ収集業務と小学校給食調理業務を直営実施していることから、類似団体内平均値や全国平均より上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年度の「第二次貝塚新生プラン」に引き続き、令和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年度の「第三次貝塚新生プラン」により、職員配置の適正化に努める。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0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8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令和元年度まで臨時職員の賃金は物件費に計上されていたが、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年度から会計年度任用職員が</a:t>
          </a:r>
          <a:r>
            <a:rPr kumimoji="1" lang="ja-JP" altLang="en-US" sz="1100">
              <a:solidFill>
                <a:srgbClr val="000000"/>
              </a:solidFill>
              <a:latin typeface="ＭＳ Ｐゴシック" panose="020B0600070205080204" pitchFamily="50" charset="-128"/>
              <a:ea typeface="ＭＳ Ｐゴシック" panose="020B0600070205080204" pitchFamily="50" charset="-128"/>
            </a:rPr>
            <a:t>地方公務員法の改正により制度化されたため、人件費に計上されるようになったこと等により比率は低下した。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今後も類似団体内平均値、全国平均、大阪府平均を下回り続けるように、経費の抑制に努める。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44704</xdr:rowOff>
    </xdr:from>
    <xdr:to>
      <xdr:col>82</xdr:col>
      <xdr:colOff>107950</xdr:colOff>
      <xdr:row>14</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450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72136</xdr:rowOff>
    </xdr:from>
    <xdr:to>
      <xdr:col>78</xdr:col>
      <xdr:colOff>69850</xdr:colOff>
      <xdr:row>14</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72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15</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724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110998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46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57912</xdr:rowOff>
    </xdr:from>
    <xdr:to>
      <xdr:col>78</xdr:col>
      <xdr:colOff>120650</xdr:colOff>
      <xdr:row>14</xdr:row>
      <xdr:rowOff>159512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169689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133113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生活保護給付や児童扶養手当等の減少により比率は低下しているものの、子ども医療助成事業や障害者自立支援給付等の増加等により、類似団体内平均値と全国平均を上回っている。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今後は、新型コロナウイルス感染症の影響や、高齢化に伴い、扶助費の増加が予想されるため、適正な事務処理に努めることで上昇の抑制を図る。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445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989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989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58</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295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介護保険事業特別会計や国民健康保険事業特別会計への繰出金が増加したこと等により比率は上昇し、類似団体内平均値、全国平均、大阪府平均を上回っている。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今後も、高齢化の進行により介護保険事業特別会計への繰出金は増加していくことが見込まれるので、適正な事務執行に努めることで上昇の抑制を図る。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139700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71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61</xdr:row>
      <xdr:rowOff>133350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711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133350</xdr:rowOff>
    </xdr:from>
    <xdr:to>
      <xdr:col>73</xdr:col>
      <xdr:colOff>180975</xdr:colOff>
      <xdr:row>62</xdr:row>
      <xdr:rowOff>25400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59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146050</xdr:rowOff>
    </xdr:from>
    <xdr:to>
      <xdr:col>69</xdr:col>
      <xdr:colOff>92075</xdr:colOff>
      <xdr:row>62</xdr:row>
      <xdr:rowOff>25400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60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82550</xdr:rowOff>
    </xdr:from>
    <xdr:to>
      <xdr:col>74</xdr:col>
      <xdr:colOff>31750</xdr:colOff>
      <xdr:row>62</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146050</xdr:rowOff>
    </xdr:from>
    <xdr:to>
      <xdr:col>69</xdr:col>
      <xdr:colOff>142875</xdr:colOff>
      <xdr:row>62</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岸和田市貝塚市清掃施設組合への負担金や下水道事業会計への負担金が減少したこと等により比率は低下したものの、類似団体内平均値、全国平均、大阪府平均を上回っている。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今後、岸和田市貝塚市清掃施設組合への負担金については、施設の老朽化により、更新や改修等に係る費用が増加すると見込まれるので、そのほかの補助費等を含め、適正に精査し抑制に努める。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226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38</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312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159004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臨時財政対策債の償還金が増加し続けていることや、一般単独事業債の償還金が増加したこと等により、令和元年度と比べて元利償還金は増加している。その一方で、地方消費税交付金等の経常一般財源等も増加しているため、比率は横這いとなり、類似団体内平均値、大阪府平均、全国平均を下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ただし、今後、新庁舎建設に係る地方債の発行を予定しており、将来的に上昇することが懸念されるため、地方債の新規発行について精査し、公債費の抑制に努める。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145287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75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補助費等や扶助費等の減少によって、比率は減少したが、類似団体内平均値、全国平均、大阪府平均を上回っており、財政の硬直化が見られる。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今後も、業務の効率化等により経常経費の削減に取り組み、さらなる比率の減少を目指す。</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165863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229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165863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6235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80</xdr:row>
      <xdr:rowOff>99568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235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85852</xdr:rowOff>
    </xdr:from>
    <xdr:to>
      <xdr:col>69</xdr:col>
      <xdr:colOff>92075</xdr:colOff>
      <xdr:row>80</xdr:row>
      <xdr:rowOff>99568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801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48768</xdr:rowOff>
    </xdr:from>
    <xdr:to>
      <xdr:col>69</xdr:col>
      <xdr:colOff>142875</xdr:colOff>
      <xdr:row>80</xdr:row>
      <xdr:rowOff>150368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135145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35052</xdr:rowOff>
    </xdr:from>
    <xdr:to>
      <xdr:col>65</xdr:col>
      <xdr:colOff>53975</xdr:colOff>
      <xdr:row>80</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121429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152279</xdr:rowOff>
    </xdr:from>
    <xdr:to>
      <xdr:col>29</xdr:col>
      <xdr:colOff>127000</xdr:colOff>
      <xdr:row>17</xdr:row>
      <xdr:rowOff>24873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3104"/>
          <a:ext cx="6477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137057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7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24873</xdr:rowOff>
    </xdr:from>
    <xdr:to>
      <xdr:col>26</xdr:col>
      <xdr:colOff>50800</xdr:colOff>
      <xdr:row>17</xdr:row>
      <xdr:rowOff>44856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7148"/>
          <a:ext cx="698500" cy="19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44856</xdr:rowOff>
    </xdr:from>
    <xdr:to>
      <xdr:col>22</xdr:col>
      <xdr:colOff>114300</xdr:colOff>
      <xdr:row>17</xdr:row>
      <xdr:rowOff>70764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7131"/>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70764</xdr:rowOff>
    </xdr:from>
    <xdr:to>
      <xdr:col>18</xdr:col>
      <xdr:colOff>177800</xdr:colOff>
      <xdr:row>17</xdr:row>
      <xdr:rowOff>93663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3039"/>
          <a:ext cx="698500" cy="2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101479</xdr:rowOff>
    </xdr:from>
    <xdr:to>
      <xdr:col>29</xdr:col>
      <xdr:colOff>177800</xdr:colOff>
      <xdr:row>17</xdr:row>
      <xdr:rowOff>31629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2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118006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145523</xdr:rowOff>
    </xdr:from>
    <xdr:to>
      <xdr:col>26</xdr:col>
      <xdr:colOff>101600</xdr:colOff>
      <xdr:row>17</xdr:row>
      <xdr:rowOff>75673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85850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5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165506</xdr:rowOff>
    </xdr:from>
    <xdr:to>
      <xdr:col>22</xdr:col>
      <xdr:colOff>165100</xdr:colOff>
      <xdr:row>17</xdr:row>
      <xdr:rowOff>95656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105833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19964</xdr:rowOff>
    </xdr:from>
    <xdr:to>
      <xdr:col>19</xdr:col>
      <xdr:colOff>38100</xdr:colOff>
      <xdr:row>17</xdr:row>
      <xdr:rowOff>121564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106341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42863</xdr:rowOff>
    </xdr:from>
    <xdr:to>
      <xdr:col>15</xdr:col>
      <xdr:colOff>101600</xdr:colOff>
      <xdr:row>17</xdr:row>
      <xdr:rowOff>144463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129240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9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7932</xdr:rowOff>
    </xdr:from>
    <xdr:to>
      <xdr:col>29</xdr:col>
      <xdr:colOff>127000</xdr:colOff>
      <xdr:row>36</xdr:row>
      <xdr:rowOff>44802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61182"/>
          <a:ext cx="647700" cy="3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290449</xdr:rowOff>
    </xdr:from>
    <xdr:to>
      <xdr:col>26</xdr:col>
      <xdr:colOff>50800</xdr:colOff>
      <xdr:row>36</xdr:row>
      <xdr:rowOff>7932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00799"/>
          <a:ext cx="698500" cy="6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256322</xdr:rowOff>
    </xdr:from>
    <xdr:to>
      <xdr:col>22</xdr:col>
      <xdr:colOff>114300</xdr:colOff>
      <xdr:row>35</xdr:row>
      <xdr:rowOff>290449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6672"/>
          <a:ext cx="698500" cy="3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186338</xdr:rowOff>
    </xdr:from>
    <xdr:to>
      <xdr:col>18</xdr:col>
      <xdr:colOff>177800</xdr:colOff>
      <xdr:row>35</xdr:row>
      <xdr:rowOff>256322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96688"/>
          <a:ext cx="698500" cy="69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336902</xdr:rowOff>
    </xdr:from>
    <xdr:to>
      <xdr:col>29</xdr:col>
      <xdr:colOff>177800</xdr:colOff>
      <xdr:row>36</xdr:row>
      <xdr:rowOff>95602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4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308979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300032</xdr:rowOff>
    </xdr:from>
    <xdr:to>
      <xdr:col>26</xdr:col>
      <xdr:colOff>101600</xdr:colOff>
      <xdr:row>36</xdr:row>
      <xdr:rowOff>58732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43509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239649</xdr:rowOff>
    </xdr:from>
    <xdr:to>
      <xdr:col>22</xdr:col>
      <xdr:colOff>165100</xdr:colOff>
      <xdr:row>35</xdr:row>
      <xdr:rowOff>341249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1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205522</xdr:rowOff>
    </xdr:from>
    <xdr:to>
      <xdr:col>19</xdr:col>
      <xdr:colOff>38100</xdr:colOff>
      <xdr:row>35</xdr:row>
      <xdr:rowOff>307122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5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317299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135538</xdr:rowOff>
    </xdr:from>
    <xdr:to>
      <xdr:col>15</xdr:col>
      <xdr:colOff>101600</xdr:colOff>
      <xdr:row>35</xdr:row>
      <xdr:rowOff>237138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4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247315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1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84,027
43.93
43,996,623
43,700,427
93,624
18,720,072
28,502,044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19761</xdr:rowOff>
    </xdr:from>
    <xdr:to>
      <xdr:col>24</xdr:col>
      <xdr:colOff>63500</xdr:colOff>
      <xdr:row>36</xdr:row>
      <xdr:rowOff>109791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1961"/>
          <a:ext cx="8382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109791</xdr:rowOff>
    </xdr:from>
    <xdr:to>
      <xdr:col>19</xdr:col>
      <xdr:colOff>177800</xdr:colOff>
      <xdr:row>36</xdr:row>
      <xdr:rowOff>147510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199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129718</xdr:rowOff>
    </xdr:from>
    <xdr:to>
      <xdr:col>15</xdr:col>
      <xdr:colOff>50800</xdr:colOff>
      <xdr:row>36</xdr:row>
      <xdr:rowOff>147510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1918"/>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129718</xdr:rowOff>
    </xdr:from>
    <xdr:to>
      <xdr:col>10</xdr:col>
      <xdr:colOff>114300</xdr:colOff>
      <xdr:row>36</xdr:row>
      <xdr:rowOff>139148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1918"/>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140411</xdr:rowOff>
    </xdr:from>
    <xdr:to>
      <xdr:col>24</xdr:col>
      <xdr:colOff>114300</xdr:colOff>
      <xdr:row>36</xdr:row>
      <xdr:rowOff>70561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163288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58991</xdr:rowOff>
    </xdr:from>
    <xdr:to>
      <xdr:col>20</xdr:col>
      <xdr:colOff>38100</xdr:colOff>
      <xdr:row>36</xdr:row>
      <xdr:rowOff>160591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5668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96710</xdr:rowOff>
    </xdr:from>
    <xdr:to>
      <xdr:col>15</xdr:col>
      <xdr:colOff>101600</xdr:colOff>
      <xdr:row>37</xdr:row>
      <xdr:rowOff>26860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43387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78918</xdr:rowOff>
    </xdr:from>
    <xdr:to>
      <xdr:col>10</xdr:col>
      <xdr:colOff>165100</xdr:colOff>
      <xdr:row>37</xdr:row>
      <xdr:rowOff>9068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25595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88348</xdr:rowOff>
    </xdr:from>
    <xdr:to>
      <xdr:col>6</xdr:col>
      <xdr:colOff>38100</xdr:colOff>
      <xdr:row>37</xdr:row>
      <xdr:rowOff>18498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35025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15913</xdr:rowOff>
    </xdr:from>
    <xdr:to>
      <xdr:col>24</xdr:col>
      <xdr:colOff>63500</xdr:colOff>
      <xdr:row>58</xdr:row>
      <xdr:rowOff>111857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0013"/>
          <a:ext cx="838200" cy="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63759</xdr:rowOff>
    </xdr:from>
    <xdr:to>
      <xdr:col>19</xdr:col>
      <xdr:colOff>177800</xdr:colOff>
      <xdr:row>58</xdr:row>
      <xdr:rowOff>111857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07859"/>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63759</xdr:rowOff>
    </xdr:from>
    <xdr:to>
      <xdr:col>15</xdr:col>
      <xdr:colOff>50800</xdr:colOff>
      <xdr:row>58</xdr:row>
      <xdr:rowOff>146695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7859"/>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143106</xdr:rowOff>
    </xdr:from>
    <xdr:to>
      <xdr:col>10</xdr:col>
      <xdr:colOff>114300</xdr:colOff>
      <xdr:row>58</xdr:row>
      <xdr:rowOff>146695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8720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136563</xdr:rowOff>
    </xdr:from>
    <xdr:to>
      <xdr:col>24</xdr:col>
      <xdr:colOff>114300</xdr:colOff>
      <xdr:row>58</xdr:row>
      <xdr:rowOff>66713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51490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61057</xdr:rowOff>
    </xdr:from>
    <xdr:to>
      <xdr:col>20</xdr:col>
      <xdr:colOff>38100</xdr:colOff>
      <xdr:row>58</xdr:row>
      <xdr:rowOff>162657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153784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12959</xdr:rowOff>
    </xdr:from>
    <xdr:to>
      <xdr:col>15</xdr:col>
      <xdr:colOff>101600</xdr:colOff>
      <xdr:row>58</xdr:row>
      <xdr:rowOff>114559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105686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4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95895</xdr:rowOff>
    </xdr:from>
    <xdr:to>
      <xdr:col>10</xdr:col>
      <xdr:colOff>165100</xdr:colOff>
      <xdr:row>59</xdr:row>
      <xdr:rowOff>26045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17172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92306</xdr:rowOff>
    </xdr:from>
    <xdr:to>
      <xdr:col>6</xdr:col>
      <xdr:colOff>38100</xdr:colOff>
      <xdr:row>59</xdr:row>
      <xdr:rowOff>22456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3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13583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2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143723</xdr:rowOff>
    </xdr:from>
    <xdr:to>
      <xdr:col>24</xdr:col>
      <xdr:colOff>63500</xdr:colOff>
      <xdr:row>78</xdr:row>
      <xdr:rowOff>22245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5373"/>
          <a:ext cx="8382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22245</xdr:rowOff>
    </xdr:from>
    <xdr:to>
      <xdr:col>19</xdr:col>
      <xdr:colOff>177800</xdr:colOff>
      <xdr:row>78</xdr:row>
      <xdr:rowOff>37379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95345"/>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37379</xdr:rowOff>
    </xdr:from>
    <xdr:to>
      <xdr:col>15</xdr:col>
      <xdr:colOff>50800</xdr:colOff>
      <xdr:row>78</xdr:row>
      <xdr:rowOff>68377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10479"/>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68377</xdr:rowOff>
    </xdr:from>
    <xdr:to>
      <xdr:col>10</xdr:col>
      <xdr:colOff>114300</xdr:colOff>
      <xdr:row>78</xdr:row>
      <xdr:rowOff>74687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41477"/>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92923</xdr:rowOff>
    </xdr:from>
    <xdr:to>
      <xdr:col>24</xdr:col>
      <xdr:colOff>114300</xdr:colOff>
      <xdr:row>78</xdr:row>
      <xdr:rowOff>23073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71350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142895</xdr:rowOff>
    </xdr:from>
    <xdr:to>
      <xdr:col>20</xdr:col>
      <xdr:colOff>38100</xdr:colOff>
      <xdr:row>78</xdr:row>
      <xdr:rowOff>73045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64172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3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158029</xdr:rowOff>
    </xdr:from>
    <xdr:to>
      <xdr:col>15</xdr:col>
      <xdr:colOff>101600</xdr:colOff>
      <xdr:row>78</xdr:row>
      <xdr:rowOff>88179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79306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17577</xdr:rowOff>
    </xdr:from>
    <xdr:to>
      <xdr:col>10</xdr:col>
      <xdr:colOff>165100</xdr:colOff>
      <xdr:row>78</xdr:row>
      <xdr:rowOff>119177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110304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8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23887</xdr:rowOff>
    </xdr:from>
    <xdr:to>
      <xdr:col>6</xdr:col>
      <xdr:colOff>38100</xdr:colOff>
      <xdr:row>78</xdr:row>
      <xdr:rowOff>125487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116614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78015</xdr:rowOff>
    </xdr:from>
    <xdr:to>
      <xdr:col>24</xdr:col>
      <xdr:colOff>63500</xdr:colOff>
      <xdr:row>94</xdr:row>
      <xdr:rowOff>164719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194315"/>
          <a:ext cx="838200" cy="8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164719</xdr:rowOff>
    </xdr:from>
    <xdr:to>
      <xdr:col>19</xdr:col>
      <xdr:colOff>177800</xdr:colOff>
      <xdr:row>95</xdr:row>
      <xdr:rowOff>58052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81019"/>
          <a:ext cx="8890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21031</xdr:rowOff>
    </xdr:from>
    <xdr:to>
      <xdr:col>15</xdr:col>
      <xdr:colOff>50800</xdr:colOff>
      <xdr:row>95</xdr:row>
      <xdr:rowOff>58052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308781"/>
          <a:ext cx="8890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21031</xdr:rowOff>
    </xdr:from>
    <xdr:to>
      <xdr:col>10</xdr:col>
      <xdr:colOff>114300</xdr:colOff>
      <xdr:row>95</xdr:row>
      <xdr:rowOff>79629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308781"/>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27215</xdr:rowOff>
    </xdr:from>
    <xdr:to>
      <xdr:col>24</xdr:col>
      <xdr:colOff>114300</xdr:colOff>
      <xdr:row>94</xdr:row>
      <xdr:rowOff>128815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1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50092</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99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113919</xdr:rowOff>
    </xdr:from>
    <xdr:to>
      <xdr:col>20</xdr:col>
      <xdr:colOff>38100</xdr:colOff>
      <xdr:row>95</xdr:row>
      <xdr:rowOff>44069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60596</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00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7252</xdr:rowOff>
    </xdr:from>
    <xdr:to>
      <xdr:col>15</xdr:col>
      <xdr:colOff>101600</xdr:colOff>
      <xdr:row>95</xdr:row>
      <xdr:rowOff>108852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2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125379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07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141681</xdr:rowOff>
    </xdr:from>
    <xdr:to>
      <xdr:col>10</xdr:col>
      <xdr:colOff>165100</xdr:colOff>
      <xdr:row>95</xdr:row>
      <xdr:rowOff>71831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2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88358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03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28829</xdr:rowOff>
    </xdr:from>
    <xdr:to>
      <xdr:col>6</xdr:col>
      <xdr:colOff>38100</xdr:colOff>
      <xdr:row>95</xdr:row>
      <xdr:rowOff>130429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146956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09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129472</xdr:rowOff>
    </xdr:from>
    <xdr:to>
      <xdr:col>55</xdr:col>
      <xdr:colOff>0</xdr:colOff>
      <xdr:row>37</xdr:row>
      <xdr:rowOff>75294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58772"/>
          <a:ext cx="838200" cy="4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75294</xdr:rowOff>
    </xdr:from>
    <xdr:to>
      <xdr:col>50</xdr:col>
      <xdr:colOff>114300</xdr:colOff>
      <xdr:row>37</xdr:row>
      <xdr:rowOff>126487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18944"/>
          <a:ext cx="889000" cy="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126487</xdr:rowOff>
    </xdr:from>
    <xdr:to>
      <xdr:col>45</xdr:col>
      <xdr:colOff>177800</xdr:colOff>
      <xdr:row>37</xdr:row>
      <xdr:rowOff>151880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70137"/>
          <a:ext cx="8890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129829</xdr:rowOff>
    </xdr:from>
    <xdr:to>
      <xdr:col>41</xdr:col>
      <xdr:colOff>50800</xdr:colOff>
      <xdr:row>37</xdr:row>
      <xdr:rowOff>151880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73479"/>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78672</xdr:rowOff>
    </xdr:from>
    <xdr:to>
      <xdr:col>55</xdr:col>
      <xdr:colOff>50800</xdr:colOff>
      <xdr:row>35</xdr:row>
      <xdr:rowOff>8822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57099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8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24494</xdr:rowOff>
    </xdr:from>
    <xdr:to>
      <xdr:col>50</xdr:col>
      <xdr:colOff>165100</xdr:colOff>
      <xdr:row>37</xdr:row>
      <xdr:rowOff>126094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142621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75687</xdr:rowOff>
    </xdr:from>
    <xdr:to>
      <xdr:col>46</xdr:col>
      <xdr:colOff>38100</xdr:colOff>
      <xdr:row>38</xdr:row>
      <xdr:rowOff>5837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22364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9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101080</xdr:rowOff>
    </xdr:from>
    <xdr:to>
      <xdr:col>41</xdr:col>
      <xdr:colOff>101600</xdr:colOff>
      <xdr:row>38</xdr:row>
      <xdr:rowOff>31230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22357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79029</xdr:rowOff>
    </xdr:from>
    <xdr:to>
      <xdr:col>36</xdr:col>
      <xdr:colOff>165100</xdr:colOff>
      <xdr:row>38</xdr:row>
      <xdr:rowOff>9179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2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25706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9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19786</xdr:rowOff>
    </xdr:from>
    <xdr:to>
      <xdr:col>55</xdr:col>
      <xdr:colOff>0</xdr:colOff>
      <xdr:row>57</xdr:row>
      <xdr:rowOff>58547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92436"/>
          <a:ext cx="8382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58547</xdr:rowOff>
    </xdr:from>
    <xdr:to>
      <xdr:col>50</xdr:col>
      <xdr:colOff>114300</xdr:colOff>
      <xdr:row>58</xdr:row>
      <xdr:rowOff>47257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31197"/>
          <a:ext cx="889000" cy="1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82550</xdr:rowOff>
    </xdr:from>
    <xdr:to>
      <xdr:col>45</xdr:col>
      <xdr:colOff>177800</xdr:colOff>
      <xdr:row>58</xdr:row>
      <xdr:rowOff>47257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55200"/>
          <a:ext cx="889000" cy="1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82550</xdr:rowOff>
    </xdr:from>
    <xdr:to>
      <xdr:col>41</xdr:col>
      <xdr:colOff>50800</xdr:colOff>
      <xdr:row>58</xdr:row>
      <xdr:rowOff>16663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55200"/>
          <a:ext cx="889000" cy="10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140436</xdr:rowOff>
    </xdr:from>
    <xdr:to>
      <xdr:col>55</xdr:col>
      <xdr:colOff>50800</xdr:colOff>
      <xdr:row>57</xdr:row>
      <xdr:rowOff>70586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118863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7747</xdr:rowOff>
    </xdr:from>
    <xdr:to>
      <xdr:col>50</xdr:col>
      <xdr:colOff>165100</xdr:colOff>
      <xdr:row>57</xdr:row>
      <xdr:rowOff>109347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100474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167907</xdr:rowOff>
    </xdr:from>
    <xdr:to>
      <xdr:col>46</xdr:col>
      <xdr:colOff>38100</xdr:colOff>
      <xdr:row>58</xdr:row>
      <xdr:rowOff>98057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89184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31750</xdr:rowOff>
    </xdr:from>
    <xdr:to>
      <xdr:col>41</xdr:col>
      <xdr:colOff>101600</xdr:colOff>
      <xdr:row>57</xdr:row>
      <xdr:rowOff>133350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124477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137313</xdr:rowOff>
    </xdr:from>
    <xdr:to>
      <xdr:col>36</xdr:col>
      <xdr:colOff>165100</xdr:colOff>
      <xdr:row>58</xdr:row>
      <xdr:rowOff>67463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58590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21800</xdr:rowOff>
    </xdr:from>
    <xdr:to>
      <xdr:col>55</xdr:col>
      <xdr:colOff>0</xdr:colOff>
      <xdr:row>78</xdr:row>
      <xdr:rowOff>160426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94900"/>
          <a:ext cx="838200" cy="13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21800</xdr:rowOff>
    </xdr:from>
    <xdr:to>
      <xdr:col>50</xdr:col>
      <xdr:colOff>114300</xdr:colOff>
      <xdr:row>79</xdr:row>
      <xdr:rowOff>34564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394900"/>
          <a:ext cx="889000" cy="1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145014</xdr:rowOff>
    </xdr:from>
    <xdr:to>
      <xdr:col>45</xdr:col>
      <xdr:colOff>177800</xdr:colOff>
      <xdr:row>79</xdr:row>
      <xdr:rowOff>34564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18114"/>
          <a:ext cx="889000" cy="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140329</xdr:rowOff>
    </xdr:from>
    <xdr:to>
      <xdr:col>41</xdr:col>
      <xdr:colOff>50800</xdr:colOff>
      <xdr:row>78</xdr:row>
      <xdr:rowOff>145014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513429"/>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109626</xdr:rowOff>
    </xdr:from>
    <xdr:to>
      <xdr:col>55</xdr:col>
      <xdr:colOff>50800</xdr:colOff>
      <xdr:row>79</xdr:row>
      <xdr:rowOff>39776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24553</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142450</xdr:rowOff>
    </xdr:from>
    <xdr:to>
      <xdr:col>50</xdr:col>
      <xdr:colOff>165100</xdr:colOff>
      <xdr:row>78</xdr:row>
      <xdr:rowOff>72600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63727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155214</xdr:rowOff>
    </xdr:from>
    <xdr:to>
      <xdr:col>46</xdr:col>
      <xdr:colOff>38100</xdr:colOff>
      <xdr:row>79</xdr:row>
      <xdr:rowOff>85364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76491</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61017" y="1362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94214</xdr:rowOff>
    </xdr:from>
    <xdr:to>
      <xdr:col>41</xdr:col>
      <xdr:colOff>101600</xdr:colOff>
      <xdr:row>79</xdr:row>
      <xdr:rowOff>24364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15491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89529</xdr:rowOff>
    </xdr:from>
    <xdr:to>
      <xdr:col>36</xdr:col>
      <xdr:colOff>165100</xdr:colOff>
      <xdr:row>79</xdr:row>
      <xdr:rowOff>19679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10806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125298</xdr:rowOff>
    </xdr:from>
    <xdr:to>
      <xdr:col>55</xdr:col>
      <xdr:colOff>0</xdr:colOff>
      <xdr:row>98</xdr:row>
      <xdr:rowOff>33046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55948"/>
          <a:ext cx="838200" cy="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33046</xdr:rowOff>
    </xdr:from>
    <xdr:to>
      <xdr:col>50</xdr:col>
      <xdr:colOff>114300</xdr:colOff>
      <xdr:row>98</xdr:row>
      <xdr:rowOff>71856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35146"/>
          <a:ext cx="8890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17856</xdr:rowOff>
    </xdr:from>
    <xdr:to>
      <xdr:col>45</xdr:col>
      <xdr:colOff>177800</xdr:colOff>
      <xdr:row>98</xdr:row>
      <xdr:rowOff>71856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19956"/>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17856</xdr:rowOff>
    </xdr:from>
    <xdr:to>
      <xdr:col>41</xdr:col>
      <xdr:colOff>50800</xdr:colOff>
      <xdr:row>98</xdr:row>
      <xdr:rowOff>91948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819956"/>
          <a:ext cx="889000" cy="7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74498</xdr:rowOff>
    </xdr:from>
    <xdr:to>
      <xdr:col>55</xdr:col>
      <xdr:colOff>50800</xdr:colOff>
      <xdr:row>98</xdr:row>
      <xdr:rowOff>4648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52925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153696</xdr:rowOff>
    </xdr:from>
    <xdr:to>
      <xdr:col>50</xdr:col>
      <xdr:colOff>165100</xdr:colOff>
      <xdr:row>98</xdr:row>
      <xdr:rowOff>83846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74973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21056</xdr:rowOff>
    </xdr:from>
    <xdr:to>
      <xdr:col>46</xdr:col>
      <xdr:colOff>38100</xdr:colOff>
      <xdr:row>98</xdr:row>
      <xdr:rowOff>122656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113783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138506</xdr:rowOff>
    </xdr:from>
    <xdr:to>
      <xdr:col>41</xdr:col>
      <xdr:colOff>101600</xdr:colOff>
      <xdr:row>98</xdr:row>
      <xdr:rowOff>68656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59783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41148</xdr:rowOff>
    </xdr:from>
    <xdr:to>
      <xdr:col>36</xdr:col>
      <xdr:colOff>165100</xdr:colOff>
      <xdr:row>98</xdr:row>
      <xdr:rowOff>142748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133875</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693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18428</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33528"/>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121412</xdr:rowOff>
    </xdr:from>
    <xdr:to>
      <xdr:col>81</xdr:col>
      <xdr:colOff>50800</xdr:colOff>
      <xdr:row>38</xdr:row>
      <xdr:rowOff>18428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65062"/>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121412</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6506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139078</xdr:rowOff>
    </xdr:from>
    <xdr:to>
      <xdr:col>81</xdr:col>
      <xdr:colOff>101600</xdr:colOff>
      <xdr:row>38</xdr:row>
      <xdr:rowOff>69228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60355</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5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70612</xdr:rowOff>
    </xdr:from>
    <xdr:to>
      <xdr:col>76</xdr:col>
      <xdr:colOff>165100</xdr:colOff>
      <xdr:row>38</xdr:row>
      <xdr:rowOff>762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163339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50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136385</xdr:rowOff>
    </xdr:from>
    <xdr:to>
      <xdr:col>85</xdr:col>
      <xdr:colOff>127000</xdr:colOff>
      <xdr:row>76</xdr:row>
      <xdr:rowOff>156192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66585"/>
          <a:ext cx="8382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156192</xdr:rowOff>
    </xdr:from>
    <xdr:to>
      <xdr:col>81</xdr:col>
      <xdr:colOff>50800</xdr:colOff>
      <xdr:row>76</xdr:row>
      <xdr:rowOff>158135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8639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158135</xdr:rowOff>
    </xdr:from>
    <xdr:to>
      <xdr:col>76</xdr:col>
      <xdr:colOff>114300</xdr:colOff>
      <xdr:row>77</xdr:row>
      <xdr:rowOff>10705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188335"/>
          <a:ext cx="889000" cy="2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10705</xdr:rowOff>
    </xdr:from>
    <xdr:to>
      <xdr:col>71</xdr:col>
      <xdr:colOff>177800</xdr:colOff>
      <xdr:row>77</xdr:row>
      <xdr:rowOff>11488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1235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85585</xdr:rowOff>
    </xdr:from>
    <xdr:to>
      <xdr:col>85</xdr:col>
      <xdr:colOff>177800</xdr:colOff>
      <xdr:row>77</xdr:row>
      <xdr:rowOff>15735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64012</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9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105392</xdr:rowOff>
    </xdr:from>
    <xdr:to>
      <xdr:col>81</xdr:col>
      <xdr:colOff>101600</xdr:colOff>
      <xdr:row>77</xdr:row>
      <xdr:rowOff>35542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26669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107335</xdr:rowOff>
    </xdr:from>
    <xdr:to>
      <xdr:col>76</xdr:col>
      <xdr:colOff>165100</xdr:colOff>
      <xdr:row>77</xdr:row>
      <xdr:rowOff>37485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28612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131355</xdr:rowOff>
    </xdr:from>
    <xdr:to>
      <xdr:col>72</xdr:col>
      <xdr:colOff>38100</xdr:colOff>
      <xdr:row>77</xdr:row>
      <xdr:rowOff>61505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52632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132138</xdr:rowOff>
    </xdr:from>
    <xdr:to>
      <xdr:col>67</xdr:col>
      <xdr:colOff>101600</xdr:colOff>
      <xdr:row>77</xdr:row>
      <xdr:rowOff>62288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53415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5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16066</xdr:rowOff>
    </xdr:from>
    <xdr:to>
      <xdr:col>85</xdr:col>
      <xdr:colOff>127000</xdr:colOff>
      <xdr:row>98</xdr:row>
      <xdr:rowOff>5017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646716"/>
          <a:ext cx="8382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137185</xdr:rowOff>
    </xdr:from>
    <xdr:to>
      <xdr:col>81</xdr:col>
      <xdr:colOff>50800</xdr:colOff>
      <xdr:row>98</xdr:row>
      <xdr:rowOff>5017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253485"/>
          <a:ext cx="889000" cy="55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137185</xdr:rowOff>
    </xdr:from>
    <xdr:to>
      <xdr:col>76</xdr:col>
      <xdr:colOff>114300</xdr:colOff>
      <xdr:row>98</xdr:row>
      <xdr:rowOff>109962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253485"/>
          <a:ext cx="889000" cy="65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109962</xdr:rowOff>
    </xdr:from>
    <xdr:to>
      <xdr:col>71</xdr:col>
      <xdr:colOff>177800</xdr:colOff>
      <xdr:row>98</xdr:row>
      <xdr:rowOff>126879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1206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136716</xdr:rowOff>
    </xdr:from>
    <xdr:to>
      <xdr:col>85</xdr:col>
      <xdr:colOff>177800</xdr:colOff>
      <xdr:row>97</xdr:row>
      <xdr:rowOff>66866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5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159593</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4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125667</xdr:rowOff>
    </xdr:from>
    <xdr:to>
      <xdr:col>81</xdr:col>
      <xdr:colOff>101600</xdr:colOff>
      <xdr:row>98</xdr:row>
      <xdr:rowOff>55817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46944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86385</xdr:rowOff>
    </xdr:from>
    <xdr:to>
      <xdr:col>76</xdr:col>
      <xdr:colOff>165100</xdr:colOff>
      <xdr:row>95</xdr:row>
      <xdr:rowOff>16535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2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33062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59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59162</xdr:rowOff>
    </xdr:from>
    <xdr:to>
      <xdr:col>72</xdr:col>
      <xdr:colOff>38100</xdr:colOff>
      <xdr:row>98</xdr:row>
      <xdr:rowOff>160762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151889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5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76079</xdr:rowOff>
    </xdr:from>
    <xdr:to>
      <xdr:col>67</xdr:col>
      <xdr:colOff>101600</xdr:colOff>
      <xdr:row>99</xdr:row>
      <xdr:rowOff>6229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7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168806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7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146177</xdr:rowOff>
    </xdr:from>
    <xdr:to>
      <xdr:col>116</xdr:col>
      <xdr:colOff>63500</xdr:colOff>
      <xdr:row>58</xdr:row>
      <xdr:rowOff>146444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90277"/>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146253</xdr:rowOff>
    </xdr:from>
    <xdr:to>
      <xdr:col>111</xdr:col>
      <xdr:colOff>177800</xdr:colOff>
      <xdr:row>58</xdr:row>
      <xdr:rowOff>146444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9035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145491</xdr:rowOff>
    </xdr:from>
    <xdr:to>
      <xdr:col>107</xdr:col>
      <xdr:colOff>50800</xdr:colOff>
      <xdr:row>58</xdr:row>
      <xdr:rowOff>146253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959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145262</xdr:rowOff>
    </xdr:from>
    <xdr:to>
      <xdr:col>102</xdr:col>
      <xdr:colOff>114300</xdr:colOff>
      <xdr:row>58</xdr:row>
      <xdr:rowOff>145491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936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95377</xdr:rowOff>
    </xdr:from>
    <xdr:to>
      <xdr:col>116</xdr:col>
      <xdr:colOff>114300</xdr:colOff>
      <xdr:row>59</xdr:row>
      <xdr:rowOff>25527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37876</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95644</xdr:rowOff>
    </xdr:from>
    <xdr:to>
      <xdr:col>112</xdr:col>
      <xdr:colOff>38100</xdr:colOff>
      <xdr:row>59</xdr:row>
      <xdr:rowOff>25794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16921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3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95453</xdr:rowOff>
    </xdr:from>
    <xdr:to>
      <xdr:col>107</xdr:col>
      <xdr:colOff>101600</xdr:colOff>
      <xdr:row>59</xdr:row>
      <xdr:rowOff>25603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16730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3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94691</xdr:rowOff>
    </xdr:from>
    <xdr:to>
      <xdr:col>102</xdr:col>
      <xdr:colOff>165100</xdr:colOff>
      <xdr:row>59</xdr:row>
      <xdr:rowOff>24841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15968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3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94462</xdr:rowOff>
    </xdr:from>
    <xdr:to>
      <xdr:col>98</xdr:col>
      <xdr:colOff>38100</xdr:colOff>
      <xdr:row>59</xdr:row>
      <xdr:rowOff>24612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15739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160045</xdr:rowOff>
    </xdr:from>
    <xdr:to>
      <xdr:col>116</xdr:col>
      <xdr:colOff>63500</xdr:colOff>
      <xdr:row>75</xdr:row>
      <xdr:rowOff>47765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47345"/>
          <a:ext cx="838200" cy="5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147320</xdr:rowOff>
    </xdr:from>
    <xdr:to>
      <xdr:col>111</xdr:col>
      <xdr:colOff>177800</xdr:colOff>
      <xdr:row>75</xdr:row>
      <xdr:rowOff>47765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491720"/>
          <a:ext cx="889000" cy="4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147320</xdr:rowOff>
    </xdr:from>
    <xdr:to>
      <xdr:col>107</xdr:col>
      <xdr:colOff>50800</xdr:colOff>
      <xdr:row>72</xdr:row>
      <xdr:rowOff>153530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9172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153530</xdr:rowOff>
    </xdr:from>
    <xdr:to>
      <xdr:col>102</xdr:col>
      <xdr:colOff>114300</xdr:colOff>
      <xdr:row>73</xdr:row>
      <xdr:rowOff>51498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497930"/>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109245</xdr:rowOff>
    </xdr:from>
    <xdr:to>
      <xdr:col>116</xdr:col>
      <xdr:colOff>114300</xdr:colOff>
      <xdr:row>75</xdr:row>
      <xdr:rowOff>39395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132122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4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168415</xdr:rowOff>
    </xdr:from>
    <xdr:to>
      <xdr:col>112</xdr:col>
      <xdr:colOff>38100</xdr:colOff>
      <xdr:row>75</xdr:row>
      <xdr:rowOff>98565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115092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96520</xdr:rowOff>
    </xdr:from>
    <xdr:to>
      <xdr:col>107</xdr:col>
      <xdr:colOff>101600</xdr:colOff>
      <xdr:row>73</xdr:row>
      <xdr:rowOff>26670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4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43197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2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102730</xdr:rowOff>
    </xdr:from>
    <xdr:to>
      <xdr:col>102</xdr:col>
      <xdr:colOff>165100</xdr:colOff>
      <xdr:row>73</xdr:row>
      <xdr:rowOff>32880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49407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22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698</xdr:rowOff>
    </xdr:from>
    <xdr:to>
      <xdr:col>98</xdr:col>
      <xdr:colOff>38100</xdr:colOff>
      <xdr:row>73</xdr:row>
      <xdr:rowOff>102298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118825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2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・構成比で最も大きい補助費等は、住民一人当たりのコストが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152,237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円と高く、全体の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39.9</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％を占めている。令和元年度から令和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年度の増加額も大きい。これは国施策の特別定額給付金事業の経費が大きいためである。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・次に構成比が大きい扶助費は、住民一人当たりのコストが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124,857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32.7</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％を占めている。これは施設型給付費の増加や、国施策のひとり親世帯臨時特別給付金事業や子育て世帯への臨時特別給付金事業の経費が大きいためである。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・積立金が大きく増加している理由は、公共施設の老朽化等に備えて公共施設等整備基金への積立を増加したことや、かいづか　ふるさと応援寄附金の増加によるかいづか　ふるさと応援基金への積立を増加したためである。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・普通建設事業費（うち新規整備）が大きく減少している理由は、令和元年度に小学校教室空調設備設置やせんごくの杜整備事業等が完了したためである。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84,027
43.93
43,996,623
43,700,427
93,624
18,720,072
28,502,044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xdr:rowOff>
    </xdr:from>
    <xdr:to>
      <xdr:col>24</xdr:col>
      <xdr:colOff>63500</xdr:colOff>
      <xdr:row>36</xdr:row>
      <xdr:rowOff>33172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88913"/>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xdr:rowOff>
    </xdr:from>
    <xdr:to>
      <xdr:col>19</xdr:col>
      <xdr:colOff>177800</xdr:colOff>
      <xdr:row>36</xdr:row>
      <xdr:rowOff>29515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8891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155245</xdr:rowOff>
    </xdr:from>
    <xdr:to>
      <xdr:col>15</xdr:col>
      <xdr:colOff>50800</xdr:colOff>
      <xdr:row>36</xdr:row>
      <xdr:rowOff>29515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559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145643</xdr:rowOff>
    </xdr:from>
    <xdr:to>
      <xdr:col>10</xdr:col>
      <xdr:colOff>114300</xdr:colOff>
      <xdr:row>35</xdr:row>
      <xdr:rowOff>155245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6393"/>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153822</xdr:rowOff>
    </xdr:from>
    <xdr:to>
      <xdr:col>24</xdr:col>
      <xdr:colOff>114300</xdr:colOff>
      <xdr:row>36</xdr:row>
      <xdr:rowOff>83972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132249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137363</xdr:rowOff>
    </xdr:from>
    <xdr:to>
      <xdr:col>20</xdr:col>
      <xdr:colOff>38100</xdr:colOff>
      <xdr:row>36</xdr:row>
      <xdr:rowOff>67513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58640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150165</xdr:rowOff>
    </xdr:from>
    <xdr:to>
      <xdr:col>15</xdr:col>
      <xdr:colOff>101600</xdr:colOff>
      <xdr:row>36</xdr:row>
      <xdr:rowOff>80315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71442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104445</xdr:rowOff>
    </xdr:from>
    <xdr:to>
      <xdr:col>10</xdr:col>
      <xdr:colOff>165100</xdr:colOff>
      <xdr:row>36</xdr:row>
      <xdr:rowOff>34595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25722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94843</xdr:rowOff>
    </xdr:from>
    <xdr:to>
      <xdr:col>6</xdr:col>
      <xdr:colOff>38100</xdr:colOff>
      <xdr:row>36</xdr:row>
      <xdr:rowOff>24993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126245</xdr:rowOff>
    </xdr:from>
    <xdr:to>
      <xdr:col>24</xdr:col>
      <xdr:colOff>63500</xdr:colOff>
      <xdr:row>57</xdr:row>
      <xdr:rowOff>121908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13095"/>
          <a:ext cx="838200" cy="68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20234</xdr:rowOff>
    </xdr:from>
    <xdr:to>
      <xdr:col>19</xdr:col>
      <xdr:colOff>177800</xdr:colOff>
      <xdr:row>57</xdr:row>
      <xdr:rowOff>121908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92884"/>
          <a:ext cx="889000" cy="10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20234</xdr:rowOff>
    </xdr:from>
    <xdr:to>
      <xdr:col>15</xdr:col>
      <xdr:colOff>50800</xdr:colOff>
      <xdr:row>58</xdr:row>
      <xdr:rowOff>25909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92884"/>
          <a:ext cx="889000" cy="1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25909</xdr:rowOff>
    </xdr:from>
    <xdr:to>
      <xdr:col>10</xdr:col>
      <xdr:colOff>114300</xdr:colOff>
      <xdr:row>58</xdr:row>
      <xdr:rowOff>36909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0009"/>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75445</xdr:rowOff>
    </xdr:from>
    <xdr:to>
      <xdr:col>24</xdr:col>
      <xdr:colOff>114300</xdr:colOff>
      <xdr:row>54</xdr:row>
      <xdr:rowOff>5595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53872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4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71108</xdr:rowOff>
    </xdr:from>
    <xdr:to>
      <xdr:col>20</xdr:col>
      <xdr:colOff>38100</xdr:colOff>
      <xdr:row>58</xdr:row>
      <xdr:rowOff>1258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163835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3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140884</xdr:rowOff>
    </xdr:from>
    <xdr:to>
      <xdr:col>15</xdr:col>
      <xdr:colOff>101600</xdr:colOff>
      <xdr:row>57</xdr:row>
      <xdr:rowOff>71034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87561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1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146559</xdr:rowOff>
    </xdr:from>
    <xdr:to>
      <xdr:col>10</xdr:col>
      <xdr:colOff>165100</xdr:colOff>
      <xdr:row>58</xdr:row>
      <xdr:rowOff>76709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67836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157559</xdr:rowOff>
    </xdr:from>
    <xdr:to>
      <xdr:col>6</xdr:col>
      <xdr:colOff>38100</xdr:colOff>
      <xdr:row>58</xdr:row>
      <xdr:rowOff>87709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78836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108252</xdr:rowOff>
    </xdr:from>
    <xdr:to>
      <xdr:col>24</xdr:col>
      <xdr:colOff>63500</xdr:colOff>
      <xdr:row>74</xdr:row>
      <xdr:rowOff>66635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24102"/>
          <a:ext cx="838200" cy="1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66635</xdr:rowOff>
    </xdr:from>
    <xdr:to>
      <xdr:col>19</xdr:col>
      <xdr:colOff>177800</xdr:colOff>
      <xdr:row>74</xdr:row>
      <xdr:rowOff>68149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53935"/>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68149</xdr:rowOff>
    </xdr:from>
    <xdr:to>
      <xdr:col>15</xdr:col>
      <xdr:colOff>50800</xdr:colOff>
      <xdr:row>74</xdr:row>
      <xdr:rowOff>72557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55449"/>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72557</xdr:rowOff>
    </xdr:from>
    <xdr:to>
      <xdr:col>10</xdr:col>
      <xdr:colOff>114300</xdr:colOff>
      <xdr:row>74</xdr:row>
      <xdr:rowOff>145666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59857"/>
          <a:ext cx="889000" cy="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57452</xdr:rowOff>
    </xdr:from>
    <xdr:to>
      <xdr:col>24</xdr:col>
      <xdr:colOff>114300</xdr:colOff>
      <xdr:row>73</xdr:row>
      <xdr:rowOff>159052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80329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2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15835</xdr:rowOff>
    </xdr:from>
    <xdr:to>
      <xdr:col>20</xdr:col>
      <xdr:colOff>38100</xdr:colOff>
      <xdr:row>74</xdr:row>
      <xdr:rowOff>117435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133962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17349</xdr:rowOff>
    </xdr:from>
    <xdr:to>
      <xdr:col>15</xdr:col>
      <xdr:colOff>101600</xdr:colOff>
      <xdr:row>74</xdr:row>
      <xdr:rowOff>118949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135476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7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21757</xdr:rowOff>
    </xdr:from>
    <xdr:to>
      <xdr:col>10</xdr:col>
      <xdr:colOff>165100</xdr:colOff>
      <xdr:row>74</xdr:row>
      <xdr:rowOff>123357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139884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8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94866</xdr:rowOff>
    </xdr:from>
    <xdr:to>
      <xdr:col>6</xdr:col>
      <xdr:colOff>38100</xdr:colOff>
      <xdr:row>75</xdr:row>
      <xdr:rowOff>25016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41543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5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24967</xdr:rowOff>
    </xdr:from>
    <xdr:to>
      <xdr:col>24</xdr:col>
      <xdr:colOff>63500</xdr:colOff>
      <xdr:row>96</xdr:row>
      <xdr:rowOff>68338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84167"/>
          <a:ext cx="8382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42481</xdr:rowOff>
    </xdr:from>
    <xdr:to>
      <xdr:col>19</xdr:col>
      <xdr:colOff>177800</xdr:colOff>
      <xdr:row>96</xdr:row>
      <xdr:rowOff>68338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01681"/>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42368</xdr:rowOff>
    </xdr:from>
    <xdr:to>
      <xdr:col>15</xdr:col>
      <xdr:colOff>50800</xdr:colOff>
      <xdr:row>96</xdr:row>
      <xdr:rowOff>42481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01568"/>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11061</xdr:rowOff>
    </xdr:from>
    <xdr:to>
      <xdr:col>10</xdr:col>
      <xdr:colOff>114300</xdr:colOff>
      <xdr:row>96</xdr:row>
      <xdr:rowOff>42368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70261"/>
          <a:ext cx="8890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145617</xdr:rowOff>
    </xdr:from>
    <xdr:to>
      <xdr:col>24</xdr:col>
      <xdr:colOff>114300</xdr:colOff>
      <xdr:row>96</xdr:row>
      <xdr:rowOff>75767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168494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17538</xdr:rowOff>
    </xdr:from>
    <xdr:to>
      <xdr:col>20</xdr:col>
      <xdr:colOff>38100</xdr:colOff>
      <xdr:row>96</xdr:row>
      <xdr:rowOff>119138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135665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163131</xdr:rowOff>
    </xdr:from>
    <xdr:to>
      <xdr:col>15</xdr:col>
      <xdr:colOff>101600</xdr:colOff>
      <xdr:row>96</xdr:row>
      <xdr:rowOff>93281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109808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2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163018</xdr:rowOff>
    </xdr:from>
    <xdr:to>
      <xdr:col>10</xdr:col>
      <xdr:colOff>165100</xdr:colOff>
      <xdr:row>96</xdr:row>
      <xdr:rowOff>93168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109695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131711</xdr:rowOff>
    </xdr:from>
    <xdr:to>
      <xdr:col>6</xdr:col>
      <xdr:colOff>38100</xdr:colOff>
      <xdr:row>96</xdr:row>
      <xdr:rowOff>61861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78388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71882</xdr:rowOff>
    </xdr:from>
    <xdr:to>
      <xdr:col>55</xdr:col>
      <xdr:colOff>0</xdr:colOff>
      <xdr:row>38</xdr:row>
      <xdr:rowOff>77597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8698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77597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919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70358</xdr:rowOff>
    </xdr:from>
    <xdr:to>
      <xdr:col>45</xdr:col>
      <xdr:colOff>177800</xdr:colOff>
      <xdr:row>38</xdr:row>
      <xdr:rowOff>76835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8545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70358</xdr:rowOff>
    </xdr:from>
    <xdr:to>
      <xdr:col>41</xdr:col>
      <xdr:colOff>50800</xdr:colOff>
      <xdr:row>38</xdr:row>
      <xdr:rowOff>81788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854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21082</xdr:rowOff>
    </xdr:from>
    <xdr:to>
      <xdr:col>55</xdr:col>
      <xdr:colOff>50800</xdr:colOff>
      <xdr:row>38</xdr:row>
      <xdr:rowOff>122682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170959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26797</xdr:rowOff>
    </xdr:from>
    <xdr:to>
      <xdr:col>50</xdr:col>
      <xdr:colOff>165100</xdr:colOff>
      <xdr:row>38</xdr:row>
      <xdr:rowOff>128397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119524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26035</xdr:rowOff>
    </xdr:from>
    <xdr:to>
      <xdr:col>46</xdr:col>
      <xdr:colOff>38100</xdr:colOff>
      <xdr:row>38</xdr:row>
      <xdr:rowOff>127635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118762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19558</xdr:rowOff>
    </xdr:from>
    <xdr:to>
      <xdr:col>41</xdr:col>
      <xdr:colOff>101600</xdr:colOff>
      <xdr:row>38</xdr:row>
      <xdr:rowOff>121158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112285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30988</xdr:rowOff>
    </xdr:from>
    <xdr:to>
      <xdr:col>36</xdr:col>
      <xdr:colOff>165100</xdr:colOff>
      <xdr:row>38</xdr:row>
      <xdr:rowOff>132588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123715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53224</xdr:rowOff>
    </xdr:from>
    <xdr:to>
      <xdr:col>55</xdr:col>
      <xdr:colOff>0</xdr:colOff>
      <xdr:row>58</xdr:row>
      <xdr:rowOff>164258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97324"/>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53224</xdr:rowOff>
    </xdr:from>
    <xdr:to>
      <xdr:col>50</xdr:col>
      <xdr:colOff>114300</xdr:colOff>
      <xdr:row>59</xdr:row>
      <xdr:rowOff>9333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97324"/>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166414</xdr:rowOff>
    </xdr:from>
    <xdr:to>
      <xdr:col>45</xdr:col>
      <xdr:colOff>177800</xdr:colOff>
      <xdr:row>59</xdr:row>
      <xdr:rowOff>9333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10514"/>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166414</xdr:rowOff>
    </xdr:from>
    <xdr:to>
      <xdr:col>41</xdr:col>
      <xdr:colOff>50800</xdr:colOff>
      <xdr:row>59</xdr:row>
      <xdr:rowOff>4990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1051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113458</xdr:rowOff>
    </xdr:from>
    <xdr:to>
      <xdr:col>55</xdr:col>
      <xdr:colOff>50800</xdr:colOff>
      <xdr:row>59</xdr:row>
      <xdr:rowOff>43608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28385</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2424</xdr:rowOff>
    </xdr:from>
    <xdr:to>
      <xdr:col>50</xdr:col>
      <xdr:colOff>165100</xdr:colOff>
      <xdr:row>58</xdr:row>
      <xdr:rowOff>104024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120551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7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129983</xdr:rowOff>
    </xdr:from>
    <xdr:to>
      <xdr:col>46</xdr:col>
      <xdr:colOff>38100</xdr:colOff>
      <xdr:row>59</xdr:row>
      <xdr:rowOff>60133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51260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115614</xdr:rowOff>
    </xdr:from>
    <xdr:to>
      <xdr:col>41</xdr:col>
      <xdr:colOff>101600</xdr:colOff>
      <xdr:row>59</xdr:row>
      <xdr:rowOff>45764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36891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125640</xdr:rowOff>
    </xdr:from>
    <xdr:to>
      <xdr:col>36</xdr:col>
      <xdr:colOff>165100</xdr:colOff>
      <xdr:row>59</xdr:row>
      <xdr:rowOff>55790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46917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6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31389</xdr:rowOff>
    </xdr:from>
    <xdr:to>
      <xdr:col>55</xdr:col>
      <xdr:colOff>0</xdr:colOff>
      <xdr:row>78</xdr:row>
      <xdr:rowOff>77910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04489"/>
          <a:ext cx="8382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72583</xdr:rowOff>
    </xdr:from>
    <xdr:to>
      <xdr:col>50</xdr:col>
      <xdr:colOff>114300</xdr:colOff>
      <xdr:row>78</xdr:row>
      <xdr:rowOff>77910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45683"/>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72583</xdr:rowOff>
    </xdr:from>
    <xdr:to>
      <xdr:col>45</xdr:col>
      <xdr:colOff>177800</xdr:colOff>
      <xdr:row>78</xdr:row>
      <xdr:rowOff>73064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45683"/>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56947</xdr:rowOff>
    </xdr:from>
    <xdr:to>
      <xdr:col>41</xdr:col>
      <xdr:colOff>50800</xdr:colOff>
      <xdr:row>78</xdr:row>
      <xdr:rowOff>73064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30047"/>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152039</xdr:rowOff>
    </xdr:from>
    <xdr:to>
      <xdr:col>55</xdr:col>
      <xdr:colOff>50800</xdr:colOff>
      <xdr:row>78</xdr:row>
      <xdr:rowOff>82189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66966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6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27110</xdr:rowOff>
    </xdr:from>
    <xdr:to>
      <xdr:col>50</xdr:col>
      <xdr:colOff>165100</xdr:colOff>
      <xdr:row>78</xdr:row>
      <xdr:rowOff>128710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119837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9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21783</xdr:rowOff>
    </xdr:from>
    <xdr:to>
      <xdr:col>46</xdr:col>
      <xdr:colOff>38100</xdr:colOff>
      <xdr:row>78</xdr:row>
      <xdr:rowOff>123383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114510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8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22264</xdr:rowOff>
    </xdr:from>
    <xdr:to>
      <xdr:col>41</xdr:col>
      <xdr:colOff>101600</xdr:colOff>
      <xdr:row>78</xdr:row>
      <xdr:rowOff>123864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114991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6147</xdr:rowOff>
    </xdr:from>
    <xdr:to>
      <xdr:col>36</xdr:col>
      <xdr:colOff>165100</xdr:colOff>
      <xdr:row>78</xdr:row>
      <xdr:rowOff>107747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98874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150152</xdr:rowOff>
    </xdr:from>
    <xdr:to>
      <xdr:col>55</xdr:col>
      <xdr:colOff>0</xdr:colOff>
      <xdr:row>97</xdr:row>
      <xdr:rowOff>24715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09352"/>
          <a:ext cx="83820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76112</xdr:rowOff>
    </xdr:from>
    <xdr:to>
      <xdr:col>50</xdr:col>
      <xdr:colOff>114300</xdr:colOff>
      <xdr:row>97</xdr:row>
      <xdr:rowOff>24715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35312"/>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76112</xdr:rowOff>
    </xdr:from>
    <xdr:to>
      <xdr:col>45</xdr:col>
      <xdr:colOff>177800</xdr:colOff>
      <xdr:row>97</xdr:row>
      <xdr:rowOff>49631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35312"/>
          <a:ext cx="889000" cy="1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49631</xdr:rowOff>
    </xdr:from>
    <xdr:to>
      <xdr:col>41</xdr:col>
      <xdr:colOff>50800</xdr:colOff>
      <xdr:row>97</xdr:row>
      <xdr:rowOff>53339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80281"/>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99352</xdr:rowOff>
    </xdr:from>
    <xdr:to>
      <xdr:col>55</xdr:col>
      <xdr:colOff>50800</xdr:colOff>
      <xdr:row>97</xdr:row>
      <xdr:rowOff>29502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77779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145365</xdr:rowOff>
    </xdr:from>
    <xdr:to>
      <xdr:col>50</xdr:col>
      <xdr:colOff>165100</xdr:colOff>
      <xdr:row>97</xdr:row>
      <xdr:rowOff>75515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66642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25312</xdr:rowOff>
    </xdr:from>
    <xdr:to>
      <xdr:col>46</xdr:col>
      <xdr:colOff>38100</xdr:colOff>
      <xdr:row>96</xdr:row>
      <xdr:rowOff>126912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143439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170281</xdr:rowOff>
    </xdr:from>
    <xdr:to>
      <xdr:col>41</xdr:col>
      <xdr:colOff>101600</xdr:colOff>
      <xdr:row>97</xdr:row>
      <xdr:rowOff>100431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91558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2539</xdr:rowOff>
    </xdr:from>
    <xdr:to>
      <xdr:col>36</xdr:col>
      <xdr:colOff>165100</xdr:colOff>
      <xdr:row>97</xdr:row>
      <xdr:rowOff>104139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95266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53346</xdr:rowOff>
    </xdr:from>
    <xdr:to>
      <xdr:col>85</xdr:col>
      <xdr:colOff>127000</xdr:colOff>
      <xdr:row>37</xdr:row>
      <xdr:rowOff>137928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2554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137928</xdr:rowOff>
    </xdr:from>
    <xdr:to>
      <xdr:col>81</xdr:col>
      <xdr:colOff>50800</xdr:colOff>
      <xdr:row>38</xdr:row>
      <xdr:rowOff>768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815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5912</xdr:rowOff>
    </xdr:from>
    <xdr:to>
      <xdr:col>76</xdr:col>
      <xdr:colOff>114300</xdr:colOff>
      <xdr:row>38</xdr:row>
      <xdr:rowOff>768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349562"/>
          <a:ext cx="889000" cy="1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5912</xdr:rowOff>
    </xdr:from>
    <xdr:to>
      <xdr:col>71</xdr:col>
      <xdr:colOff>177800</xdr:colOff>
      <xdr:row>37</xdr:row>
      <xdr:rowOff>24371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49562"/>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2546</xdr:rowOff>
    </xdr:from>
    <xdr:to>
      <xdr:col>85</xdr:col>
      <xdr:colOff>177800</xdr:colOff>
      <xdr:row>36</xdr:row>
      <xdr:rowOff>104146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25423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87128</xdr:rowOff>
    </xdr:from>
    <xdr:to>
      <xdr:col>81</xdr:col>
      <xdr:colOff>101600</xdr:colOff>
      <xdr:row>38</xdr:row>
      <xdr:rowOff>17278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8405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2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121418</xdr:rowOff>
    </xdr:from>
    <xdr:to>
      <xdr:col>76</xdr:col>
      <xdr:colOff>165100</xdr:colOff>
      <xdr:row>38</xdr:row>
      <xdr:rowOff>51568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42695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126562</xdr:rowOff>
    </xdr:from>
    <xdr:to>
      <xdr:col>72</xdr:col>
      <xdr:colOff>38100</xdr:colOff>
      <xdr:row>37</xdr:row>
      <xdr:rowOff>56712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47839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145021</xdr:rowOff>
    </xdr:from>
    <xdr:to>
      <xdr:col>67</xdr:col>
      <xdr:colOff>101600</xdr:colOff>
      <xdr:row>37</xdr:row>
      <xdr:rowOff>75171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66298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60109</xdr:rowOff>
    </xdr:from>
    <xdr:to>
      <xdr:col>85</xdr:col>
      <xdr:colOff>127000</xdr:colOff>
      <xdr:row>56</xdr:row>
      <xdr:rowOff>138785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61309"/>
          <a:ext cx="8382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138785</xdr:rowOff>
    </xdr:from>
    <xdr:to>
      <xdr:col>81</xdr:col>
      <xdr:colOff>50800</xdr:colOff>
      <xdr:row>58</xdr:row>
      <xdr:rowOff>20295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39985"/>
          <a:ext cx="889000" cy="2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87370</xdr:rowOff>
    </xdr:from>
    <xdr:to>
      <xdr:col>76</xdr:col>
      <xdr:colOff>114300</xdr:colOff>
      <xdr:row>58</xdr:row>
      <xdr:rowOff>20295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60020"/>
          <a:ext cx="889000" cy="10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87370</xdr:rowOff>
    </xdr:from>
    <xdr:to>
      <xdr:col>71</xdr:col>
      <xdr:colOff>177800</xdr:colOff>
      <xdr:row>58</xdr:row>
      <xdr:rowOff>13456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6002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9309</xdr:rowOff>
    </xdr:from>
    <xdr:to>
      <xdr:col>85</xdr:col>
      <xdr:colOff>177800</xdr:colOff>
      <xdr:row>56</xdr:row>
      <xdr:rowOff>110909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159186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8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87985</xdr:rowOff>
    </xdr:from>
    <xdr:to>
      <xdr:col>81</xdr:col>
      <xdr:colOff>101600</xdr:colOff>
      <xdr:row>57</xdr:row>
      <xdr:rowOff>18135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140945</xdr:rowOff>
    </xdr:from>
    <xdr:to>
      <xdr:col>76</xdr:col>
      <xdr:colOff>165100</xdr:colOff>
      <xdr:row>58</xdr:row>
      <xdr:rowOff>71095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62222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36570</xdr:rowOff>
    </xdr:from>
    <xdr:to>
      <xdr:col>72</xdr:col>
      <xdr:colOff>38100</xdr:colOff>
      <xdr:row>57</xdr:row>
      <xdr:rowOff>138170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129297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134106</xdr:rowOff>
    </xdr:from>
    <xdr:to>
      <xdr:col>67</xdr:col>
      <xdr:colOff>101600</xdr:colOff>
      <xdr:row>58</xdr:row>
      <xdr:rowOff>64256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55383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18428</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1528"/>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121413</xdr:rowOff>
    </xdr:from>
    <xdr:to>
      <xdr:col>81</xdr:col>
      <xdr:colOff>50800</xdr:colOff>
      <xdr:row>78</xdr:row>
      <xdr:rowOff>18428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23063"/>
          <a:ext cx="889000" cy="6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121413</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23063"/>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139078</xdr:rowOff>
    </xdr:from>
    <xdr:to>
      <xdr:col>81</xdr:col>
      <xdr:colOff>101600</xdr:colOff>
      <xdr:row>78</xdr:row>
      <xdr:rowOff>69228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60355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433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70613</xdr:rowOff>
    </xdr:from>
    <xdr:to>
      <xdr:col>76</xdr:col>
      <xdr:colOff>165100</xdr:colOff>
      <xdr:row>78</xdr:row>
      <xdr:rowOff>763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163340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136385</xdr:rowOff>
    </xdr:from>
    <xdr:to>
      <xdr:col>85</xdr:col>
      <xdr:colOff>127000</xdr:colOff>
      <xdr:row>96</xdr:row>
      <xdr:rowOff>156192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95585"/>
          <a:ext cx="8382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156192</xdr:rowOff>
    </xdr:from>
    <xdr:to>
      <xdr:col>81</xdr:col>
      <xdr:colOff>50800</xdr:colOff>
      <xdr:row>96</xdr:row>
      <xdr:rowOff>158135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1539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158135</xdr:rowOff>
    </xdr:from>
    <xdr:to>
      <xdr:col>76</xdr:col>
      <xdr:colOff>114300</xdr:colOff>
      <xdr:row>97</xdr:row>
      <xdr:rowOff>10705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17335"/>
          <a:ext cx="889000" cy="2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10705</xdr:rowOff>
    </xdr:from>
    <xdr:to>
      <xdr:col>71</xdr:col>
      <xdr:colOff>177800</xdr:colOff>
      <xdr:row>97</xdr:row>
      <xdr:rowOff>11488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4135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85585</xdr:rowOff>
    </xdr:from>
    <xdr:to>
      <xdr:col>85</xdr:col>
      <xdr:colOff>177800</xdr:colOff>
      <xdr:row>97</xdr:row>
      <xdr:rowOff>15735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64012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105392</xdr:rowOff>
    </xdr:from>
    <xdr:to>
      <xdr:col>81</xdr:col>
      <xdr:colOff>101600</xdr:colOff>
      <xdr:row>97</xdr:row>
      <xdr:rowOff>35542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26669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107335</xdr:rowOff>
    </xdr:from>
    <xdr:to>
      <xdr:col>76</xdr:col>
      <xdr:colOff>165100</xdr:colOff>
      <xdr:row>97</xdr:row>
      <xdr:rowOff>37485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28612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131355</xdr:rowOff>
    </xdr:from>
    <xdr:to>
      <xdr:col>72</xdr:col>
      <xdr:colOff>38100</xdr:colOff>
      <xdr:row>97</xdr:row>
      <xdr:rowOff>61505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52632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132138</xdr:rowOff>
    </xdr:from>
    <xdr:to>
      <xdr:col>67</xdr:col>
      <xdr:colOff>101600</xdr:colOff>
      <xdr:row>97</xdr:row>
      <xdr:rowOff>62288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53415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・構成比で最も大きい民生費は、住民一人当たりのコストが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183,639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円と高く、全体の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48.1</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増加傾向が続いている。大阪府平均は下回っているが、類似団体内平均値、全国平均を上回る状況が続いている。これは、施設型給付費、障害者自立支援給付、生活保護給付、介護保険事業特別会計や後期高齢者医療事業特別会計への繰出金等が増加したことや、新型コロナウイルス感染症対策として、障害者手帳等所持者やひとり親家庭、子育て世帯への臨時給付金の実施した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・次に構成比が大きい総務費は、住民一人当たりのコストが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153,310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40.2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％を占める。令和元年度から令和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年度の増加額も大きい。これは、国施策の特別定額給付金事業の経費が大きいためである。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・商工費が大きく増加している理由は、新型コロナウイルス感染症の流行に伴う経済対策として、中小企業休業要請支援金やプレミアム付商品券等を実施したためである。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・農林水産業費が大きく減少している理由は、平成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年度の台風</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号被災農業者向け経営体育成事業の令和元年度に繰越した分が完了したためである。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歳入において、地方消費税交付金や競艇事業収入等が増加したことや、歳出において、岸和田市貝塚市清掃施設組合への負担金や下水道事業会計への負担金等が減少したことにより、財政調整基金を取り崩さず財政運営することができた。そのため、実質収支額、実質単年度収支ともに黒字を維持することができた。</a:t>
          </a:r>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　今後については、新型コロナウイルス感染症の影響により、市税収入が不透明であることから、より一層歳出の見直しを徹底し、持続可能な財政運営に努める。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病院事業会計について、令和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は新型コロナウイルス感染症患者専用病床に対する空床補償等の医業外収益が増収となったことにより、資金不足額が減少した。しかし、依然として病院建設時の企業債に係る償還金が大きいこと等から資金不足額が発生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また、そのほかの会計は全て黒字であり、全会計で剰余金は</a:t>
          </a:r>
          <a:r>
            <a:rPr kumimoji="1" lang="en-US" altLang="ja-JP" sz="1400">
              <a:solidFill>
                <a:srgbClr val="000000"/>
              </a:solidFill>
              <a:latin typeface="ＭＳ ゴシック" pitchFamily="49" charset="-128"/>
              <a:ea typeface="ＭＳ ゴシック" pitchFamily="49" charset="-128"/>
            </a:rPr>
            <a:t>3,517</a:t>
          </a:r>
          <a:r>
            <a:rPr kumimoji="1" lang="ja-JP" altLang="en-US" sz="1400">
              <a:solidFill>
                <a:srgbClr val="000000"/>
              </a:solidFill>
              <a:latin typeface="ＭＳ ゴシック" pitchFamily="49" charset="-128"/>
              <a:ea typeface="ＭＳ ゴシック" pitchFamily="49" charset="-128"/>
            </a:rPr>
            <a:t>百万円となっている。このうち</a:t>
          </a:r>
          <a:r>
            <a:rPr kumimoji="1" lang="en-US" altLang="ja-JP" sz="1400">
              <a:solidFill>
                <a:srgbClr val="000000"/>
              </a:solidFill>
              <a:latin typeface="ＭＳ ゴシック" pitchFamily="49" charset="-128"/>
              <a:ea typeface="ＭＳ ゴシック" pitchFamily="49" charset="-128"/>
            </a:rPr>
            <a:t>2,721</a:t>
          </a:r>
          <a:r>
            <a:rPr kumimoji="1" lang="ja-JP" altLang="en-US" sz="1400">
              <a:solidFill>
                <a:srgbClr val="000000"/>
              </a:solidFill>
              <a:latin typeface="ＭＳ ゴシック" pitchFamily="49" charset="-128"/>
              <a:ea typeface="ＭＳ ゴシック" pitchFamily="49" charset="-128"/>
            </a:rPr>
            <a:t>百万円と大部分を占める水道事業会計では、今後、津田浄水場の浄水処理施設更新の起債の据置期間が終了し、償還金が増加することによって、流動資産が減少することが見込まれる。これにより剰余金の減少が予測されるため、今後も全会計で資金不足が発生しないように努め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43996623</v>
      </c>
      <c r="BO4" s="433"/>
      <c r="BP4" s="433"/>
      <c r="BQ4" s="433"/>
      <c r="BR4" s="433"/>
      <c r="BS4" s="433"/>
      <c r="BT4" s="433"/>
      <c r="BU4" s="434"/>
      <c r="BV4" s="432">
        <v>33149826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0.5</v>
      </c>
      <c r="CU4" s="439"/>
      <c r="CV4" s="439"/>
      <c r="CW4" s="439"/>
      <c r="CX4" s="439"/>
      <c r="CY4" s="439"/>
      <c r="CZ4" s="439"/>
      <c r="DA4" s="440"/>
      <c r="DB4" s="438">
        <v>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43700427</v>
      </c>
      <c r="BO5" s="470"/>
      <c r="BP5" s="470"/>
      <c r="BQ5" s="470"/>
      <c r="BR5" s="470"/>
      <c r="BS5" s="470"/>
      <c r="BT5" s="470"/>
      <c r="BU5" s="471"/>
      <c r="BV5" s="469">
        <v>32938697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93.4</v>
      </c>
      <c r="CU5" s="467"/>
      <c r="CV5" s="467"/>
      <c r="CW5" s="467"/>
      <c r="CX5" s="467"/>
      <c r="CY5" s="467"/>
      <c r="CZ5" s="467"/>
      <c r="DA5" s="468"/>
      <c r="DB5" s="466">
        <v>97.5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296196</v>
      </c>
      <c r="BO6" s="470"/>
      <c r="BP6" s="470"/>
      <c r="BQ6" s="470"/>
      <c r="BR6" s="470"/>
      <c r="BS6" s="470"/>
      <c r="BT6" s="470"/>
      <c r="BU6" s="471"/>
      <c r="BV6" s="469">
        <v>211129</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99.9</v>
      </c>
      <c r="CU6" s="507"/>
      <c r="CV6" s="507"/>
      <c r="CW6" s="507"/>
      <c r="CX6" s="507"/>
      <c r="CY6" s="507"/>
      <c r="CZ6" s="507"/>
      <c r="DA6" s="508"/>
      <c r="DB6" s="506">
        <v>104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202572</v>
      </c>
      <c r="BO7" s="470"/>
      <c r="BP7" s="470"/>
      <c r="BQ7" s="470"/>
      <c r="BR7" s="470"/>
      <c r="BS7" s="470"/>
      <c r="BT7" s="470"/>
      <c r="BU7" s="471"/>
      <c r="BV7" s="469">
        <v>132674</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18720072</v>
      </c>
      <c r="CU7" s="470"/>
      <c r="CV7" s="470"/>
      <c r="CW7" s="470"/>
      <c r="CX7" s="470"/>
      <c r="CY7" s="470"/>
      <c r="CZ7" s="470"/>
      <c r="DA7" s="471"/>
      <c r="DB7" s="469">
        <v>18425874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93624</v>
      </c>
      <c r="BO8" s="470"/>
      <c r="BP8" s="470"/>
      <c r="BQ8" s="470"/>
      <c r="BR8" s="470"/>
      <c r="BS8" s="470"/>
      <c r="BT8" s="470"/>
      <c r="BU8" s="471"/>
      <c r="BV8" s="469">
        <v>78455</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0.68</v>
      </c>
      <c r="CU8" s="510"/>
      <c r="CV8" s="510"/>
      <c r="CW8" s="510"/>
      <c r="CX8" s="510"/>
      <c r="CY8" s="510"/>
      <c r="CZ8" s="510"/>
      <c r="DA8" s="511"/>
      <c r="DB8" s="509">
        <v>0.68</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84443</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15169</v>
      </c>
      <c r="BO9" s="470"/>
      <c r="BP9" s="470"/>
      <c r="BQ9" s="470"/>
      <c r="BR9" s="470"/>
      <c r="BS9" s="470"/>
      <c r="BT9" s="470"/>
      <c r="BU9" s="471"/>
      <c r="BV9" s="469">
        <v>1751</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11.4</v>
      </c>
      <c r="CU9" s="467"/>
      <c r="CV9" s="467"/>
      <c r="CW9" s="467"/>
      <c r="CX9" s="467"/>
      <c r="CY9" s="467"/>
      <c r="CZ9" s="467"/>
      <c r="DA9" s="468"/>
      <c r="DB9" s="466">
        <v>11.7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88694</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93</v>
      </c>
      <c r="AV10" s="502"/>
      <c r="AW10" s="502"/>
      <c r="AX10" s="502"/>
      <c r="AY10" s="503" t="s">
        <v>118</v>
      </c>
      <c r="AZ10" s="504"/>
      <c r="BA10" s="504"/>
      <c r="BB10" s="504"/>
      <c r="BC10" s="504"/>
      <c r="BD10" s="504"/>
      <c r="BE10" s="504"/>
      <c r="BF10" s="504"/>
      <c r="BG10" s="504"/>
      <c r="BH10" s="504"/>
      <c r="BI10" s="504"/>
      <c r="BJ10" s="504"/>
      <c r="BK10" s="504"/>
      <c r="BL10" s="504"/>
      <c r="BM10" s="505"/>
      <c r="BN10" s="469">
        <v>340000</v>
      </c>
      <c r="BO10" s="470"/>
      <c r="BP10" s="470"/>
      <c r="BQ10" s="470"/>
      <c r="BR10" s="470"/>
      <c r="BS10" s="470"/>
      <c r="BT10" s="470"/>
      <c r="BU10" s="471"/>
      <c r="BV10" s="469">
        <v>169000</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93</v>
      </c>
      <c r="AV11" s="502"/>
      <c r="AW11" s="502"/>
      <c r="AX11" s="502"/>
      <c r="AY11" s="503" t="s">
        <v>123</v>
      </c>
      <c r="AZ11" s="504"/>
      <c r="BA11" s="504"/>
      <c r="BB11" s="504"/>
      <c r="BC11" s="504"/>
      <c r="BD11" s="504"/>
      <c r="BE11" s="504"/>
      <c r="BF11" s="504"/>
      <c r="BG11" s="504"/>
      <c r="BH11" s="504"/>
      <c r="BI11" s="504"/>
      <c r="BJ11" s="504"/>
      <c r="BK11" s="504"/>
      <c r="BL11" s="504"/>
      <c r="BM11" s="505"/>
      <c r="BN11" s="469">
        <v>36125</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85120</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131</v>
      </c>
      <c r="AV12" s="502"/>
      <c r="AW12" s="502"/>
      <c r="AX12" s="502"/>
      <c r="AY12" s="503" t="s">
        <v>132</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134</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84027</v>
      </c>
      <c r="S13" s="554"/>
      <c r="T13" s="554"/>
      <c r="U13" s="554"/>
      <c r="V13" s="555"/>
      <c r="W13" s="485" t="s">
        <v>136</v>
      </c>
      <c r="X13" s="486"/>
      <c r="Y13" s="486"/>
      <c r="Z13" s="486"/>
      <c r="AA13" s="486"/>
      <c r="AB13" s="476"/>
      <c r="AC13" s="520">
        <v>605</v>
      </c>
      <c r="AD13" s="521"/>
      <c r="AE13" s="521"/>
      <c r="AF13" s="521"/>
      <c r="AG13" s="563"/>
      <c r="AH13" s="520">
        <v>584</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391294</v>
      </c>
      <c r="BO13" s="470"/>
      <c r="BP13" s="470"/>
      <c r="BQ13" s="470"/>
      <c r="BR13" s="470"/>
      <c r="BS13" s="470"/>
      <c r="BT13" s="470"/>
      <c r="BU13" s="471"/>
      <c r="BV13" s="469">
        <v>170751</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5.4</v>
      </c>
      <c r="CU13" s="467"/>
      <c r="CV13" s="467"/>
      <c r="CW13" s="467"/>
      <c r="CX13" s="467"/>
      <c r="CY13" s="467"/>
      <c r="CZ13" s="467"/>
      <c r="DA13" s="468"/>
      <c r="DB13" s="466">
        <v>6.3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86276</v>
      </c>
      <c r="S14" s="554"/>
      <c r="T14" s="554"/>
      <c r="U14" s="554"/>
      <c r="V14" s="555"/>
      <c r="W14" s="459"/>
      <c r="X14" s="460"/>
      <c r="Y14" s="460"/>
      <c r="Z14" s="460"/>
      <c r="AA14" s="460"/>
      <c r="AB14" s="449"/>
      <c r="AC14" s="556">
        <v>1.6</v>
      </c>
      <c r="AD14" s="557"/>
      <c r="AE14" s="557"/>
      <c r="AF14" s="557"/>
      <c r="AG14" s="558"/>
      <c r="AH14" s="556">
        <v>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21.4</v>
      </c>
      <c r="CU14" s="568"/>
      <c r="CV14" s="568"/>
      <c r="CW14" s="568"/>
      <c r="CX14" s="568"/>
      <c r="CY14" s="568"/>
      <c r="CZ14" s="568"/>
      <c r="DA14" s="569"/>
      <c r="DB14" s="567">
        <v>32.6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143</v>
      </c>
      <c r="N15" s="561"/>
      <c r="O15" s="561"/>
      <c r="P15" s="561"/>
      <c r="Q15" s="562"/>
      <c r="R15" s="553">
        <v>85181</v>
      </c>
      <c r="S15" s="554"/>
      <c r="T15" s="554"/>
      <c r="U15" s="554"/>
      <c r="V15" s="555"/>
      <c r="W15" s="485" t="s">
        <v>144</v>
      </c>
      <c r="X15" s="486"/>
      <c r="Y15" s="486"/>
      <c r="Z15" s="486"/>
      <c r="AA15" s="486"/>
      <c r="AB15" s="476"/>
      <c r="AC15" s="520">
        <v>9697</v>
      </c>
      <c r="AD15" s="521"/>
      <c r="AE15" s="521"/>
      <c r="AF15" s="521"/>
      <c r="AG15" s="563"/>
      <c r="AH15" s="520">
        <v>9742</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10114233</v>
      </c>
      <c r="BO15" s="433"/>
      <c r="BP15" s="433"/>
      <c r="BQ15" s="433"/>
      <c r="BR15" s="433"/>
      <c r="BS15" s="433"/>
      <c r="BT15" s="433"/>
      <c r="BU15" s="434"/>
      <c r="BV15" s="432">
        <v>9772378</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25.6</v>
      </c>
      <c r="AD16" s="557"/>
      <c r="AE16" s="557"/>
      <c r="AF16" s="557"/>
      <c r="AG16" s="558"/>
      <c r="AH16" s="556">
        <v>26.3</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14970282</v>
      </c>
      <c r="BO16" s="470"/>
      <c r="BP16" s="470"/>
      <c r="BQ16" s="470"/>
      <c r="BR16" s="470"/>
      <c r="BS16" s="470"/>
      <c r="BT16" s="470"/>
      <c r="BU16" s="471"/>
      <c r="BV16" s="469">
        <v>14542500</v>
      </c>
      <c r="BW16" s="470"/>
      <c r="BX16" s="470"/>
      <c r="BY16" s="470"/>
      <c r="BZ16" s="470"/>
      <c r="CA16" s="470"/>
      <c r="CB16" s="470"/>
      <c r="CC16" s="471"/>
      <c r="CD16" s="201"/>
      <c r="CE16" s="579" t="s">
        <v>150</v>
      </c>
      <c r="CF16" s="579"/>
      <c r="CG16" s="579"/>
      <c r="CH16" s="579"/>
      <c r="CI16" s="579"/>
      <c r="CJ16" s="579"/>
      <c r="CK16" s="579"/>
      <c r="CL16" s="579"/>
      <c r="CM16" s="579"/>
      <c r="CN16" s="579"/>
      <c r="CO16" s="579"/>
      <c r="CP16" s="579"/>
      <c r="CQ16" s="579"/>
      <c r="CR16" s="579"/>
      <c r="CS16" s="580"/>
      <c r="CT16" s="466">
        <v>1</v>
      </c>
      <c r="CU16" s="467"/>
      <c r="CV16" s="467"/>
      <c r="CW16" s="467"/>
      <c r="CX16" s="467"/>
      <c r="CY16" s="467"/>
      <c r="CZ16" s="467"/>
      <c r="DA16" s="468"/>
      <c r="DB16" s="466">
        <v>5.7</v>
      </c>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27558</v>
      </c>
      <c r="AD17" s="521"/>
      <c r="AE17" s="521"/>
      <c r="AF17" s="521"/>
      <c r="AG17" s="563"/>
      <c r="AH17" s="520">
        <v>26731</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12830207</v>
      </c>
      <c r="BO17" s="470"/>
      <c r="BP17" s="470"/>
      <c r="BQ17" s="470"/>
      <c r="BR17" s="470"/>
      <c r="BS17" s="470"/>
      <c r="BT17" s="470"/>
      <c r="BU17" s="471"/>
      <c r="BV17" s="469">
        <v>12501524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43.93</v>
      </c>
      <c r="M18" s="585"/>
      <c r="N18" s="585"/>
      <c r="O18" s="585"/>
      <c r="P18" s="585"/>
      <c r="Q18" s="585"/>
      <c r="R18" s="586"/>
      <c r="S18" s="586"/>
      <c r="T18" s="586"/>
      <c r="U18" s="586"/>
      <c r="V18" s="587"/>
      <c r="W18" s="487"/>
      <c r="X18" s="488"/>
      <c r="Y18" s="488"/>
      <c r="Z18" s="488"/>
      <c r="AA18" s="488"/>
      <c r="AB18" s="479"/>
      <c r="AC18" s="588">
        <v>72.8</v>
      </c>
      <c r="AD18" s="589"/>
      <c r="AE18" s="589"/>
      <c r="AF18" s="589"/>
      <c r="AG18" s="590"/>
      <c r="AH18" s="588">
        <v>72.099999999999994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17668271</v>
      </c>
      <c r="BO18" s="470"/>
      <c r="BP18" s="470"/>
      <c r="BQ18" s="470"/>
      <c r="BR18" s="470"/>
      <c r="BS18" s="470"/>
      <c r="BT18" s="470"/>
      <c r="BU18" s="471"/>
      <c r="BV18" s="469">
        <v>18256751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1922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21871852</v>
      </c>
      <c r="BO19" s="470"/>
      <c r="BP19" s="470"/>
      <c r="BQ19" s="470"/>
      <c r="BR19" s="470"/>
      <c r="BS19" s="470"/>
      <c r="BT19" s="470"/>
      <c r="BU19" s="471"/>
      <c r="BV19" s="469">
        <v>20608529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33284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28502044</v>
      </c>
      <c r="BO23" s="470"/>
      <c r="BP23" s="470"/>
      <c r="BQ23" s="470"/>
      <c r="BR23" s="470"/>
      <c r="BS23" s="470"/>
      <c r="BT23" s="470"/>
      <c r="BU23" s="471"/>
      <c r="BV23" s="469">
        <v>27858024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9120</v>
      </c>
      <c r="R24" s="521"/>
      <c r="S24" s="521"/>
      <c r="T24" s="521"/>
      <c r="U24" s="521"/>
      <c r="V24" s="563"/>
      <c r="W24" s="622"/>
      <c r="X24" s="610"/>
      <c r="Y24" s="611"/>
      <c r="Z24" s="519" t="s">
        <v>169</v>
      </c>
      <c r="AA24" s="499"/>
      <c r="AB24" s="499"/>
      <c r="AC24" s="499"/>
      <c r="AD24" s="499"/>
      <c r="AE24" s="499"/>
      <c r="AF24" s="499"/>
      <c r="AG24" s="500"/>
      <c r="AH24" s="520">
        <v>553</v>
      </c>
      <c r="AI24" s="521"/>
      <c r="AJ24" s="521"/>
      <c r="AK24" s="521"/>
      <c r="AL24" s="563"/>
      <c r="AM24" s="520">
        <v>1678908</v>
      </c>
      <c r="AN24" s="521"/>
      <c r="AO24" s="521"/>
      <c r="AP24" s="521"/>
      <c r="AQ24" s="521"/>
      <c r="AR24" s="563"/>
      <c r="AS24" s="520">
        <v>3036</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23098760</v>
      </c>
      <c r="BO24" s="470"/>
      <c r="BP24" s="470"/>
      <c r="BQ24" s="470"/>
      <c r="BR24" s="470"/>
      <c r="BS24" s="470"/>
      <c r="BT24" s="470"/>
      <c r="BU24" s="471"/>
      <c r="BV24" s="469">
        <v>22697041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2</v>
      </c>
      <c r="M25" s="521"/>
      <c r="N25" s="521"/>
      <c r="O25" s="521"/>
      <c r="P25" s="563"/>
      <c r="Q25" s="520">
        <v>7890</v>
      </c>
      <c r="R25" s="521"/>
      <c r="S25" s="521"/>
      <c r="T25" s="521"/>
      <c r="U25" s="521"/>
      <c r="V25" s="563"/>
      <c r="W25" s="622"/>
      <c r="X25" s="610"/>
      <c r="Y25" s="611"/>
      <c r="Z25" s="519" t="s">
        <v>172</v>
      </c>
      <c r="AA25" s="499"/>
      <c r="AB25" s="499"/>
      <c r="AC25" s="499"/>
      <c r="AD25" s="499"/>
      <c r="AE25" s="499"/>
      <c r="AF25" s="499"/>
      <c r="AG25" s="500"/>
      <c r="AH25" s="520">
        <v>89</v>
      </c>
      <c r="AI25" s="521"/>
      <c r="AJ25" s="521"/>
      <c r="AK25" s="521"/>
      <c r="AL25" s="563"/>
      <c r="AM25" s="520">
        <v>271628</v>
      </c>
      <c r="AN25" s="521"/>
      <c r="AO25" s="521"/>
      <c r="AP25" s="521"/>
      <c r="AQ25" s="521"/>
      <c r="AR25" s="563"/>
      <c r="AS25" s="520">
        <v>3052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13556630</v>
      </c>
      <c r="BO25" s="433"/>
      <c r="BP25" s="433"/>
      <c r="BQ25" s="433"/>
      <c r="BR25" s="433"/>
      <c r="BS25" s="433"/>
      <c r="BT25" s="433"/>
      <c r="BU25" s="434"/>
      <c r="BV25" s="432">
        <v>12827850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7030</v>
      </c>
      <c r="R26" s="521"/>
      <c r="S26" s="521"/>
      <c r="T26" s="521"/>
      <c r="U26" s="521"/>
      <c r="V26" s="563"/>
      <c r="W26" s="622"/>
      <c r="X26" s="610"/>
      <c r="Y26" s="611"/>
      <c r="Z26" s="519" t="s">
        <v>175</v>
      </c>
      <c r="AA26" s="632"/>
      <c r="AB26" s="632"/>
      <c r="AC26" s="632"/>
      <c r="AD26" s="632"/>
      <c r="AE26" s="632"/>
      <c r="AF26" s="632"/>
      <c r="AG26" s="633"/>
      <c r="AH26" s="520">
        <v>61</v>
      </c>
      <c r="AI26" s="521"/>
      <c r="AJ26" s="521"/>
      <c r="AK26" s="521"/>
      <c r="AL26" s="563"/>
      <c r="AM26" s="520">
        <v>196969</v>
      </c>
      <c r="AN26" s="521"/>
      <c r="AO26" s="521"/>
      <c r="AP26" s="521"/>
      <c r="AQ26" s="521"/>
      <c r="AR26" s="563"/>
      <c r="AS26" s="520">
        <v>3229</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v>154143</v>
      </c>
      <c r="BO26" s="470"/>
      <c r="BP26" s="470"/>
      <c r="BQ26" s="470"/>
      <c r="BR26" s="470"/>
      <c r="BS26" s="470"/>
      <c r="BT26" s="470"/>
      <c r="BU26" s="471"/>
      <c r="BV26" s="469">
        <v>131065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5890</v>
      </c>
      <c r="R27" s="521"/>
      <c r="S27" s="521"/>
      <c r="T27" s="521"/>
      <c r="U27" s="521"/>
      <c r="V27" s="563"/>
      <c r="W27" s="622"/>
      <c r="X27" s="610"/>
      <c r="Y27" s="611"/>
      <c r="Z27" s="519" t="s">
        <v>178</v>
      </c>
      <c r="AA27" s="499"/>
      <c r="AB27" s="499"/>
      <c r="AC27" s="499"/>
      <c r="AD27" s="499"/>
      <c r="AE27" s="499"/>
      <c r="AF27" s="499"/>
      <c r="AG27" s="500"/>
      <c r="AH27" s="520">
        <v>26</v>
      </c>
      <c r="AI27" s="521"/>
      <c r="AJ27" s="521"/>
      <c r="AK27" s="521"/>
      <c r="AL27" s="563"/>
      <c r="AM27" s="520">
        <v>104390</v>
      </c>
      <c r="AN27" s="521"/>
      <c r="AO27" s="521"/>
      <c r="AP27" s="521"/>
      <c r="AQ27" s="521"/>
      <c r="AR27" s="563"/>
      <c r="AS27" s="520">
        <v>4015</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t="s">
        <v>134</v>
      </c>
      <c r="BO27" s="646"/>
      <c r="BP27" s="646"/>
      <c r="BQ27" s="646"/>
      <c r="BR27" s="646"/>
      <c r="BS27" s="646"/>
      <c r="BT27" s="646"/>
      <c r="BU27" s="647"/>
      <c r="BV27" s="645" t="s">
        <v>134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5610</v>
      </c>
      <c r="R28" s="521"/>
      <c r="S28" s="521"/>
      <c r="T28" s="521"/>
      <c r="U28" s="521"/>
      <c r="V28" s="563"/>
      <c r="W28" s="622"/>
      <c r="X28" s="610"/>
      <c r="Y28" s="611"/>
      <c r="Z28" s="519" t="s">
        <v>181</v>
      </c>
      <c r="AA28" s="499"/>
      <c r="AB28" s="499"/>
      <c r="AC28" s="499"/>
      <c r="AD28" s="499"/>
      <c r="AE28" s="499"/>
      <c r="AF28" s="499"/>
      <c r="AG28" s="500"/>
      <c r="AH28" s="520" t="s">
        <v>134</v>
      </c>
      <c r="AI28" s="521"/>
      <c r="AJ28" s="521"/>
      <c r="AK28" s="521"/>
      <c r="AL28" s="563"/>
      <c r="AM28" s="520" t="s">
        <v>134</v>
      </c>
      <c r="AN28" s="521"/>
      <c r="AO28" s="521"/>
      <c r="AP28" s="521"/>
      <c r="AQ28" s="521"/>
      <c r="AR28" s="563"/>
      <c r="AS28" s="520" t="s">
        <v>182</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2940373</v>
      </c>
      <c r="BO28" s="433"/>
      <c r="BP28" s="433"/>
      <c r="BQ28" s="433"/>
      <c r="BR28" s="433"/>
      <c r="BS28" s="433"/>
      <c r="BT28" s="433"/>
      <c r="BU28" s="434"/>
      <c r="BV28" s="432">
        <v>2600373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16</v>
      </c>
      <c r="M29" s="521"/>
      <c r="N29" s="521"/>
      <c r="O29" s="521"/>
      <c r="P29" s="563"/>
      <c r="Q29" s="520">
        <v>5230</v>
      </c>
      <c r="R29" s="521"/>
      <c r="S29" s="521"/>
      <c r="T29" s="521"/>
      <c r="U29" s="521"/>
      <c r="V29" s="563"/>
      <c r="W29" s="623"/>
      <c r="X29" s="624"/>
      <c r="Y29" s="625"/>
      <c r="Z29" s="519" t="s">
        <v>185</v>
      </c>
      <c r="AA29" s="499"/>
      <c r="AB29" s="499"/>
      <c r="AC29" s="499"/>
      <c r="AD29" s="499"/>
      <c r="AE29" s="499"/>
      <c r="AF29" s="499"/>
      <c r="AG29" s="500"/>
      <c r="AH29" s="520">
        <v>579</v>
      </c>
      <c r="AI29" s="521"/>
      <c r="AJ29" s="521"/>
      <c r="AK29" s="521"/>
      <c r="AL29" s="563"/>
      <c r="AM29" s="520">
        <v>1783298</v>
      </c>
      <c r="AN29" s="521"/>
      <c r="AO29" s="521"/>
      <c r="AP29" s="521"/>
      <c r="AQ29" s="521"/>
      <c r="AR29" s="563"/>
      <c r="AS29" s="520">
        <v>3080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188620</v>
      </c>
      <c r="BO29" s="470"/>
      <c r="BP29" s="470"/>
      <c r="BQ29" s="470"/>
      <c r="BR29" s="470"/>
      <c r="BS29" s="470"/>
      <c r="BT29" s="470"/>
      <c r="BU29" s="471"/>
      <c r="BV29" s="469">
        <v>188585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3200993</v>
      </c>
      <c r="BO30" s="646"/>
      <c r="BP30" s="646"/>
      <c r="BQ30" s="646"/>
      <c r="BR30" s="646"/>
      <c r="BS30" s="646"/>
      <c r="BT30" s="646"/>
      <c r="BU30" s="647"/>
      <c r="BV30" s="645">
        <v>2422224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197</v>
      </c>
      <c r="AN33" s="493"/>
      <c r="AO33" s="458" t="s">
        <v>195</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岸和田市貝塚市清掃施設組合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貝塚市文化振興事業団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大阪府都市競艇企業団</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大阪府後期高齢者医療広域連合（一般会計）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大阪府後期高齢者医療広域連合（後期高齢者医療特別会計）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大阪広域水道企業団水道事業会計（水道用水供給事業）</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大阪広域水道企業団（工業用水道事業会計）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a3GmT4VvXVMpBN4NRrKTv2O9r6fcoz6iPkFmxw5AH5+QybHuxSbBrFp5ZBgRLGlO3gpoX7gHIktsZL+0/ycgg==" saltValue="Eh/mTpxyylgRFFZ+oICa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555</v>
      </c>
      <c r="D34" s="1250"/>
      <c r="E34" s="1251"/>
      <c r="F34" s="32">
        <v>1.76</v>
      </c>
      <c r="G34" s="33" t="s">
        <v>556</v>
      </c>
      <c r="H34" s="33" t="s">
        <v>557</v>
      </c>
      <c r="I34" s="33" t="s">
        <v>558</v>
      </c>
      <c r="J34" s="34" t="s">
        <v>559</v>
      </c>
      <c r="K34" s="22"/>
      <c r="L34" s="22"/>
      <c r="M34" s="22"/>
      <c r="N34" s="22"/>
      <c r="O34" s="22"/>
      <c r="P34" s="22"/>
    </row>
    <row r="35" spans="1:16" ht="39" customHeight="1" x14ac:dyDescent="0.15">
      <c r="A35" s="22"/>
      <c r="B35" s="35"/>
      <c r="C35" s="1244" t="s">
        <v>560</v>
      </c>
      <c r="D35" s="1245"/>
      <c r="E35" s="1246"/>
      <c r="F35" s="36">
        <v>11.54</v>
      </c>
      <c r="G35" s="37">
        <v>12.26</v>
      </c>
      <c r="H35" s="37">
        <v>13.04</v>
      </c>
      <c r="I35" s="37">
        <v>13.61</v>
      </c>
      <c r="J35" s="38">
        <v>14.53</v>
      </c>
      <c r="K35" s="22"/>
      <c r="L35" s="22"/>
      <c r="M35" s="22"/>
      <c r="N35" s="22"/>
      <c r="O35" s="22"/>
      <c r="P35" s="22"/>
    </row>
    <row r="36" spans="1:16" ht="39" customHeight="1" x14ac:dyDescent="0.15">
      <c r="A36" s="22"/>
      <c r="B36" s="35"/>
      <c r="C36" s="1244" t="s">
        <v>561</v>
      </c>
      <c r="D36" s="1245"/>
      <c r="E36" s="1246"/>
      <c r="F36" s="36">
        <v>0.57999999999999996</v>
      </c>
      <c r="G36" s="37">
        <v>1.67</v>
      </c>
      <c r="H36" s="37">
        <v>2.37</v>
      </c>
      <c r="I36" s="37">
        <v>3.35</v>
      </c>
      <c r="J36" s="38">
        <v>2.59</v>
      </c>
      <c r="K36" s="22"/>
      <c r="L36" s="22"/>
      <c r="M36" s="22"/>
      <c r="N36" s="22"/>
      <c r="O36" s="22"/>
      <c r="P36" s="22"/>
    </row>
    <row r="37" spans="1:16" ht="39" customHeight="1" x14ac:dyDescent="0.15">
      <c r="A37" s="22"/>
      <c r="B37" s="35"/>
      <c r="C37" s="1244" t="s">
        <v>562</v>
      </c>
      <c r="D37" s="1245"/>
      <c r="E37" s="1246"/>
      <c r="F37" s="36">
        <v>1.1100000000000001</v>
      </c>
      <c r="G37" s="37">
        <v>1.3</v>
      </c>
      <c r="H37" s="37">
        <v>0.83</v>
      </c>
      <c r="I37" s="37">
        <v>0.94</v>
      </c>
      <c r="J37" s="38">
        <v>1.29</v>
      </c>
      <c r="K37" s="22"/>
      <c r="L37" s="22"/>
      <c r="M37" s="22"/>
      <c r="N37" s="22"/>
      <c r="O37" s="22"/>
      <c r="P37" s="22"/>
    </row>
    <row r="38" spans="1:16" ht="39" customHeight="1" x14ac:dyDescent="0.15">
      <c r="A38" s="22"/>
      <c r="B38" s="35"/>
      <c r="C38" s="1244" t="s">
        <v>563</v>
      </c>
      <c r="D38" s="1245"/>
      <c r="E38" s="1246"/>
      <c r="F38" s="36">
        <v>0.37</v>
      </c>
      <c r="G38" s="37">
        <v>0.09</v>
      </c>
      <c r="H38" s="37">
        <v>0.41</v>
      </c>
      <c r="I38" s="37">
        <v>0.42</v>
      </c>
      <c r="J38" s="38">
        <v>0.5</v>
      </c>
      <c r="K38" s="22"/>
      <c r="L38" s="22"/>
      <c r="M38" s="22"/>
      <c r="N38" s="22"/>
      <c r="O38" s="22"/>
      <c r="P38" s="22"/>
    </row>
    <row r="39" spans="1:16" ht="39" customHeight="1" x14ac:dyDescent="0.15">
      <c r="A39" s="22"/>
      <c r="B39" s="35"/>
      <c r="C39" s="1244" t="s">
        <v>564</v>
      </c>
      <c r="D39" s="1245"/>
      <c r="E39" s="1246"/>
      <c r="F39" s="36" t="s">
        <v>507</v>
      </c>
      <c r="G39" s="37" t="s">
        <v>507</v>
      </c>
      <c r="H39" s="37" t="s">
        <v>507</v>
      </c>
      <c r="I39" s="37">
        <v>0.22</v>
      </c>
      <c r="J39" s="38">
        <v>0.14000000000000001</v>
      </c>
      <c r="K39" s="22"/>
      <c r="L39" s="22"/>
      <c r="M39" s="22"/>
      <c r="N39" s="22"/>
      <c r="O39" s="22"/>
      <c r="P39" s="22"/>
    </row>
    <row r="40" spans="1:16" ht="39" customHeight="1" x14ac:dyDescent="0.15">
      <c r="A40" s="22"/>
      <c r="B40" s="35"/>
      <c r="C40" s="1244" t="s">
        <v>565</v>
      </c>
      <c r="D40" s="1245"/>
      <c r="E40" s="1246"/>
      <c r="F40" s="36">
        <v>0.01</v>
      </c>
      <c r="G40" s="37">
        <v>0.06</v>
      </c>
      <c r="H40" s="37">
        <v>0.03</v>
      </c>
      <c r="I40" s="37">
        <v>0.04</v>
      </c>
      <c r="J40" s="38">
        <v>0.03</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507</v>
      </c>
      <c r="G42" s="37" t="s">
        <v>507</v>
      </c>
      <c r="H42" s="37" t="s">
        <v>507</v>
      </c>
      <c r="I42" s="37" t="s">
        <v>507</v>
      </c>
      <c r="J42" s="38" t="s">
        <v>507</v>
      </c>
      <c r="K42" s="22"/>
      <c r="L42" s="22"/>
      <c r="M42" s="22"/>
      <c r="N42" s="22"/>
      <c r="O42" s="22"/>
      <c r="P42" s="22"/>
    </row>
    <row r="43" spans="1:16" ht="39" customHeight="1" thickBot="1" x14ac:dyDescent="0.2">
      <c r="A43" s="22"/>
      <c r="B43" s="40"/>
      <c r="C43" s="1247" t="s">
        <v>567</v>
      </c>
      <c r="D43" s="1248"/>
      <c r="E43" s="1249"/>
      <c r="F43" s="41">
        <v>0.02</v>
      </c>
      <c r="G43" s="42">
        <v>0.01</v>
      </c>
      <c r="H43" s="42">
        <v>1.3</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6YM0SVDXtuIsKz09YYEtSsemBGWnThgceKfyauT+ED6sOgqlCypmnp9fvAdjcHs5zkfWdrI9VlfJn6YUI6wQ==" saltValue="oEST/Zi9fLD3wvp/2f2O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2339</v>
      </c>
      <c r="L45" s="60">
        <v>2321</v>
      </c>
      <c r="M45" s="60">
        <v>2424</v>
      </c>
      <c r="N45" s="60">
        <v>2415</v>
      </c>
      <c r="O45" s="61">
        <v>2466</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507</v>
      </c>
      <c r="L46" s="64" t="s">
        <v>507</v>
      </c>
      <c r="M46" s="64" t="s">
        <v>507</v>
      </c>
      <c r="N46" s="64" t="s">
        <v>507</v>
      </c>
      <c r="O46" s="65" t="s">
        <v>507</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507</v>
      </c>
      <c r="L47" s="64" t="s">
        <v>507</v>
      </c>
      <c r="M47" s="64" t="s">
        <v>507</v>
      </c>
      <c r="N47" s="64" t="s">
        <v>507</v>
      </c>
      <c r="O47" s="65" t="s">
        <v>507</v>
      </c>
      <c r="P47" s="48"/>
      <c r="Q47" s="48"/>
      <c r="R47" s="48"/>
      <c r="S47" s="48"/>
      <c r="T47" s="48"/>
      <c r="U47" s="48"/>
    </row>
    <row r="48" spans="1:21" ht="30.75" customHeight="1" x14ac:dyDescent="0.15">
      <c r="A48" s="48"/>
      <c r="B48" s="1254"/>
      <c r="C48" s="1255"/>
      <c r="D48" s="62"/>
      <c r="E48" s="1260" t="s">
        <v>14</v>
      </c>
      <c r="F48" s="1260"/>
      <c r="G48" s="1260"/>
      <c r="H48" s="1260"/>
      <c r="I48" s="1260"/>
      <c r="J48" s="1261"/>
      <c r="K48" s="63">
        <v>1450</v>
      </c>
      <c r="L48" s="64">
        <v>1407</v>
      </c>
      <c r="M48" s="64">
        <v>1332</v>
      </c>
      <c r="N48" s="64">
        <v>1295</v>
      </c>
      <c r="O48" s="65">
        <v>1192</v>
      </c>
      <c r="P48" s="48"/>
      <c r="Q48" s="48"/>
      <c r="R48" s="48"/>
      <c r="S48" s="48"/>
      <c r="T48" s="48"/>
      <c r="U48" s="48"/>
    </row>
    <row r="49" spans="1:21" ht="30.75" customHeight="1" x14ac:dyDescent="0.15">
      <c r="A49" s="48"/>
      <c r="B49" s="1254"/>
      <c r="C49" s="1255"/>
      <c r="D49" s="62"/>
      <c r="E49" s="1260" t="s">
        <v>15</v>
      </c>
      <c r="F49" s="1260"/>
      <c r="G49" s="1260"/>
      <c r="H49" s="1260"/>
      <c r="I49" s="1260"/>
      <c r="J49" s="1261"/>
      <c r="K49" s="63">
        <v>725</v>
      </c>
      <c r="L49" s="64">
        <v>628</v>
      </c>
      <c r="M49" s="64">
        <v>520</v>
      </c>
      <c r="N49" s="64">
        <v>392</v>
      </c>
      <c r="O49" s="65">
        <v>240</v>
      </c>
      <c r="P49" s="48"/>
      <c r="Q49" s="48"/>
      <c r="R49" s="48"/>
      <c r="S49" s="48"/>
      <c r="T49" s="48"/>
      <c r="U49" s="48"/>
    </row>
    <row r="50" spans="1:21" ht="30.75" customHeight="1" x14ac:dyDescent="0.15">
      <c r="A50" s="48"/>
      <c r="B50" s="1254"/>
      <c r="C50" s="1255"/>
      <c r="D50" s="62"/>
      <c r="E50" s="1260" t="s">
        <v>16</v>
      </c>
      <c r="F50" s="1260"/>
      <c r="G50" s="1260"/>
      <c r="H50" s="1260"/>
      <c r="I50" s="1260"/>
      <c r="J50" s="1261"/>
      <c r="K50" s="63">
        <v>77</v>
      </c>
      <c r="L50" s="64">
        <v>77</v>
      </c>
      <c r="M50" s="64">
        <v>77</v>
      </c>
      <c r="N50" s="64">
        <v>77</v>
      </c>
      <c r="O50" s="65">
        <v>83</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t="s">
        <v>507</v>
      </c>
      <c r="O51" s="65" t="s">
        <v>507</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3266</v>
      </c>
      <c r="L52" s="64">
        <v>3308</v>
      </c>
      <c r="M52" s="64">
        <v>3332</v>
      </c>
      <c r="N52" s="64">
        <v>3324</v>
      </c>
      <c r="O52" s="65">
        <v>3236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1325</v>
      </c>
      <c r="L53" s="69">
        <v>1125</v>
      </c>
      <c r="M53" s="69">
        <v>1021</v>
      </c>
      <c r="N53" s="69">
        <v>855</v>
      </c>
      <c r="O53" s="70">
        <v>745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587</v>
      </c>
      <c r="L57" s="84" t="s">
        <v>587</v>
      </c>
      <c r="M57" s="84" t="s">
        <v>587</v>
      </c>
      <c r="N57" s="84" t="s">
        <v>587</v>
      </c>
      <c r="O57" s="85" t="s">
        <v>587</v>
      </c>
    </row>
    <row r="58" spans="1:21" ht="31.5" customHeight="1" thickBot="1" x14ac:dyDescent="0.2">
      <c r="B58" s="1270"/>
      <c r="C58" s="1271"/>
      <c r="D58" s="1275" t="s">
        <v>26</v>
      </c>
      <c r="E58" s="1276"/>
      <c r="F58" s="1276"/>
      <c r="G58" s="1276"/>
      <c r="H58" s="1276"/>
      <c r="I58" s="1276"/>
      <c r="J58" s="1277"/>
      <c r="K58" s="86" t="s">
        <v>587</v>
      </c>
      <c r="L58" s="87" t="s">
        <v>587</v>
      </c>
      <c r="M58" s="87" t="s">
        <v>587</v>
      </c>
      <c r="N58" s="87" t="s">
        <v>587</v>
      </c>
      <c r="O58" s="88" t="s">
        <v>587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GR7GD0MVQ7wooKLTNSjuU35+yFdjYMfGqAwbYHXrkM/Y1JRCAq14nZvD4TwxHYN7+vE7PpnshpZooVJ4kImdw==" saltValue="yuAw3+ytktZ4rrK1p8CE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78" t="s">
        <v>29</v>
      </c>
      <c r="C41" s="1279"/>
      <c r="D41" s="102"/>
      <c r="E41" s="1284" t="s">
        <v>30</v>
      </c>
      <c r="F41" s="1284"/>
      <c r="G41" s="1284"/>
      <c r="H41" s="1285"/>
      <c r="I41" s="103">
        <v>26911</v>
      </c>
      <c r="J41" s="104">
        <v>27350</v>
      </c>
      <c r="K41" s="104">
        <v>27310</v>
      </c>
      <c r="L41" s="104">
        <v>27858</v>
      </c>
      <c r="M41" s="105">
        <v>28502</v>
      </c>
    </row>
    <row r="42" spans="2:13" ht="27.75" customHeight="1" x14ac:dyDescent="0.15">
      <c r="B42" s="1280"/>
      <c r="C42" s="1281"/>
      <c r="D42" s="106"/>
      <c r="E42" s="1286" t="s">
        <v>31</v>
      </c>
      <c r="F42" s="1286"/>
      <c r="G42" s="1286"/>
      <c r="H42" s="1287"/>
      <c r="I42" s="107">
        <v>438</v>
      </c>
      <c r="J42" s="108">
        <v>368</v>
      </c>
      <c r="K42" s="108">
        <v>297</v>
      </c>
      <c r="L42" s="108">
        <v>224</v>
      </c>
      <c r="M42" s="109">
        <v>151</v>
      </c>
    </row>
    <row r="43" spans="2:13" ht="27.75" customHeight="1" x14ac:dyDescent="0.15">
      <c r="B43" s="1280"/>
      <c r="C43" s="1281"/>
      <c r="D43" s="106"/>
      <c r="E43" s="1286" t="s">
        <v>32</v>
      </c>
      <c r="F43" s="1286"/>
      <c r="G43" s="1286"/>
      <c r="H43" s="1287"/>
      <c r="I43" s="107">
        <v>18132</v>
      </c>
      <c r="J43" s="108">
        <v>17960</v>
      </c>
      <c r="K43" s="108">
        <v>17590</v>
      </c>
      <c r="L43" s="108">
        <v>16726</v>
      </c>
      <c r="M43" s="109">
        <v>15868</v>
      </c>
    </row>
    <row r="44" spans="2:13" ht="27.75" customHeight="1" x14ac:dyDescent="0.15">
      <c r="B44" s="1280"/>
      <c r="C44" s="1281"/>
      <c r="D44" s="106"/>
      <c r="E44" s="1286" t="s">
        <v>33</v>
      </c>
      <c r="F44" s="1286"/>
      <c r="G44" s="1286"/>
      <c r="H44" s="1287"/>
      <c r="I44" s="107">
        <v>2345</v>
      </c>
      <c r="J44" s="108">
        <v>1727</v>
      </c>
      <c r="K44" s="108">
        <v>1181</v>
      </c>
      <c r="L44" s="108">
        <v>946</v>
      </c>
      <c r="M44" s="109">
        <v>991</v>
      </c>
    </row>
    <row r="45" spans="2:13" ht="27.75" customHeight="1" x14ac:dyDescent="0.15">
      <c r="B45" s="1280"/>
      <c r="C45" s="1281"/>
      <c r="D45" s="106"/>
      <c r="E45" s="1286" t="s">
        <v>34</v>
      </c>
      <c r="F45" s="1286"/>
      <c r="G45" s="1286"/>
      <c r="H45" s="1287"/>
      <c r="I45" s="107">
        <v>4368</v>
      </c>
      <c r="J45" s="108">
        <v>4149</v>
      </c>
      <c r="K45" s="108">
        <v>4216</v>
      </c>
      <c r="L45" s="108">
        <v>4031</v>
      </c>
      <c r="M45" s="109">
        <v>4105</v>
      </c>
    </row>
    <row r="46" spans="2:13" ht="27.75" customHeight="1" x14ac:dyDescent="0.15">
      <c r="B46" s="1280"/>
      <c r="C46" s="1281"/>
      <c r="D46" s="110"/>
      <c r="E46" s="1286" t="s">
        <v>35</v>
      </c>
      <c r="F46" s="1286"/>
      <c r="G46" s="1286"/>
      <c r="H46" s="1287"/>
      <c r="I46" s="107">
        <v>0</v>
      </c>
      <c r="J46" s="108">
        <v>0</v>
      </c>
      <c r="K46" s="108">
        <v>0</v>
      </c>
      <c r="L46" s="108">
        <v>0</v>
      </c>
      <c r="M46" s="109">
        <v>0</v>
      </c>
    </row>
    <row r="47" spans="2:13" ht="27.75" customHeight="1" x14ac:dyDescent="0.15">
      <c r="B47" s="1280"/>
      <c r="C47" s="1281"/>
      <c r="D47" s="111"/>
      <c r="E47" s="1288" t="s">
        <v>36</v>
      </c>
      <c r="F47" s="1289"/>
      <c r="G47" s="1289"/>
      <c r="H47" s="1290"/>
      <c r="I47" s="107" t="s">
        <v>507</v>
      </c>
      <c r="J47" s="108" t="s">
        <v>507</v>
      </c>
      <c r="K47" s="108" t="s">
        <v>507</v>
      </c>
      <c r="L47" s="108" t="s">
        <v>507</v>
      </c>
      <c r="M47" s="109" t="s">
        <v>507</v>
      </c>
    </row>
    <row r="48" spans="2:13" ht="27.75" customHeight="1" x14ac:dyDescent="0.15">
      <c r="B48" s="1280"/>
      <c r="C48" s="1281"/>
      <c r="D48" s="106"/>
      <c r="E48" s="1286" t="s">
        <v>37</v>
      </c>
      <c r="F48" s="1286"/>
      <c r="G48" s="1286"/>
      <c r="H48" s="1287"/>
      <c r="I48" s="107" t="s">
        <v>507</v>
      </c>
      <c r="J48" s="108" t="s">
        <v>507</v>
      </c>
      <c r="K48" s="108" t="s">
        <v>507</v>
      </c>
      <c r="L48" s="108" t="s">
        <v>507</v>
      </c>
      <c r="M48" s="109" t="s">
        <v>507</v>
      </c>
    </row>
    <row r="49" spans="2:13" ht="27.75" customHeight="1" x14ac:dyDescent="0.15">
      <c r="B49" s="1282"/>
      <c r="C49" s="1283"/>
      <c r="D49" s="106"/>
      <c r="E49" s="1286" t="s">
        <v>38</v>
      </c>
      <c r="F49" s="1286"/>
      <c r="G49" s="1286"/>
      <c r="H49" s="1287"/>
      <c r="I49" s="107" t="s">
        <v>507</v>
      </c>
      <c r="J49" s="108" t="s">
        <v>507</v>
      </c>
      <c r="K49" s="108" t="s">
        <v>507</v>
      </c>
      <c r="L49" s="108" t="s">
        <v>507</v>
      </c>
      <c r="M49" s="109" t="s">
        <v>507</v>
      </c>
    </row>
    <row r="50" spans="2:13" ht="27.75" customHeight="1" x14ac:dyDescent="0.15">
      <c r="B50" s="1291" t="s">
        <v>39</v>
      </c>
      <c r="C50" s="1292"/>
      <c r="D50" s="112"/>
      <c r="E50" s="1286" t="s">
        <v>40</v>
      </c>
      <c r="F50" s="1286"/>
      <c r="G50" s="1286"/>
      <c r="H50" s="1287"/>
      <c r="I50" s="107">
        <v>2897</v>
      </c>
      <c r="J50" s="108">
        <v>2561</v>
      </c>
      <c r="K50" s="108">
        <v>5431</v>
      </c>
      <c r="L50" s="108">
        <v>5790</v>
      </c>
      <c r="M50" s="109">
        <v>7352</v>
      </c>
    </row>
    <row r="51" spans="2:13" ht="27.75" customHeight="1" x14ac:dyDescent="0.15">
      <c r="B51" s="1280"/>
      <c r="C51" s="1281"/>
      <c r="D51" s="106"/>
      <c r="E51" s="1286" t="s">
        <v>41</v>
      </c>
      <c r="F51" s="1286"/>
      <c r="G51" s="1286"/>
      <c r="H51" s="1287"/>
      <c r="I51" s="107">
        <v>6971</v>
      </c>
      <c r="J51" s="108">
        <v>6916</v>
      </c>
      <c r="K51" s="108">
        <v>7061</v>
      </c>
      <c r="L51" s="108">
        <v>7266</v>
      </c>
      <c r="M51" s="109">
        <v>7576</v>
      </c>
    </row>
    <row r="52" spans="2:13" ht="27.75" customHeight="1" x14ac:dyDescent="0.15">
      <c r="B52" s="1282"/>
      <c r="C52" s="1283"/>
      <c r="D52" s="106"/>
      <c r="E52" s="1286" t="s">
        <v>42</v>
      </c>
      <c r="F52" s="1286"/>
      <c r="G52" s="1286"/>
      <c r="H52" s="1287"/>
      <c r="I52" s="107">
        <v>32175</v>
      </c>
      <c r="J52" s="108">
        <v>32079</v>
      </c>
      <c r="K52" s="108">
        <v>31796</v>
      </c>
      <c r="L52" s="108">
        <v>31554</v>
      </c>
      <c r="M52" s="109">
        <v>31203</v>
      </c>
    </row>
    <row r="53" spans="2:13" ht="27.75" customHeight="1" thickBot="1" x14ac:dyDescent="0.2">
      <c r="B53" s="1293" t="s">
        <v>43</v>
      </c>
      <c r="C53" s="1294"/>
      <c r="D53" s="113"/>
      <c r="E53" s="1295" t="s">
        <v>44</v>
      </c>
      <c r="F53" s="1295"/>
      <c r="G53" s="1295"/>
      <c r="H53" s="1296"/>
      <c r="I53" s="114">
        <v>10151</v>
      </c>
      <c r="J53" s="115">
        <v>9998</v>
      </c>
      <c r="K53" s="115">
        <v>6304</v>
      </c>
      <c r="L53" s="115">
        <v>5176</v>
      </c>
      <c r="M53" s="116">
        <v>3486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2/Bbn6xRfwJKcxPEwtnen7LrHhactRj2PiJyqRVQW1n3rTCf9GkO1/mGQ3nuA20ZKRfq+4J6ykQjsQpGwJv5w==" saltValue="KTWkdP2BzCEBti6033TE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47</v>
      </c>
      <c r="D55" s="1305"/>
      <c r="E55" s="1306"/>
      <c r="F55" s="128">
        <v>2431</v>
      </c>
      <c r="G55" s="128">
        <v>2600</v>
      </c>
      <c r="H55" s="129">
        <v>2940</v>
      </c>
    </row>
    <row r="56" spans="2:8" ht="52.5" customHeight="1" x14ac:dyDescent="0.15">
      <c r="B56" s="130"/>
      <c r="C56" s="1307" t="s">
        <v>48</v>
      </c>
      <c r="D56" s="1307"/>
      <c r="E56" s="1308"/>
      <c r="F56" s="131">
        <v>189</v>
      </c>
      <c r="G56" s="131">
        <v>189</v>
      </c>
      <c r="H56" s="132">
        <v>189</v>
      </c>
    </row>
    <row r="57" spans="2:8" ht="53.25" customHeight="1" x14ac:dyDescent="0.15">
      <c r="B57" s="130"/>
      <c r="C57" s="1309" t="s">
        <v>49</v>
      </c>
      <c r="D57" s="1309"/>
      <c r="E57" s="1310"/>
      <c r="F57" s="133">
        <v>2314</v>
      </c>
      <c r="G57" s="133">
        <v>2422</v>
      </c>
      <c r="H57" s="134">
        <v>3201</v>
      </c>
    </row>
    <row r="58" spans="2:8" ht="45.75" customHeight="1" x14ac:dyDescent="0.15">
      <c r="B58" s="135"/>
      <c r="C58" s="1297" t="s">
        <v>582</v>
      </c>
      <c r="D58" s="1298"/>
      <c r="E58" s="1299"/>
      <c r="F58" s="136">
        <v>1165</v>
      </c>
      <c r="G58" s="136">
        <v>1173</v>
      </c>
      <c r="H58" s="137">
        <v>1550</v>
      </c>
    </row>
    <row r="59" spans="2:8" ht="45.75" customHeight="1" x14ac:dyDescent="0.15">
      <c r="B59" s="135"/>
      <c r="C59" s="1297" t="s">
        <v>583</v>
      </c>
      <c r="D59" s="1298"/>
      <c r="E59" s="1299"/>
      <c r="F59" s="136">
        <v>658</v>
      </c>
      <c r="G59" s="136">
        <v>472</v>
      </c>
      <c r="H59" s="137">
        <v>726</v>
      </c>
    </row>
    <row r="60" spans="2:8" ht="45.75" customHeight="1" x14ac:dyDescent="0.15">
      <c r="B60" s="135"/>
      <c r="C60" s="1297" t="s">
        <v>584</v>
      </c>
      <c r="D60" s="1298"/>
      <c r="E60" s="1299"/>
      <c r="F60" s="136">
        <v>93</v>
      </c>
      <c r="G60" s="136">
        <v>393</v>
      </c>
      <c r="H60" s="137">
        <v>508</v>
      </c>
    </row>
    <row r="61" spans="2:8" ht="45.75" customHeight="1" x14ac:dyDescent="0.15">
      <c r="B61" s="135"/>
      <c r="C61" s="1297" t="s">
        <v>585</v>
      </c>
      <c r="D61" s="1298"/>
      <c r="E61" s="1299"/>
      <c r="F61" s="136">
        <v>185</v>
      </c>
      <c r="G61" s="136">
        <v>184</v>
      </c>
      <c r="H61" s="137">
        <v>232</v>
      </c>
    </row>
    <row r="62" spans="2:8" ht="45.75" customHeight="1" thickBot="1" x14ac:dyDescent="0.2">
      <c r="B62" s="138"/>
      <c r="C62" s="1300" t="s">
        <v>586</v>
      </c>
      <c r="D62" s="1301"/>
      <c r="E62" s="1302"/>
      <c r="F62" s="139">
        <v>134</v>
      </c>
      <c r="G62" s="139">
        <v>89</v>
      </c>
      <c r="H62" s="140">
        <v>95</v>
      </c>
    </row>
    <row r="63" spans="2:8" ht="52.5" customHeight="1" thickBot="1" x14ac:dyDescent="0.2">
      <c r="B63" s="141"/>
      <c r="C63" s="1303" t="s">
        <v>50</v>
      </c>
      <c r="D63" s="1303"/>
      <c r="E63" s="1304"/>
      <c r="F63" s="142">
        <v>4934</v>
      </c>
      <c r="G63" s="142">
        <v>5211</v>
      </c>
      <c r="H63" s="143">
        <v>6330</v>
      </c>
    </row>
    <row r="64" spans="2:8" ht="15" customHeight="1" x14ac:dyDescent="0.15"/>
  </sheetData>
  <sheetProtection algorithmName="SHA-512" hashValue="iTsO+rxujRJa2Oq2Ps91aziTzVtfI0mqeRlrDlZcBW16di0SfgjGRIoNfKn6cUHqsRu7O4ibVb8NtQKPloOtWg==" saltValue="qOL//VzIEQ9UwnCW/j27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596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592</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548</v>
      </c>
      <c r="BQ50" s="1325"/>
      <c r="BR50" s="1325"/>
      <c r="BS50" s="1325"/>
      <c r="BT50" s="1325"/>
      <c r="BU50" s="1325"/>
      <c r="BV50" s="1325"/>
      <c r="BW50" s="1325"/>
      <c r="BX50" s="1325" t="s">
        <v>549</v>
      </c>
      <c r="BY50" s="1325"/>
      <c r="BZ50" s="1325"/>
      <c r="CA50" s="1325"/>
      <c r="CB50" s="1325"/>
      <c r="CC50" s="1325"/>
      <c r="CD50" s="1325"/>
      <c r="CE50" s="1325"/>
      <c r="CF50" s="1325" t="s">
        <v>550</v>
      </c>
      <c r="CG50" s="1325"/>
      <c r="CH50" s="1325"/>
      <c r="CI50" s="1325"/>
      <c r="CJ50" s="1325"/>
      <c r="CK50" s="1325"/>
      <c r="CL50" s="1325"/>
      <c r="CM50" s="1325"/>
      <c r="CN50" s="1325" t="s">
        <v>551</v>
      </c>
      <c r="CO50" s="1325"/>
      <c r="CP50" s="1325"/>
      <c r="CQ50" s="1325"/>
      <c r="CR50" s="1325"/>
      <c r="CS50" s="1325"/>
      <c r="CT50" s="1325"/>
      <c r="CU50" s="1325"/>
      <c r="CV50" s="1325" t="s">
        <v>552</v>
      </c>
      <c r="CW50" s="1325"/>
      <c r="CX50" s="1325"/>
      <c r="CY50" s="1325"/>
      <c r="CZ50" s="1325"/>
      <c r="DA50" s="1325"/>
      <c r="DB50" s="1325"/>
      <c r="DC50" s="1325"/>
    </row>
    <row r="51" spans="1:109" ht="13.5" customHeight="1" x14ac:dyDescent="0.15">
      <c r="B51" s="389"/>
      <c r="G51" s="1326"/>
      <c r="H51" s="1326"/>
      <c r="I51" s="1328"/>
      <c r="J51" s="1328"/>
      <c r="K51" s="1327"/>
      <c r="L51" s="1327"/>
      <c r="M51" s="1327"/>
      <c r="N51" s="1327"/>
      <c r="AM51" s="396"/>
      <c r="AN51" s="1329" t="s">
        <v>591</v>
      </c>
      <c r="AO51" s="1329"/>
      <c r="AP51" s="1329"/>
      <c r="AQ51" s="1329"/>
      <c r="AR51" s="1329"/>
      <c r="AS51" s="1329"/>
      <c r="AT51" s="1329"/>
      <c r="AU51" s="1329"/>
      <c r="AV51" s="1329"/>
      <c r="AW51" s="1329"/>
      <c r="AX51" s="1329"/>
      <c r="AY51" s="1329"/>
      <c r="AZ51" s="1329"/>
      <c r="BA51" s="1329"/>
      <c r="BB51" s="1329" t="s">
        <v>589</v>
      </c>
      <c r="BC51" s="1329"/>
      <c r="BD51" s="1329"/>
      <c r="BE51" s="1329"/>
      <c r="BF51" s="1329"/>
      <c r="BG51" s="1329"/>
      <c r="BH51" s="1329"/>
      <c r="BI51" s="1329"/>
      <c r="BJ51" s="1329"/>
      <c r="BK51" s="1329"/>
      <c r="BL51" s="1329"/>
      <c r="BM51" s="1329"/>
      <c r="BN51" s="1329"/>
      <c r="BO51" s="1329"/>
      <c r="BP51" s="1320">
        <v>65.099999999999994</v>
      </c>
      <c r="BQ51" s="1320"/>
      <c r="BR51" s="1320"/>
      <c r="BS51" s="1320"/>
      <c r="BT51" s="1320"/>
      <c r="BU51" s="1320"/>
      <c r="BV51" s="1320"/>
      <c r="BW51" s="1320"/>
      <c r="BX51" s="1320">
        <v>64</v>
      </c>
      <c r="BY51" s="1320"/>
      <c r="BZ51" s="1320"/>
      <c r="CA51" s="1320"/>
      <c r="CB51" s="1320"/>
      <c r="CC51" s="1320"/>
      <c r="CD51" s="1320"/>
      <c r="CE51" s="1320"/>
      <c r="CF51" s="1320">
        <v>40.1</v>
      </c>
      <c r="CG51" s="1320"/>
      <c r="CH51" s="1320"/>
      <c r="CI51" s="1320"/>
      <c r="CJ51" s="1320"/>
      <c r="CK51" s="1320"/>
      <c r="CL51" s="1320"/>
      <c r="CM51" s="1320"/>
      <c r="CN51" s="1320">
        <v>32.6</v>
      </c>
      <c r="CO51" s="1320"/>
      <c r="CP51" s="1320"/>
      <c r="CQ51" s="1320"/>
      <c r="CR51" s="1320"/>
      <c r="CS51" s="1320"/>
      <c r="CT51" s="1320"/>
      <c r="CU51" s="1320"/>
      <c r="CV51" s="1320">
        <v>21.4</v>
      </c>
      <c r="CW51" s="1320"/>
      <c r="CX51" s="1320"/>
      <c r="CY51" s="1320"/>
      <c r="CZ51" s="1320"/>
      <c r="DA51" s="1320"/>
      <c r="DB51" s="1320"/>
      <c r="DC51" s="1320"/>
    </row>
    <row r="52" spans="1:109" ht="13.5" x14ac:dyDescent="0.15">
      <c r="B52" s="389"/>
      <c r="G52" s="1326"/>
      <c r="H52" s="1326"/>
      <c r="I52" s="1328"/>
      <c r="J52" s="1328"/>
      <c r="K52" s="1327"/>
      <c r="L52" s="1327"/>
      <c r="M52" s="1327"/>
      <c r="N52" s="1327"/>
      <c r="AM52" s="39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1"/>
      <c r="J53" s="1321"/>
      <c r="K53" s="1327"/>
      <c r="L53" s="1327"/>
      <c r="M53" s="1327"/>
      <c r="N53" s="1327"/>
      <c r="AM53" s="396"/>
      <c r="AN53" s="1329"/>
      <c r="AO53" s="1329"/>
      <c r="AP53" s="1329"/>
      <c r="AQ53" s="1329"/>
      <c r="AR53" s="1329"/>
      <c r="AS53" s="1329"/>
      <c r="AT53" s="1329"/>
      <c r="AU53" s="1329"/>
      <c r="AV53" s="1329"/>
      <c r="AW53" s="1329"/>
      <c r="AX53" s="1329"/>
      <c r="AY53" s="1329"/>
      <c r="AZ53" s="1329"/>
      <c r="BA53" s="1329"/>
      <c r="BB53" s="1329" t="s">
        <v>595</v>
      </c>
      <c r="BC53" s="1329"/>
      <c r="BD53" s="1329"/>
      <c r="BE53" s="1329"/>
      <c r="BF53" s="1329"/>
      <c r="BG53" s="1329"/>
      <c r="BH53" s="1329"/>
      <c r="BI53" s="1329"/>
      <c r="BJ53" s="1329"/>
      <c r="BK53" s="1329"/>
      <c r="BL53" s="1329"/>
      <c r="BM53" s="1329"/>
      <c r="BN53" s="1329"/>
      <c r="BO53" s="1329"/>
      <c r="BP53" s="1320">
        <v>59.7</v>
      </c>
      <c r="BQ53" s="1320"/>
      <c r="BR53" s="1320"/>
      <c r="BS53" s="1320"/>
      <c r="BT53" s="1320"/>
      <c r="BU53" s="1320"/>
      <c r="BV53" s="1320"/>
      <c r="BW53" s="1320"/>
      <c r="BX53" s="1320">
        <v>61.4</v>
      </c>
      <c r="BY53" s="1320"/>
      <c r="BZ53" s="1320"/>
      <c r="CA53" s="1320"/>
      <c r="CB53" s="1320"/>
      <c r="CC53" s="1320"/>
      <c r="CD53" s="1320"/>
      <c r="CE53" s="1320"/>
      <c r="CF53" s="1320">
        <v>62.9</v>
      </c>
      <c r="CG53" s="1320"/>
      <c r="CH53" s="1320"/>
      <c r="CI53" s="1320"/>
      <c r="CJ53" s="1320"/>
      <c r="CK53" s="1320"/>
      <c r="CL53" s="1320"/>
      <c r="CM53" s="1320"/>
      <c r="CN53" s="1320">
        <v>68.5</v>
      </c>
      <c r="CO53" s="1320"/>
      <c r="CP53" s="1320"/>
      <c r="CQ53" s="1320"/>
      <c r="CR53" s="1320"/>
      <c r="CS53" s="1320"/>
      <c r="CT53" s="1320"/>
      <c r="CU53" s="1320"/>
      <c r="CV53" s="1320">
        <v>72.099999999999994</v>
      </c>
      <c r="CW53" s="1320"/>
      <c r="CX53" s="1320"/>
      <c r="CY53" s="1320"/>
      <c r="CZ53" s="1320"/>
      <c r="DA53" s="1320"/>
      <c r="DB53" s="1320"/>
      <c r="DC53" s="1320"/>
    </row>
    <row r="54" spans="1:109" ht="13.5" x14ac:dyDescent="0.15">
      <c r="A54" s="404"/>
      <c r="B54" s="389"/>
      <c r="G54" s="1326"/>
      <c r="H54" s="1326"/>
      <c r="I54" s="1321"/>
      <c r="J54" s="1321"/>
      <c r="K54" s="1327"/>
      <c r="L54" s="1327"/>
      <c r="M54" s="1327"/>
      <c r="N54" s="1327"/>
      <c r="AM54" s="39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1"/>
      <c r="H55" s="1321"/>
      <c r="I55" s="1321"/>
      <c r="J55" s="1321"/>
      <c r="K55" s="1327"/>
      <c r="L55" s="1327"/>
      <c r="M55" s="1327"/>
      <c r="N55" s="1327"/>
      <c r="AN55" s="1325" t="s">
        <v>590</v>
      </c>
      <c r="AO55" s="1325"/>
      <c r="AP55" s="1325"/>
      <c r="AQ55" s="1325"/>
      <c r="AR55" s="1325"/>
      <c r="AS55" s="1325"/>
      <c r="AT55" s="1325"/>
      <c r="AU55" s="1325"/>
      <c r="AV55" s="1325"/>
      <c r="AW55" s="1325"/>
      <c r="AX55" s="1325"/>
      <c r="AY55" s="1325"/>
      <c r="AZ55" s="1325"/>
      <c r="BA55" s="1325"/>
      <c r="BB55" s="1329" t="s">
        <v>589</v>
      </c>
      <c r="BC55" s="1329"/>
      <c r="BD55" s="1329"/>
      <c r="BE55" s="1329"/>
      <c r="BF55" s="1329"/>
      <c r="BG55" s="1329"/>
      <c r="BH55" s="1329"/>
      <c r="BI55" s="1329"/>
      <c r="BJ55" s="1329"/>
      <c r="BK55" s="1329"/>
      <c r="BL55" s="1329"/>
      <c r="BM55" s="1329"/>
      <c r="BN55" s="1329"/>
      <c r="BO55" s="1329"/>
      <c r="BP55" s="1320">
        <v>35.299999999999997</v>
      </c>
      <c r="BQ55" s="1320"/>
      <c r="BR55" s="1320"/>
      <c r="BS55" s="1320"/>
      <c r="BT55" s="1320"/>
      <c r="BU55" s="1320"/>
      <c r="BV55" s="1320"/>
      <c r="BW55" s="1320"/>
      <c r="BX55" s="1320">
        <v>31.9</v>
      </c>
      <c r="BY55" s="1320"/>
      <c r="BZ55" s="1320"/>
      <c r="CA55" s="1320"/>
      <c r="CB55" s="1320"/>
      <c r="CC55" s="1320"/>
      <c r="CD55" s="1320"/>
      <c r="CE55" s="1320"/>
      <c r="CF55" s="1320">
        <v>24.2</v>
      </c>
      <c r="CG55" s="1320"/>
      <c r="CH55" s="1320"/>
      <c r="CI55" s="1320"/>
      <c r="CJ55" s="1320"/>
      <c r="CK55" s="1320"/>
      <c r="CL55" s="1320"/>
      <c r="CM55" s="1320"/>
      <c r="CN55" s="1320">
        <v>22.1</v>
      </c>
      <c r="CO55" s="1320"/>
      <c r="CP55" s="1320"/>
      <c r="CQ55" s="1320"/>
      <c r="CR55" s="1320"/>
      <c r="CS55" s="1320"/>
      <c r="CT55" s="1320"/>
      <c r="CU55" s="1320"/>
      <c r="CV55" s="1320">
        <v>20.399999999999999</v>
      </c>
      <c r="CW55" s="1320"/>
      <c r="CX55" s="1320"/>
      <c r="CY55" s="1320"/>
      <c r="CZ55" s="1320"/>
      <c r="DA55" s="1320"/>
      <c r="DB55" s="1320"/>
      <c r="DC55" s="1320"/>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9"/>
      <c r="BC56" s="1329"/>
      <c r="BD56" s="1329"/>
      <c r="BE56" s="1329"/>
      <c r="BF56" s="1329"/>
      <c r="BG56" s="1329"/>
      <c r="BH56" s="1329"/>
      <c r="BI56" s="1329"/>
      <c r="BJ56" s="1329"/>
      <c r="BK56" s="1329"/>
      <c r="BL56" s="1329"/>
      <c r="BM56" s="1329"/>
      <c r="BN56" s="1329"/>
      <c r="BO56" s="132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9" t="s">
        <v>595</v>
      </c>
      <c r="BC57" s="1329"/>
      <c r="BD57" s="1329"/>
      <c r="BE57" s="1329"/>
      <c r="BF57" s="1329"/>
      <c r="BG57" s="1329"/>
      <c r="BH57" s="1329"/>
      <c r="BI57" s="1329"/>
      <c r="BJ57" s="1329"/>
      <c r="BK57" s="1329"/>
      <c r="BL57" s="1329"/>
      <c r="BM57" s="1329"/>
      <c r="BN57" s="1329"/>
      <c r="BO57" s="1329"/>
      <c r="BP57" s="1320">
        <v>60.4</v>
      </c>
      <c r="BQ57" s="1320"/>
      <c r="BR57" s="1320"/>
      <c r="BS57" s="1320"/>
      <c r="BT57" s="1320"/>
      <c r="BU57" s="1320"/>
      <c r="BV57" s="1320"/>
      <c r="BW57" s="1320"/>
      <c r="BX57" s="1320">
        <v>59.4</v>
      </c>
      <c r="BY57" s="1320"/>
      <c r="BZ57" s="1320"/>
      <c r="CA57" s="1320"/>
      <c r="CB57" s="1320"/>
      <c r="CC57" s="1320"/>
      <c r="CD57" s="1320"/>
      <c r="CE57" s="1320"/>
      <c r="CF57" s="1320">
        <v>60.2</v>
      </c>
      <c r="CG57" s="1320"/>
      <c r="CH57" s="1320"/>
      <c r="CI57" s="1320"/>
      <c r="CJ57" s="1320"/>
      <c r="CK57" s="1320"/>
      <c r="CL57" s="1320"/>
      <c r="CM57" s="1320"/>
      <c r="CN57" s="1320">
        <v>61.5</v>
      </c>
      <c r="CO57" s="1320"/>
      <c r="CP57" s="1320"/>
      <c r="CQ57" s="1320"/>
      <c r="CR57" s="1320"/>
      <c r="CS57" s="1320"/>
      <c r="CT57" s="1320"/>
      <c r="CU57" s="1320"/>
      <c r="CV57" s="1320">
        <v>62.8</v>
      </c>
      <c r="CW57" s="1320"/>
      <c r="CX57" s="1320"/>
      <c r="CY57" s="1320"/>
      <c r="CZ57" s="1320"/>
      <c r="DA57" s="1320"/>
      <c r="DB57" s="1320"/>
      <c r="DC57" s="1320"/>
      <c r="DD57" s="415"/>
      <c r="DE57" s="410"/>
    </row>
    <row r="58" spans="1:109" s="404" customFormat="1" ht="13.5" x14ac:dyDescent="0.15">
      <c r="A58" s="388"/>
      <c r="B58" s="410"/>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9"/>
      <c r="BC58" s="1329"/>
      <c r="BD58" s="1329"/>
      <c r="BE58" s="1329"/>
      <c r="BF58" s="1329"/>
      <c r="BG58" s="1329"/>
      <c r="BH58" s="1329"/>
      <c r="BI58" s="1329"/>
      <c r="BJ58" s="1329"/>
      <c r="BK58" s="1329"/>
      <c r="BL58" s="1329"/>
      <c r="BM58" s="1329"/>
      <c r="BN58" s="1329"/>
      <c r="BO58" s="132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594</v>
      </c>
    </row>
    <row r="64" spans="1:109" ht="13.5" x14ac:dyDescent="0.15">
      <c r="B64" s="389"/>
      <c r="G64" s="405"/>
      <c r="I64" s="407"/>
      <c r="J64" s="407"/>
      <c r="K64" s="407"/>
      <c r="L64" s="407"/>
      <c r="M64" s="407"/>
      <c r="N64" s="406"/>
      <c r="AM64" s="405"/>
      <c r="AN64" s="405" t="s">
        <v>593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3" t="s">
        <v>599</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ht="13.5" x14ac:dyDescent="0.15">
      <c r="B66" s="389"/>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ht="13.5" x14ac:dyDescent="0.15">
      <c r="B67" s="389"/>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ht="13.5" x14ac:dyDescent="0.15">
      <c r="B68" s="389"/>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ht="13.5" x14ac:dyDescent="0.15">
      <c r="B69" s="389"/>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592</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548</v>
      </c>
      <c r="BQ72" s="1325"/>
      <c r="BR72" s="1325"/>
      <c r="BS72" s="1325"/>
      <c r="BT72" s="1325"/>
      <c r="BU72" s="1325"/>
      <c r="BV72" s="1325"/>
      <c r="BW72" s="1325"/>
      <c r="BX72" s="1325" t="s">
        <v>549</v>
      </c>
      <c r="BY72" s="1325"/>
      <c r="BZ72" s="1325"/>
      <c r="CA72" s="1325"/>
      <c r="CB72" s="1325"/>
      <c r="CC72" s="1325"/>
      <c r="CD72" s="1325"/>
      <c r="CE72" s="1325"/>
      <c r="CF72" s="1325" t="s">
        <v>550</v>
      </c>
      <c r="CG72" s="1325"/>
      <c r="CH72" s="1325"/>
      <c r="CI72" s="1325"/>
      <c r="CJ72" s="1325"/>
      <c r="CK72" s="1325"/>
      <c r="CL72" s="1325"/>
      <c r="CM72" s="1325"/>
      <c r="CN72" s="1325" t="s">
        <v>551</v>
      </c>
      <c r="CO72" s="1325"/>
      <c r="CP72" s="1325"/>
      <c r="CQ72" s="1325"/>
      <c r="CR72" s="1325"/>
      <c r="CS72" s="1325"/>
      <c r="CT72" s="1325"/>
      <c r="CU72" s="1325"/>
      <c r="CV72" s="1325" t="s">
        <v>552</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9" t="s">
        <v>591</v>
      </c>
      <c r="AO73" s="1329"/>
      <c r="AP73" s="1329"/>
      <c r="AQ73" s="1329"/>
      <c r="AR73" s="1329"/>
      <c r="AS73" s="1329"/>
      <c r="AT73" s="1329"/>
      <c r="AU73" s="1329"/>
      <c r="AV73" s="1329"/>
      <c r="AW73" s="1329"/>
      <c r="AX73" s="1329"/>
      <c r="AY73" s="1329"/>
      <c r="AZ73" s="1329"/>
      <c r="BA73" s="1329"/>
      <c r="BB73" s="1329" t="s">
        <v>589</v>
      </c>
      <c r="BC73" s="1329"/>
      <c r="BD73" s="1329"/>
      <c r="BE73" s="1329"/>
      <c r="BF73" s="1329"/>
      <c r="BG73" s="1329"/>
      <c r="BH73" s="1329"/>
      <c r="BI73" s="1329"/>
      <c r="BJ73" s="1329"/>
      <c r="BK73" s="1329"/>
      <c r="BL73" s="1329"/>
      <c r="BM73" s="1329"/>
      <c r="BN73" s="1329"/>
      <c r="BO73" s="1329"/>
      <c r="BP73" s="1320">
        <v>65.099999999999994</v>
      </c>
      <c r="BQ73" s="1320"/>
      <c r="BR73" s="1320"/>
      <c r="BS73" s="1320"/>
      <c r="BT73" s="1320"/>
      <c r="BU73" s="1320"/>
      <c r="BV73" s="1320"/>
      <c r="BW73" s="1320"/>
      <c r="BX73" s="1320">
        <v>64</v>
      </c>
      <c r="BY73" s="1320"/>
      <c r="BZ73" s="1320"/>
      <c r="CA73" s="1320"/>
      <c r="CB73" s="1320"/>
      <c r="CC73" s="1320"/>
      <c r="CD73" s="1320"/>
      <c r="CE73" s="1320"/>
      <c r="CF73" s="1320">
        <v>40.1</v>
      </c>
      <c r="CG73" s="1320"/>
      <c r="CH73" s="1320"/>
      <c r="CI73" s="1320"/>
      <c r="CJ73" s="1320"/>
      <c r="CK73" s="1320"/>
      <c r="CL73" s="1320"/>
      <c r="CM73" s="1320"/>
      <c r="CN73" s="1320">
        <v>32.6</v>
      </c>
      <c r="CO73" s="1320"/>
      <c r="CP73" s="1320"/>
      <c r="CQ73" s="1320"/>
      <c r="CR73" s="1320"/>
      <c r="CS73" s="1320"/>
      <c r="CT73" s="1320"/>
      <c r="CU73" s="1320"/>
      <c r="CV73" s="1320">
        <v>21.4</v>
      </c>
      <c r="CW73" s="1320"/>
      <c r="CX73" s="1320"/>
      <c r="CY73" s="1320"/>
      <c r="CZ73" s="1320"/>
      <c r="DA73" s="1320"/>
      <c r="DB73" s="1320"/>
      <c r="DC73" s="1320"/>
    </row>
    <row r="74" spans="2:107" ht="13.5" x14ac:dyDescent="0.15">
      <c r="B74" s="389"/>
      <c r="G74" s="1326"/>
      <c r="H74" s="1326"/>
      <c r="I74" s="1326"/>
      <c r="J74" s="1326"/>
      <c r="K74" s="1331"/>
      <c r="L74" s="1331"/>
      <c r="M74" s="1331"/>
      <c r="N74" s="1331"/>
      <c r="AM74" s="39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1"/>
      <c r="J75" s="1321"/>
      <c r="K75" s="1327"/>
      <c r="L75" s="1327"/>
      <c r="M75" s="1327"/>
      <c r="N75" s="1327"/>
      <c r="AM75" s="396"/>
      <c r="AN75" s="1329"/>
      <c r="AO75" s="1329"/>
      <c r="AP75" s="1329"/>
      <c r="AQ75" s="1329"/>
      <c r="AR75" s="1329"/>
      <c r="AS75" s="1329"/>
      <c r="AT75" s="1329"/>
      <c r="AU75" s="1329"/>
      <c r="AV75" s="1329"/>
      <c r="AW75" s="1329"/>
      <c r="AX75" s="1329"/>
      <c r="AY75" s="1329"/>
      <c r="AZ75" s="1329"/>
      <c r="BA75" s="1329"/>
      <c r="BB75" s="1329" t="s">
        <v>588</v>
      </c>
      <c r="BC75" s="1329"/>
      <c r="BD75" s="1329"/>
      <c r="BE75" s="1329"/>
      <c r="BF75" s="1329"/>
      <c r="BG75" s="1329"/>
      <c r="BH75" s="1329"/>
      <c r="BI75" s="1329"/>
      <c r="BJ75" s="1329"/>
      <c r="BK75" s="1329"/>
      <c r="BL75" s="1329"/>
      <c r="BM75" s="1329"/>
      <c r="BN75" s="1329"/>
      <c r="BO75" s="1329"/>
      <c r="BP75" s="1320">
        <v>9.4</v>
      </c>
      <c r="BQ75" s="1320"/>
      <c r="BR75" s="1320"/>
      <c r="BS75" s="1320"/>
      <c r="BT75" s="1320"/>
      <c r="BU75" s="1320"/>
      <c r="BV75" s="1320"/>
      <c r="BW75" s="1320"/>
      <c r="BX75" s="1320">
        <v>8.1999999999999993</v>
      </c>
      <c r="BY75" s="1320"/>
      <c r="BZ75" s="1320"/>
      <c r="CA75" s="1320"/>
      <c r="CB75" s="1320"/>
      <c r="CC75" s="1320"/>
      <c r="CD75" s="1320"/>
      <c r="CE75" s="1320"/>
      <c r="CF75" s="1320">
        <v>7.4</v>
      </c>
      <c r="CG75" s="1320"/>
      <c r="CH75" s="1320"/>
      <c r="CI75" s="1320"/>
      <c r="CJ75" s="1320"/>
      <c r="CK75" s="1320"/>
      <c r="CL75" s="1320"/>
      <c r="CM75" s="1320"/>
      <c r="CN75" s="1320">
        <v>6.3</v>
      </c>
      <c r="CO75" s="1320"/>
      <c r="CP75" s="1320"/>
      <c r="CQ75" s="1320"/>
      <c r="CR75" s="1320"/>
      <c r="CS75" s="1320"/>
      <c r="CT75" s="1320"/>
      <c r="CU75" s="1320"/>
      <c r="CV75" s="1320">
        <v>5.4</v>
      </c>
      <c r="CW75" s="1320"/>
      <c r="CX75" s="1320"/>
      <c r="CY75" s="1320"/>
      <c r="CZ75" s="1320"/>
      <c r="DA75" s="1320"/>
      <c r="DB75" s="1320"/>
      <c r="DC75" s="1320"/>
    </row>
    <row r="76" spans="2:107" ht="13.5" x14ac:dyDescent="0.15">
      <c r="B76" s="389"/>
      <c r="G76" s="1326"/>
      <c r="H76" s="1326"/>
      <c r="I76" s="1321"/>
      <c r="J76" s="1321"/>
      <c r="K76" s="1327"/>
      <c r="L76" s="1327"/>
      <c r="M76" s="1327"/>
      <c r="N76" s="1327"/>
      <c r="AM76" s="39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1"/>
      <c r="H77" s="1321"/>
      <c r="I77" s="1321"/>
      <c r="J77" s="1321"/>
      <c r="K77" s="1331"/>
      <c r="L77" s="1331"/>
      <c r="M77" s="1331"/>
      <c r="N77" s="1331"/>
      <c r="AN77" s="1325" t="s">
        <v>590</v>
      </c>
      <c r="AO77" s="1325"/>
      <c r="AP77" s="1325"/>
      <c r="AQ77" s="1325"/>
      <c r="AR77" s="1325"/>
      <c r="AS77" s="1325"/>
      <c r="AT77" s="1325"/>
      <c r="AU77" s="1325"/>
      <c r="AV77" s="1325"/>
      <c r="AW77" s="1325"/>
      <c r="AX77" s="1325"/>
      <c r="AY77" s="1325"/>
      <c r="AZ77" s="1325"/>
      <c r="BA77" s="1325"/>
      <c r="BB77" s="1329" t="s">
        <v>589</v>
      </c>
      <c r="BC77" s="1329"/>
      <c r="BD77" s="1329"/>
      <c r="BE77" s="1329"/>
      <c r="BF77" s="1329"/>
      <c r="BG77" s="1329"/>
      <c r="BH77" s="1329"/>
      <c r="BI77" s="1329"/>
      <c r="BJ77" s="1329"/>
      <c r="BK77" s="1329"/>
      <c r="BL77" s="1329"/>
      <c r="BM77" s="1329"/>
      <c r="BN77" s="1329"/>
      <c r="BO77" s="1329"/>
      <c r="BP77" s="1320">
        <v>35.299999999999997</v>
      </c>
      <c r="BQ77" s="1320"/>
      <c r="BR77" s="1320"/>
      <c r="BS77" s="1320"/>
      <c r="BT77" s="1320"/>
      <c r="BU77" s="1320"/>
      <c r="BV77" s="1320"/>
      <c r="BW77" s="1320"/>
      <c r="BX77" s="1320">
        <v>31.9</v>
      </c>
      <c r="BY77" s="1320"/>
      <c r="BZ77" s="1320"/>
      <c r="CA77" s="1320"/>
      <c r="CB77" s="1320"/>
      <c r="CC77" s="1320"/>
      <c r="CD77" s="1320"/>
      <c r="CE77" s="1320"/>
      <c r="CF77" s="1320">
        <v>24.2</v>
      </c>
      <c r="CG77" s="1320"/>
      <c r="CH77" s="1320"/>
      <c r="CI77" s="1320"/>
      <c r="CJ77" s="1320"/>
      <c r="CK77" s="1320"/>
      <c r="CL77" s="1320"/>
      <c r="CM77" s="1320"/>
      <c r="CN77" s="1320">
        <v>22.1</v>
      </c>
      <c r="CO77" s="1320"/>
      <c r="CP77" s="1320"/>
      <c r="CQ77" s="1320"/>
      <c r="CR77" s="1320"/>
      <c r="CS77" s="1320"/>
      <c r="CT77" s="1320"/>
      <c r="CU77" s="1320"/>
      <c r="CV77" s="1320">
        <v>20.399999999999999</v>
      </c>
      <c r="CW77" s="1320"/>
      <c r="CX77" s="1320"/>
      <c r="CY77" s="1320"/>
      <c r="CZ77" s="1320"/>
      <c r="DA77" s="1320"/>
      <c r="DB77" s="1320"/>
      <c r="DC77" s="1320"/>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9"/>
      <c r="BC78" s="1329"/>
      <c r="BD78" s="1329"/>
      <c r="BE78" s="1329"/>
      <c r="BF78" s="1329"/>
      <c r="BG78" s="1329"/>
      <c r="BH78" s="1329"/>
      <c r="BI78" s="1329"/>
      <c r="BJ78" s="1329"/>
      <c r="BK78" s="1329"/>
      <c r="BL78" s="1329"/>
      <c r="BM78" s="1329"/>
      <c r="BN78" s="1329"/>
      <c r="BO78" s="132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9" t="s">
        <v>588</v>
      </c>
      <c r="BC79" s="1329"/>
      <c r="BD79" s="1329"/>
      <c r="BE79" s="1329"/>
      <c r="BF79" s="1329"/>
      <c r="BG79" s="1329"/>
      <c r="BH79" s="1329"/>
      <c r="BI79" s="1329"/>
      <c r="BJ79" s="1329"/>
      <c r="BK79" s="1329"/>
      <c r="BL79" s="1329"/>
      <c r="BM79" s="1329"/>
      <c r="BN79" s="1329"/>
      <c r="BO79" s="1329"/>
      <c r="BP79" s="1320">
        <v>6.9</v>
      </c>
      <c r="BQ79" s="1320"/>
      <c r="BR79" s="1320"/>
      <c r="BS79" s="1320"/>
      <c r="BT79" s="1320"/>
      <c r="BU79" s="1320"/>
      <c r="BV79" s="1320"/>
      <c r="BW79" s="1320"/>
      <c r="BX79" s="1320">
        <v>6.6</v>
      </c>
      <c r="BY79" s="1320"/>
      <c r="BZ79" s="1320"/>
      <c r="CA79" s="1320"/>
      <c r="CB79" s="1320"/>
      <c r="CC79" s="1320"/>
      <c r="CD79" s="1320"/>
      <c r="CE79" s="1320"/>
      <c r="CF79" s="1320">
        <v>6.4</v>
      </c>
      <c r="CG79" s="1320"/>
      <c r="CH79" s="1320"/>
      <c r="CI79" s="1320"/>
      <c r="CJ79" s="1320"/>
      <c r="CK79" s="1320"/>
      <c r="CL79" s="1320"/>
      <c r="CM79" s="1320"/>
      <c r="CN79" s="1320">
        <v>6.3</v>
      </c>
      <c r="CO79" s="1320"/>
      <c r="CP79" s="1320"/>
      <c r="CQ79" s="1320"/>
      <c r="CR79" s="1320"/>
      <c r="CS79" s="1320"/>
      <c r="CT79" s="1320"/>
      <c r="CU79" s="1320"/>
      <c r="CV79" s="1320">
        <v>6.2</v>
      </c>
      <c r="CW79" s="1320"/>
      <c r="CX79" s="1320"/>
      <c r="CY79" s="1320"/>
      <c r="CZ79" s="1320"/>
      <c r="DA79" s="1320"/>
      <c r="DB79" s="1320"/>
      <c r="DC79" s="1320"/>
    </row>
    <row r="80" spans="2:107" ht="13.5" x14ac:dyDescent="0.15">
      <c r="B80" s="389"/>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9"/>
      <c r="BC80" s="1329"/>
      <c r="BD80" s="1329"/>
      <c r="BE80" s="1329"/>
      <c r="BF80" s="1329"/>
      <c r="BG80" s="1329"/>
      <c r="BH80" s="1329"/>
      <c r="BI80" s="1329"/>
      <c r="BJ80" s="1329"/>
      <c r="BK80" s="1329"/>
      <c r="BL80" s="1329"/>
      <c r="BM80" s="1329"/>
      <c r="BN80" s="1329"/>
      <c r="BO80" s="132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V2x/csjxYkupmTDYv+mbSQRE8Ffi6AXyAeB/8xSKFHpZDrqjLHgFNUe+O0SKF1RxEgS24jIKHfOxrxsgVMZXg==" saltValue="tCcFMLrRBQh3l2I/M0EmZ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PZ6duMyjhVV7TCIqLP5BSYLanVYhH/TppRGwLqTZLtR1qUKc/IZD27RHkNQFKxJXhRfqsC9vmWjYpXr5gR2fDQ==" saltValue="bRBwFtHQ/8sQjKk2DZOy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9jAJ5dQG3y1IOfo38Yn/ci09GGQIsSAMPBgvye3RWNJUFc8+HX++S4JIu3owxhyA8A6n/JYPU0hG/KaRk0ZrNg==" saltValue="mAbS/tqXOeLcqYCjt0Et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15688</v>
      </c>
      <c r="E3" s="162"/>
      <c r="F3" s="163">
        <v>44504</v>
      </c>
      <c r="G3" s="164"/>
      <c r="H3" s="165"/>
    </row>
    <row r="4" spans="1:8" x14ac:dyDescent="0.15">
      <c r="A4" s="166"/>
      <c r="B4" s="167"/>
      <c r="C4" s="168"/>
      <c r="D4" s="169">
        <v>10934</v>
      </c>
      <c r="E4" s="170"/>
      <c r="F4" s="171">
        <v>25876</v>
      </c>
      <c r="G4" s="172"/>
      <c r="H4" s="173"/>
    </row>
    <row r="5" spans="1:8" x14ac:dyDescent="0.15">
      <c r="A5" s="154" t="s">
        <v>540</v>
      </c>
      <c r="B5" s="159"/>
      <c r="C5" s="160"/>
      <c r="D5" s="161">
        <v>24000</v>
      </c>
      <c r="E5" s="162"/>
      <c r="F5" s="163">
        <v>47820</v>
      </c>
      <c r="G5" s="164"/>
      <c r="H5" s="165"/>
    </row>
    <row r="6" spans="1:8" x14ac:dyDescent="0.15">
      <c r="A6" s="166"/>
      <c r="B6" s="167"/>
      <c r="C6" s="168"/>
      <c r="D6" s="169">
        <v>16189</v>
      </c>
      <c r="E6" s="170"/>
      <c r="F6" s="171">
        <v>25855</v>
      </c>
      <c r="G6" s="172"/>
      <c r="H6" s="173"/>
    </row>
    <row r="7" spans="1:8" x14ac:dyDescent="0.15">
      <c r="A7" s="154" t="s">
        <v>541</v>
      </c>
      <c r="B7" s="159"/>
      <c r="C7" s="160"/>
      <c r="D7" s="161">
        <v>13279</v>
      </c>
      <c r="E7" s="162"/>
      <c r="F7" s="163">
        <v>41934</v>
      </c>
      <c r="G7" s="164"/>
      <c r="H7" s="165"/>
    </row>
    <row r="8" spans="1:8" x14ac:dyDescent="0.15">
      <c r="A8" s="166"/>
      <c r="B8" s="167"/>
      <c r="C8" s="168"/>
      <c r="D8" s="169">
        <v>10267</v>
      </c>
      <c r="E8" s="170"/>
      <c r="F8" s="171">
        <v>23352</v>
      </c>
      <c r="G8" s="172"/>
      <c r="H8" s="173"/>
    </row>
    <row r="9" spans="1:8" x14ac:dyDescent="0.15">
      <c r="A9" s="154" t="s">
        <v>542</v>
      </c>
      <c r="B9" s="159"/>
      <c r="C9" s="160"/>
      <c r="D9" s="161">
        <v>25890</v>
      </c>
      <c r="E9" s="162"/>
      <c r="F9" s="163">
        <v>45588</v>
      </c>
      <c r="G9" s="164"/>
      <c r="H9" s="165"/>
    </row>
    <row r="10" spans="1:8" x14ac:dyDescent="0.15">
      <c r="A10" s="166"/>
      <c r="B10" s="167"/>
      <c r="C10" s="168"/>
      <c r="D10" s="169">
        <v>18168</v>
      </c>
      <c r="E10" s="170"/>
      <c r="F10" s="171">
        <v>24150</v>
      </c>
      <c r="G10" s="172"/>
      <c r="H10" s="173"/>
    </row>
    <row r="11" spans="1:8" x14ac:dyDescent="0.15">
      <c r="A11" s="154" t="s">
        <v>543</v>
      </c>
      <c r="B11" s="159"/>
      <c r="C11" s="160"/>
      <c r="D11" s="161">
        <v>28942</v>
      </c>
      <c r="E11" s="162"/>
      <c r="F11" s="163">
        <v>45483</v>
      </c>
      <c r="G11" s="164"/>
      <c r="H11" s="165"/>
    </row>
    <row r="12" spans="1:8" x14ac:dyDescent="0.15">
      <c r="A12" s="166"/>
      <c r="B12" s="167"/>
      <c r="C12" s="174"/>
      <c r="D12" s="169">
        <v>20392</v>
      </c>
      <c r="E12" s="170"/>
      <c r="F12" s="171">
        <v>24241</v>
      </c>
      <c r="G12" s="172"/>
      <c r="H12" s="173"/>
    </row>
    <row r="13" spans="1:8" x14ac:dyDescent="0.15">
      <c r="A13" s="154"/>
      <c r="B13" s="159"/>
      <c r="C13" s="175"/>
      <c r="D13" s="176">
        <v>21560</v>
      </c>
      <c r="E13" s="177"/>
      <c r="F13" s="178">
        <v>45066</v>
      </c>
      <c r="G13" s="179"/>
      <c r="H13" s="165"/>
    </row>
    <row r="14" spans="1:8" x14ac:dyDescent="0.15">
      <c r="A14" s="166"/>
      <c r="B14" s="167"/>
      <c r="C14" s="168"/>
      <c r="D14" s="169">
        <v>15190</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0.38</v>
      </c>
      <c r="C19" s="180">
        <f>ROUND(VALUE(SUBSTITUTE(実質収支比率等に係る経年分析!G$48,"▲","-")),2)</f>
        <v>0.1</v>
      </c>
      <c r="D19" s="180">
        <f>ROUND(VALUE(SUBSTITUTE(実質収支比率等に係る経年分析!H$48,"▲","-")),2)</f>
        <v>0.42</v>
      </c>
      <c r="E19" s="180">
        <f>ROUND(VALUE(SUBSTITUTE(実質収支比率等に係る経年分析!I$48,"▲","-")),2)</f>
        <v>0.43</v>
      </c>
      <c r="F19" s="180">
        <f>ROUND(VALUE(SUBSTITUTE(実質収支比率等に係る経年分析!J$48,"▲","-")),2)</f>
        <v>0.5</v>
      </c>
    </row>
    <row r="20" spans="1:11" x14ac:dyDescent="0.15">
      <c r="A20" s="180" t="s">
        <v>54</v>
      </c>
      <c r="B20" s="180">
        <f>ROUND(VALUE(SUBSTITUTE(実質収支比率等に係る経年分析!F$47,"▲","-")),2)</f>
        <v>7.05</v>
      </c>
      <c r="C20" s="180">
        <f>ROUND(VALUE(SUBSTITUTE(実質収支比率等に係る経年分析!G$47,"▲","-")),2)</f>
        <v>5.91</v>
      </c>
      <c r="D20" s="180">
        <f>ROUND(VALUE(SUBSTITUTE(実質収支比率等に係る経年分析!H$47,"▲","-")),2)</f>
        <v>13.31</v>
      </c>
      <c r="E20" s="180">
        <f>ROUND(VALUE(SUBSTITUTE(実質収支比率等に係る経年分析!I$47,"▲","-")),2)</f>
        <v>14.11</v>
      </c>
      <c r="F20" s="180">
        <f>ROUND(VALUE(SUBSTITUTE(実質収支比率等に係る経年分析!J$47,"▲","-")),2)</f>
        <v>15.71</v>
      </c>
    </row>
    <row r="21" spans="1:11" x14ac:dyDescent="0.15">
      <c r="A21" s="180" t="s">
        <v>55</v>
      </c>
      <c r="B21" s="180">
        <f>IF(ISNUMBER(VALUE(SUBSTITUTE(実質収支比率等に係る経年分析!F$49,"▲","-"))),ROUND(VALUE(SUBSTITUTE(実質収支比率等に係る経年分析!F$49,"▲","-")),2),NA())</f>
        <v>-0.67</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7.76</v>
      </c>
      <c r="E21" s="180">
        <f>IF(ISNUMBER(VALUE(SUBSTITUTE(実質収支比率等に係る経年分析!I$49,"▲","-"))),ROUND(VALUE(SUBSTITUTE(実質収支比率等に係る経年分析!I$49,"▲","-")),2),NA())</f>
        <v>0.93</v>
      </c>
      <c r="F21" s="180">
        <f>IF(ISNUMBER(VALUE(SUBSTITUTE(実質収支比率等に係る経年分析!J$49,"▲","-"))),ROUND(VALUE(SUBSTITUTE(実質収支比率等に係る経年分析!J$49,"▲","-")),2),NA())</f>
        <v>2.09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0.57999999999999996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1.76</v>
      </c>
      <c r="D36" s="181">
        <f>IF(ROUND(VALUE(SUBSTITUTE(連結実質赤字比率に係る赤字・黒字の構成分析!G$34,"▲", "-")), 2) &lt; 0, ABS(ROUND(VALUE(SUBSTITUTE(連結実質赤字比率に係る赤字・黒字の構成分析!G$34,"▲", "-")), 2)), NA())</f>
        <v>0.13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1.83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2.0499999999999998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0.32</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3266</v>
      </c>
      <c r="E42" s="182"/>
      <c r="F42" s="182"/>
      <c r="G42" s="182">
        <f>'実質公債費比率（分子）の構造'!L$52</f>
        <v>3308</v>
      </c>
      <c r="H42" s="182"/>
      <c r="I42" s="182"/>
      <c r="J42" s="182">
        <f>'実質公債費比率（分子）の構造'!M$52</f>
        <v>3332</v>
      </c>
      <c r="K42" s="182"/>
      <c r="L42" s="182"/>
      <c r="M42" s="182">
        <f>'実質公債費比率（分子）の構造'!N$52</f>
        <v>3324</v>
      </c>
      <c r="N42" s="182"/>
      <c r="O42" s="182"/>
      <c r="P42" s="182">
        <f>'実質公債費比率（分子）の構造'!O$52</f>
        <v>3236</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77</v>
      </c>
      <c r="C44" s="182"/>
      <c r="D44" s="182"/>
      <c r="E44" s="182">
        <f>'実質公債費比率（分子）の構造'!L$50</f>
        <v>77</v>
      </c>
      <c r="F44" s="182"/>
      <c r="G44" s="182"/>
      <c r="H44" s="182">
        <f>'実質公債費比率（分子）の構造'!M$50</f>
        <v>77</v>
      </c>
      <c r="I44" s="182"/>
      <c r="J44" s="182"/>
      <c r="K44" s="182">
        <f>'実質公債費比率（分子）の構造'!N$50</f>
        <v>77</v>
      </c>
      <c r="L44" s="182"/>
      <c r="M44" s="182"/>
      <c r="N44" s="182">
        <f>'実質公債費比率（分子）の構造'!O$50</f>
        <v>83</v>
      </c>
      <c r="O44" s="182"/>
      <c r="P44" s="182"/>
    </row>
    <row r="45" spans="1:16" x14ac:dyDescent="0.15">
      <c r="A45" s="182" t="s">
        <v>65</v>
      </c>
      <c r="B45" s="182">
        <f>'実質公債費比率（分子）の構造'!K$49</f>
        <v>725</v>
      </c>
      <c r="C45" s="182"/>
      <c r="D45" s="182"/>
      <c r="E45" s="182">
        <f>'実質公債費比率（分子）の構造'!L$49</f>
        <v>628</v>
      </c>
      <c r="F45" s="182"/>
      <c r="G45" s="182"/>
      <c r="H45" s="182">
        <f>'実質公債費比率（分子）の構造'!M$49</f>
        <v>520</v>
      </c>
      <c r="I45" s="182"/>
      <c r="J45" s="182"/>
      <c r="K45" s="182">
        <f>'実質公債費比率（分子）の構造'!N$49</f>
        <v>392</v>
      </c>
      <c r="L45" s="182"/>
      <c r="M45" s="182"/>
      <c r="N45" s="182">
        <f>'実質公債費比率（分子）の構造'!O$49</f>
        <v>240</v>
      </c>
      <c r="O45" s="182"/>
      <c r="P45" s="182"/>
    </row>
    <row r="46" spans="1:16" x14ac:dyDescent="0.15">
      <c r="A46" s="182" t="s">
        <v>66</v>
      </c>
      <c r="B46" s="182">
        <f>'実質公債費比率（分子）の構造'!K$48</f>
        <v>1450</v>
      </c>
      <c r="C46" s="182"/>
      <c r="D46" s="182"/>
      <c r="E46" s="182">
        <f>'実質公債費比率（分子）の構造'!L$48</f>
        <v>1407</v>
      </c>
      <c r="F46" s="182"/>
      <c r="G46" s="182"/>
      <c r="H46" s="182">
        <f>'実質公債費比率（分子）の構造'!M$48</f>
        <v>1332</v>
      </c>
      <c r="I46" s="182"/>
      <c r="J46" s="182"/>
      <c r="K46" s="182">
        <f>'実質公債費比率（分子）の構造'!N$48</f>
        <v>1295</v>
      </c>
      <c r="L46" s="182"/>
      <c r="M46" s="182"/>
      <c r="N46" s="182">
        <f>'実質公債費比率（分子）の構造'!O$48</f>
        <v>1192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2339</v>
      </c>
      <c r="C49" s="182"/>
      <c r="D49" s="182"/>
      <c r="E49" s="182">
        <f>'実質公債費比率（分子）の構造'!L$45</f>
        <v>2321</v>
      </c>
      <c r="F49" s="182"/>
      <c r="G49" s="182"/>
      <c r="H49" s="182">
        <f>'実質公債費比率（分子）の構造'!M$45</f>
        <v>2424</v>
      </c>
      <c r="I49" s="182"/>
      <c r="J49" s="182"/>
      <c r="K49" s="182">
        <f>'実質公債費比率（分子）の構造'!N$45</f>
        <v>2415</v>
      </c>
      <c r="L49" s="182"/>
      <c r="M49" s="182"/>
      <c r="N49" s="182">
        <f>'実質公債費比率（分子）の構造'!O$45</f>
        <v>2466</v>
      </c>
      <c r="O49" s="182"/>
      <c r="P49" s="182"/>
    </row>
    <row r="50" spans="1:16" x14ac:dyDescent="0.15">
      <c r="A50" s="182" t="s">
        <v>70</v>
      </c>
      <c r="B50" s="182" t="e">
        <f>NA()</f>
        <v>#N/A</v>
      </c>
      <c r="C50" s="182">
        <f>IF(ISNUMBER('実質公債費比率（分子）の構造'!K$53),'実質公債費比率（分子）の構造'!K$53,NA())</f>
        <v>1325</v>
      </c>
      <c r="D50" s="182" t="e">
        <f>NA()</f>
        <v>#N/A</v>
      </c>
      <c r="E50" s="182" t="e">
        <f>NA()</f>
        <v>#N/A</v>
      </c>
      <c r="F50" s="182">
        <f>IF(ISNUMBER('実質公債費比率（分子）の構造'!L$53),'実質公債費比率（分子）の構造'!L$53,NA())</f>
        <v>1125</v>
      </c>
      <c r="G50" s="182" t="e">
        <f>NA()</f>
        <v>#N/A</v>
      </c>
      <c r="H50" s="182" t="e">
        <f>NA()</f>
        <v>#N/A</v>
      </c>
      <c r="I50" s="182">
        <f>IF(ISNUMBER('実質公債費比率（分子）の構造'!M$53),'実質公債費比率（分子）の構造'!M$53,NA())</f>
        <v>1021</v>
      </c>
      <c r="J50" s="182" t="e">
        <f>NA()</f>
        <v>#N/A</v>
      </c>
      <c r="K50" s="182" t="e">
        <f>NA()</f>
        <v>#N/A</v>
      </c>
      <c r="L50" s="182">
        <f>IF(ISNUMBER('実質公債費比率（分子）の構造'!N$53),'実質公債費比率（分子）の構造'!N$53,NA())</f>
        <v>855</v>
      </c>
      <c r="M50" s="182" t="e">
        <f>NA()</f>
        <v>#N/A</v>
      </c>
      <c r="N50" s="182" t="e">
        <f>NA()</f>
        <v>#N/A</v>
      </c>
      <c r="O50" s="182">
        <f>IF(ISNUMBER('実質公債費比率（分子）の構造'!O$53),'実質公債費比率（分子）の構造'!O$53,NA())</f>
        <v>745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32175</v>
      </c>
      <c r="E56" s="181"/>
      <c r="F56" s="181"/>
      <c r="G56" s="181">
        <f>'将来負担比率（分子）の構造'!J$52</f>
        <v>32079</v>
      </c>
      <c r="H56" s="181"/>
      <c r="I56" s="181"/>
      <c r="J56" s="181">
        <f>'将来負担比率（分子）の構造'!K$52</f>
        <v>31796</v>
      </c>
      <c r="K56" s="181"/>
      <c r="L56" s="181"/>
      <c r="M56" s="181">
        <f>'将来負担比率（分子）の構造'!L$52</f>
        <v>31554</v>
      </c>
      <c r="N56" s="181"/>
      <c r="O56" s="181"/>
      <c r="P56" s="181">
        <f>'将来負担比率（分子）の構造'!M$52</f>
        <v>31203</v>
      </c>
    </row>
    <row r="57" spans="1:16" x14ac:dyDescent="0.15">
      <c r="A57" s="181" t="s">
        <v>41</v>
      </c>
      <c r="B57" s="181"/>
      <c r="C57" s="181"/>
      <c r="D57" s="181">
        <f>'将来負担比率（分子）の構造'!I$51</f>
        <v>6971</v>
      </c>
      <c r="E57" s="181"/>
      <c r="F57" s="181"/>
      <c r="G57" s="181">
        <f>'将来負担比率（分子）の構造'!J$51</f>
        <v>6916</v>
      </c>
      <c r="H57" s="181"/>
      <c r="I57" s="181"/>
      <c r="J57" s="181">
        <f>'将来負担比率（分子）の構造'!K$51</f>
        <v>7061</v>
      </c>
      <c r="K57" s="181"/>
      <c r="L57" s="181"/>
      <c r="M57" s="181">
        <f>'将来負担比率（分子）の構造'!L$51</f>
        <v>7266</v>
      </c>
      <c r="N57" s="181"/>
      <c r="O57" s="181"/>
      <c r="P57" s="181">
        <f>'将来負担比率（分子）の構造'!M$51</f>
        <v>7576</v>
      </c>
    </row>
    <row r="58" spans="1:16" x14ac:dyDescent="0.15">
      <c r="A58" s="181" t="s">
        <v>40</v>
      </c>
      <c r="B58" s="181"/>
      <c r="C58" s="181"/>
      <c r="D58" s="181">
        <f>'将来負担比率（分子）の構造'!I$50</f>
        <v>2897</v>
      </c>
      <c r="E58" s="181"/>
      <c r="F58" s="181"/>
      <c r="G58" s="181">
        <f>'将来負担比率（分子）の構造'!J$50</f>
        <v>2561</v>
      </c>
      <c r="H58" s="181"/>
      <c r="I58" s="181"/>
      <c r="J58" s="181">
        <f>'将来負担比率（分子）の構造'!K$50</f>
        <v>5431</v>
      </c>
      <c r="K58" s="181"/>
      <c r="L58" s="181"/>
      <c r="M58" s="181">
        <f>'将来負担比率（分子）の構造'!L$50</f>
        <v>5790</v>
      </c>
      <c r="N58" s="181"/>
      <c r="O58" s="181"/>
      <c r="P58" s="181">
        <f>'将来負担比率（分子）の構造'!M$50</f>
        <v>7352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34</v>
      </c>
      <c r="B62" s="181">
        <f>'将来負担比率（分子）の構造'!I$45</f>
        <v>4368</v>
      </c>
      <c r="C62" s="181"/>
      <c r="D62" s="181"/>
      <c r="E62" s="181">
        <f>'将来負担比率（分子）の構造'!J$45</f>
        <v>4149</v>
      </c>
      <c r="F62" s="181"/>
      <c r="G62" s="181"/>
      <c r="H62" s="181">
        <f>'将来負担比率（分子）の構造'!K$45</f>
        <v>4216</v>
      </c>
      <c r="I62" s="181"/>
      <c r="J62" s="181"/>
      <c r="K62" s="181">
        <f>'将来負担比率（分子）の構造'!L$45</f>
        <v>4031</v>
      </c>
      <c r="L62" s="181"/>
      <c r="M62" s="181"/>
      <c r="N62" s="181">
        <f>'将来負担比率（分子）の構造'!M$45</f>
        <v>4105</v>
      </c>
      <c r="O62" s="181"/>
      <c r="P62" s="181"/>
    </row>
    <row r="63" spans="1:16" x14ac:dyDescent="0.15">
      <c r="A63" s="181" t="s">
        <v>33</v>
      </c>
      <c r="B63" s="181">
        <f>'将来負担比率（分子）の構造'!I$44</f>
        <v>2345</v>
      </c>
      <c r="C63" s="181"/>
      <c r="D63" s="181"/>
      <c r="E63" s="181">
        <f>'将来負担比率（分子）の構造'!J$44</f>
        <v>1727</v>
      </c>
      <c r="F63" s="181"/>
      <c r="G63" s="181"/>
      <c r="H63" s="181">
        <f>'将来負担比率（分子）の構造'!K$44</f>
        <v>1181</v>
      </c>
      <c r="I63" s="181"/>
      <c r="J63" s="181"/>
      <c r="K63" s="181">
        <f>'将来負担比率（分子）の構造'!L$44</f>
        <v>946</v>
      </c>
      <c r="L63" s="181"/>
      <c r="M63" s="181"/>
      <c r="N63" s="181">
        <f>'将来負担比率（分子）の構造'!M$44</f>
        <v>991</v>
      </c>
      <c r="O63" s="181"/>
      <c r="P63" s="181"/>
    </row>
    <row r="64" spans="1:16" x14ac:dyDescent="0.15">
      <c r="A64" s="181" t="s">
        <v>32</v>
      </c>
      <c r="B64" s="181">
        <f>'将来負担比率（分子）の構造'!I$43</f>
        <v>18132</v>
      </c>
      <c r="C64" s="181"/>
      <c r="D64" s="181"/>
      <c r="E64" s="181">
        <f>'将来負担比率（分子）の構造'!J$43</f>
        <v>17960</v>
      </c>
      <c r="F64" s="181"/>
      <c r="G64" s="181"/>
      <c r="H64" s="181">
        <f>'将来負担比率（分子）の構造'!K$43</f>
        <v>17590</v>
      </c>
      <c r="I64" s="181"/>
      <c r="J64" s="181"/>
      <c r="K64" s="181">
        <f>'将来負担比率（分子）の構造'!L$43</f>
        <v>16726</v>
      </c>
      <c r="L64" s="181"/>
      <c r="M64" s="181"/>
      <c r="N64" s="181">
        <f>'将来負担比率（分子）の構造'!M$43</f>
        <v>15868</v>
      </c>
      <c r="O64" s="181"/>
      <c r="P64" s="181"/>
    </row>
    <row r="65" spans="1:16" x14ac:dyDescent="0.15">
      <c r="A65" s="181" t="s">
        <v>31</v>
      </c>
      <c r="B65" s="181">
        <f>'将来負担比率（分子）の構造'!I$42</f>
        <v>438</v>
      </c>
      <c r="C65" s="181"/>
      <c r="D65" s="181"/>
      <c r="E65" s="181">
        <f>'将来負担比率（分子）の構造'!J$42</f>
        <v>368</v>
      </c>
      <c r="F65" s="181"/>
      <c r="G65" s="181"/>
      <c r="H65" s="181">
        <f>'将来負担比率（分子）の構造'!K$42</f>
        <v>297</v>
      </c>
      <c r="I65" s="181"/>
      <c r="J65" s="181"/>
      <c r="K65" s="181">
        <f>'将来負担比率（分子）の構造'!L$42</f>
        <v>224</v>
      </c>
      <c r="L65" s="181"/>
      <c r="M65" s="181"/>
      <c r="N65" s="181">
        <f>'将来負担比率（分子）の構造'!M$42</f>
        <v>151</v>
      </c>
      <c r="O65" s="181"/>
      <c r="P65" s="181"/>
    </row>
    <row r="66" spans="1:16" x14ac:dyDescent="0.15">
      <c r="A66" s="181" t="s">
        <v>30</v>
      </c>
      <c r="B66" s="181">
        <f>'将来負担比率（分子）の構造'!I$41</f>
        <v>26911</v>
      </c>
      <c r="C66" s="181"/>
      <c r="D66" s="181"/>
      <c r="E66" s="181">
        <f>'将来負担比率（分子）の構造'!J$41</f>
        <v>27350</v>
      </c>
      <c r="F66" s="181"/>
      <c r="G66" s="181"/>
      <c r="H66" s="181">
        <f>'将来負担比率（分子）の構造'!K$41</f>
        <v>27310</v>
      </c>
      <c r="I66" s="181"/>
      <c r="J66" s="181"/>
      <c r="K66" s="181">
        <f>'将来負担比率（分子）の構造'!L$41</f>
        <v>27858</v>
      </c>
      <c r="L66" s="181"/>
      <c r="M66" s="181"/>
      <c r="N66" s="181">
        <f>'将来負担比率（分子）の構造'!M$41</f>
        <v>28502</v>
      </c>
      <c r="O66" s="181"/>
      <c r="P66" s="181"/>
    </row>
    <row r="67" spans="1:16" x14ac:dyDescent="0.15">
      <c r="A67" s="181" t="s">
        <v>74</v>
      </c>
      <c r="B67" s="181" t="e">
        <f>NA()</f>
        <v>#N/A</v>
      </c>
      <c r="C67" s="181">
        <f>IF(ISNUMBER('将来負担比率（分子）の構造'!I$53), IF('将来負担比率（分子）の構造'!I$53 &lt; 0, 0, '将来負担比率（分子）の構造'!I$53), NA())</f>
        <v>10151</v>
      </c>
      <c r="D67" s="181" t="e">
        <f>NA()</f>
        <v>#N/A</v>
      </c>
      <c r="E67" s="181" t="e">
        <f>NA()</f>
        <v>#N/A</v>
      </c>
      <c r="F67" s="181">
        <f>IF(ISNUMBER('将来負担比率（分子）の構造'!J$53), IF('将来負担比率（分子）の構造'!J$53 &lt; 0, 0, '将来負担比率（分子）の構造'!J$53), NA())</f>
        <v>9998</v>
      </c>
      <c r="G67" s="181" t="e">
        <f>NA()</f>
        <v>#N/A</v>
      </c>
      <c r="H67" s="181" t="e">
        <f>NA()</f>
        <v>#N/A</v>
      </c>
      <c r="I67" s="181">
        <f>IF(ISNUMBER('将来負担比率（分子）の構造'!K$53), IF('将来負担比率（分子）の構造'!K$53 &lt; 0, 0, '将来負担比率（分子）の構造'!K$53), NA())</f>
        <v>6304</v>
      </c>
      <c r="J67" s="181" t="e">
        <f>NA()</f>
        <v>#N/A</v>
      </c>
      <c r="K67" s="181" t="e">
        <f>NA()</f>
        <v>#N/A</v>
      </c>
      <c r="L67" s="181">
        <f>IF(ISNUMBER('将来負担比率（分子）の構造'!L$53), IF('将来負担比率（分子）の構造'!L$53 &lt; 0, 0, '将来負担比率（分子）の構造'!L$53), NA())</f>
        <v>5176</v>
      </c>
      <c r="M67" s="181" t="e">
        <f>NA()</f>
        <v>#N/A</v>
      </c>
      <c r="N67" s="181" t="e">
        <f>NA()</f>
        <v>#N/A</v>
      </c>
      <c r="O67" s="181">
        <f>IF(ISNUMBER('将来負担比率（分子）の構造'!M$53), IF('将来負担比率（分子）の構造'!M$53 &lt; 0, 0, '将来負担比率（分子）の構造'!M$53), NA())</f>
        <v>3486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2431</v>
      </c>
      <c r="C72" s="185">
        <f>基金残高に係る経年分析!G55</f>
        <v>2600</v>
      </c>
      <c r="D72" s="185">
        <f>基金残高に係る経年分析!H55</f>
        <v>2940</v>
      </c>
    </row>
    <row r="73" spans="1:16" x14ac:dyDescent="0.15">
      <c r="A73" s="184" t="s">
        <v>77</v>
      </c>
      <c r="B73" s="185">
        <f>基金残高に係る経年分析!F56</f>
        <v>189</v>
      </c>
      <c r="C73" s="185">
        <f>基金残高に係る経年分析!G56</f>
        <v>189</v>
      </c>
      <c r="D73" s="185">
        <f>基金残高に係る経年分析!H56</f>
        <v>189</v>
      </c>
    </row>
    <row r="74" spans="1:16" x14ac:dyDescent="0.15">
      <c r="A74" s="184" t="s">
        <v>78</v>
      </c>
      <c r="B74" s="185">
        <f>基金残高に係る経年分析!F57</f>
        <v>2314</v>
      </c>
      <c r="C74" s="185">
        <f>基金残高に係る経年分析!G57</f>
        <v>2422</v>
      </c>
      <c r="D74" s="185">
        <f>基金残高に係る経年分析!H57</f>
        <v>3201</v>
      </c>
    </row>
  </sheetData>
  <sheetProtection algorithmName="SHA-512" hashValue="Qwe6iwXujqoSigSLjsrrk+TdWPlN6JqAEyKzd9E22/2iIdynaqMhiKskyB+wQSUnQS9NL7pOzfsf/TPaCI9wBA==" saltValue="MJh8XOPQHjR8J7DHAFoA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11333031</v>
      </c>
      <c r="S5" s="675"/>
      <c r="T5" s="675"/>
      <c r="U5" s="675"/>
      <c r="V5" s="675"/>
      <c r="W5" s="675"/>
      <c r="X5" s="675"/>
      <c r="Y5" s="676"/>
      <c r="Z5" s="677">
        <v>25.8</v>
      </c>
      <c r="AA5" s="677"/>
      <c r="AB5" s="677"/>
      <c r="AC5" s="677"/>
      <c r="AD5" s="678">
        <v>10465085</v>
      </c>
      <c r="AE5" s="678"/>
      <c r="AF5" s="678"/>
      <c r="AG5" s="678"/>
      <c r="AH5" s="678"/>
      <c r="AI5" s="678"/>
      <c r="AJ5" s="678"/>
      <c r="AK5" s="678"/>
      <c r="AL5" s="679">
        <v>59.2</v>
      </c>
      <c r="AM5" s="680"/>
      <c r="AN5" s="680"/>
      <c r="AO5" s="681"/>
      <c r="AP5" s="671" t="s">
        <v>225</v>
      </c>
      <c r="AQ5" s="672"/>
      <c r="AR5" s="672"/>
      <c r="AS5" s="672"/>
      <c r="AT5" s="672"/>
      <c r="AU5" s="672"/>
      <c r="AV5" s="672"/>
      <c r="AW5" s="672"/>
      <c r="AX5" s="672"/>
      <c r="AY5" s="672"/>
      <c r="AZ5" s="672"/>
      <c r="BA5" s="672"/>
      <c r="BB5" s="672"/>
      <c r="BC5" s="672"/>
      <c r="BD5" s="672"/>
      <c r="BE5" s="672"/>
      <c r="BF5" s="673"/>
      <c r="BG5" s="685">
        <v>10464206</v>
      </c>
      <c r="BH5" s="686"/>
      <c r="BI5" s="686"/>
      <c r="BJ5" s="686"/>
      <c r="BK5" s="686"/>
      <c r="BL5" s="686"/>
      <c r="BM5" s="686"/>
      <c r="BN5" s="687"/>
      <c r="BO5" s="688">
        <v>92.3</v>
      </c>
      <c r="BP5" s="688"/>
      <c r="BQ5" s="688"/>
      <c r="BR5" s="688"/>
      <c r="BS5" s="689">
        <v>103014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174686</v>
      </c>
      <c r="S6" s="686"/>
      <c r="T6" s="686"/>
      <c r="U6" s="686"/>
      <c r="V6" s="686"/>
      <c r="W6" s="686"/>
      <c r="X6" s="686"/>
      <c r="Y6" s="687"/>
      <c r="Z6" s="688">
        <v>0.4</v>
      </c>
      <c r="AA6" s="688"/>
      <c r="AB6" s="688"/>
      <c r="AC6" s="688"/>
      <c r="AD6" s="689">
        <v>174686</v>
      </c>
      <c r="AE6" s="689"/>
      <c r="AF6" s="689"/>
      <c r="AG6" s="689"/>
      <c r="AH6" s="689"/>
      <c r="AI6" s="689"/>
      <c r="AJ6" s="689"/>
      <c r="AK6" s="689"/>
      <c r="AL6" s="690">
        <v>1</v>
      </c>
      <c r="AM6" s="691"/>
      <c r="AN6" s="691"/>
      <c r="AO6" s="692"/>
      <c r="AP6" s="682" t="s">
        <v>230</v>
      </c>
      <c r="AQ6" s="683"/>
      <c r="AR6" s="683"/>
      <c r="AS6" s="683"/>
      <c r="AT6" s="683"/>
      <c r="AU6" s="683"/>
      <c r="AV6" s="683"/>
      <c r="AW6" s="683"/>
      <c r="AX6" s="683"/>
      <c r="AY6" s="683"/>
      <c r="AZ6" s="683"/>
      <c r="BA6" s="683"/>
      <c r="BB6" s="683"/>
      <c r="BC6" s="683"/>
      <c r="BD6" s="683"/>
      <c r="BE6" s="683"/>
      <c r="BF6" s="684"/>
      <c r="BG6" s="685">
        <v>10464206</v>
      </c>
      <c r="BH6" s="686"/>
      <c r="BI6" s="686"/>
      <c r="BJ6" s="686"/>
      <c r="BK6" s="686"/>
      <c r="BL6" s="686"/>
      <c r="BM6" s="686"/>
      <c r="BN6" s="687"/>
      <c r="BO6" s="688">
        <v>92.3</v>
      </c>
      <c r="BP6" s="688"/>
      <c r="BQ6" s="688"/>
      <c r="BR6" s="688"/>
      <c r="BS6" s="689">
        <v>103014</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253926</v>
      </c>
      <c r="CS6" s="686"/>
      <c r="CT6" s="686"/>
      <c r="CU6" s="686"/>
      <c r="CV6" s="686"/>
      <c r="CW6" s="686"/>
      <c r="CX6" s="686"/>
      <c r="CY6" s="687"/>
      <c r="CZ6" s="679">
        <v>0.6</v>
      </c>
      <c r="DA6" s="680"/>
      <c r="DB6" s="680"/>
      <c r="DC6" s="699"/>
      <c r="DD6" s="694" t="s">
        <v>182</v>
      </c>
      <c r="DE6" s="686"/>
      <c r="DF6" s="686"/>
      <c r="DG6" s="686"/>
      <c r="DH6" s="686"/>
      <c r="DI6" s="686"/>
      <c r="DJ6" s="686"/>
      <c r="DK6" s="686"/>
      <c r="DL6" s="686"/>
      <c r="DM6" s="686"/>
      <c r="DN6" s="686"/>
      <c r="DO6" s="686"/>
      <c r="DP6" s="687"/>
      <c r="DQ6" s="694">
        <v>253926</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14551</v>
      </c>
      <c r="S7" s="686"/>
      <c r="T7" s="686"/>
      <c r="U7" s="686"/>
      <c r="V7" s="686"/>
      <c r="W7" s="686"/>
      <c r="X7" s="686"/>
      <c r="Y7" s="687"/>
      <c r="Z7" s="688">
        <v>0</v>
      </c>
      <c r="AA7" s="688"/>
      <c r="AB7" s="688"/>
      <c r="AC7" s="688"/>
      <c r="AD7" s="689">
        <v>14551</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4830498</v>
      </c>
      <c r="BH7" s="686"/>
      <c r="BI7" s="686"/>
      <c r="BJ7" s="686"/>
      <c r="BK7" s="686"/>
      <c r="BL7" s="686"/>
      <c r="BM7" s="686"/>
      <c r="BN7" s="687"/>
      <c r="BO7" s="688">
        <v>42.6</v>
      </c>
      <c r="BP7" s="688"/>
      <c r="BQ7" s="688"/>
      <c r="BR7" s="688"/>
      <c r="BS7" s="689">
        <v>103014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13049721</v>
      </c>
      <c r="CS7" s="686"/>
      <c r="CT7" s="686"/>
      <c r="CU7" s="686"/>
      <c r="CV7" s="686"/>
      <c r="CW7" s="686"/>
      <c r="CX7" s="686"/>
      <c r="CY7" s="687"/>
      <c r="CZ7" s="688">
        <v>29.9</v>
      </c>
      <c r="DA7" s="688"/>
      <c r="DB7" s="688"/>
      <c r="DC7" s="688"/>
      <c r="DD7" s="694">
        <v>641637</v>
      </c>
      <c r="DE7" s="686"/>
      <c r="DF7" s="686"/>
      <c r="DG7" s="686"/>
      <c r="DH7" s="686"/>
      <c r="DI7" s="686"/>
      <c r="DJ7" s="686"/>
      <c r="DK7" s="686"/>
      <c r="DL7" s="686"/>
      <c r="DM7" s="686"/>
      <c r="DN7" s="686"/>
      <c r="DO7" s="686"/>
      <c r="DP7" s="687"/>
      <c r="DQ7" s="694">
        <v>2984852</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61649</v>
      </c>
      <c r="S8" s="686"/>
      <c r="T8" s="686"/>
      <c r="U8" s="686"/>
      <c r="V8" s="686"/>
      <c r="W8" s="686"/>
      <c r="X8" s="686"/>
      <c r="Y8" s="687"/>
      <c r="Z8" s="688">
        <v>0.1</v>
      </c>
      <c r="AA8" s="688"/>
      <c r="AB8" s="688"/>
      <c r="AC8" s="688"/>
      <c r="AD8" s="689">
        <v>61649</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137828</v>
      </c>
      <c r="BH8" s="686"/>
      <c r="BI8" s="686"/>
      <c r="BJ8" s="686"/>
      <c r="BK8" s="686"/>
      <c r="BL8" s="686"/>
      <c r="BM8" s="686"/>
      <c r="BN8" s="687"/>
      <c r="BO8" s="688">
        <v>1.2</v>
      </c>
      <c r="BP8" s="688"/>
      <c r="BQ8" s="688"/>
      <c r="BR8" s="688"/>
      <c r="BS8" s="694" t="s">
        <v>182</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15631365</v>
      </c>
      <c r="CS8" s="686"/>
      <c r="CT8" s="686"/>
      <c r="CU8" s="686"/>
      <c r="CV8" s="686"/>
      <c r="CW8" s="686"/>
      <c r="CX8" s="686"/>
      <c r="CY8" s="687"/>
      <c r="CZ8" s="688">
        <v>35.799999999999997</v>
      </c>
      <c r="DA8" s="688"/>
      <c r="DB8" s="688"/>
      <c r="DC8" s="688"/>
      <c r="DD8" s="694">
        <v>174366</v>
      </c>
      <c r="DE8" s="686"/>
      <c r="DF8" s="686"/>
      <c r="DG8" s="686"/>
      <c r="DH8" s="686"/>
      <c r="DI8" s="686"/>
      <c r="DJ8" s="686"/>
      <c r="DK8" s="686"/>
      <c r="DL8" s="686"/>
      <c r="DM8" s="686"/>
      <c r="DN8" s="686"/>
      <c r="DO8" s="686"/>
      <c r="DP8" s="687"/>
      <c r="DQ8" s="694">
        <v>6694704</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69796</v>
      </c>
      <c r="S9" s="686"/>
      <c r="T9" s="686"/>
      <c r="U9" s="686"/>
      <c r="V9" s="686"/>
      <c r="W9" s="686"/>
      <c r="X9" s="686"/>
      <c r="Y9" s="687"/>
      <c r="Z9" s="688">
        <v>0.2</v>
      </c>
      <c r="AA9" s="688"/>
      <c r="AB9" s="688"/>
      <c r="AC9" s="688"/>
      <c r="AD9" s="689">
        <v>69796</v>
      </c>
      <c r="AE9" s="689"/>
      <c r="AF9" s="689"/>
      <c r="AG9" s="689"/>
      <c r="AH9" s="689"/>
      <c r="AI9" s="689"/>
      <c r="AJ9" s="689"/>
      <c r="AK9" s="689"/>
      <c r="AL9" s="690">
        <v>0.4</v>
      </c>
      <c r="AM9" s="691"/>
      <c r="AN9" s="691"/>
      <c r="AO9" s="692"/>
      <c r="AP9" s="682" t="s">
        <v>239</v>
      </c>
      <c r="AQ9" s="683"/>
      <c r="AR9" s="683"/>
      <c r="AS9" s="683"/>
      <c r="AT9" s="683"/>
      <c r="AU9" s="683"/>
      <c r="AV9" s="683"/>
      <c r="AW9" s="683"/>
      <c r="AX9" s="683"/>
      <c r="AY9" s="683"/>
      <c r="AZ9" s="683"/>
      <c r="BA9" s="683"/>
      <c r="BB9" s="683"/>
      <c r="BC9" s="683"/>
      <c r="BD9" s="683"/>
      <c r="BE9" s="683"/>
      <c r="BF9" s="684"/>
      <c r="BG9" s="685">
        <v>4048568</v>
      </c>
      <c r="BH9" s="686"/>
      <c r="BI9" s="686"/>
      <c r="BJ9" s="686"/>
      <c r="BK9" s="686"/>
      <c r="BL9" s="686"/>
      <c r="BM9" s="686"/>
      <c r="BN9" s="687"/>
      <c r="BO9" s="688">
        <v>35.700000000000003</v>
      </c>
      <c r="BP9" s="688"/>
      <c r="BQ9" s="688"/>
      <c r="BR9" s="688"/>
      <c r="BS9" s="694" t="s">
        <v>182</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3577893</v>
      </c>
      <c r="CS9" s="686"/>
      <c r="CT9" s="686"/>
      <c r="CU9" s="686"/>
      <c r="CV9" s="686"/>
      <c r="CW9" s="686"/>
      <c r="CX9" s="686"/>
      <c r="CY9" s="687"/>
      <c r="CZ9" s="688">
        <v>8.1999999999999993</v>
      </c>
      <c r="DA9" s="688"/>
      <c r="DB9" s="688"/>
      <c r="DC9" s="688"/>
      <c r="DD9" s="694">
        <v>21130</v>
      </c>
      <c r="DE9" s="686"/>
      <c r="DF9" s="686"/>
      <c r="DG9" s="686"/>
      <c r="DH9" s="686"/>
      <c r="DI9" s="686"/>
      <c r="DJ9" s="686"/>
      <c r="DK9" s="686"/>
      <c r="DL9" s="686"/>
      <c r="DM9" s="686"/>
      <c r="DN9" s="686"/>
      <c r="DO9" s="686"/>
      <c r="DP9" s="687"/>
      <c r="DQ9" s="694">
        <v>3188106</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182</v>
      </c>
      <c r="S10" s="686"/>
      <c r="T10" s="686"/>
      <c r="U10" s="686"/>
      <c r="V10" s="686"/>
      <c r="W10" s="686"/>
      <c r="X10" s="686"/>
      <c r="Y10" s="687"/>
      <c r="Z10" s="688" t="s">
        <v>182</v>
      </c>
      <c r="AA10" s="688"/>
      <c r="AB10" s="688"/>
      <c r="AC10" s="688"/>
      <c r="AD10" s="689" t="s">
        <v>182</v>
      </c>
      <c r="AE10" s="689"/>
      <c r="AF10" s="689"/>
      <c r="AG10" s="689"/>
      <c r="AH10" s="689"/>
      <c r="AI10" s="689"/>
      <c r="AJ10" s="689"/>
      <c r="AK10" s="689"/>
      <c r="AL10" s="690" t="s">
        <v>182</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191695</v>
      </c>
      <c r="BH10" s="686"/>
      <c r="BI10" s="686"/>
      <c r="BJ10" s="686"/>
      <c r="BK10" s="686"/>
      <c r="BL10" s="686"/>
      <c r="BM10" s="686"/>
      <c r="BN10" s="687"/>
      <c r="BO10" s="688">
        <v>1.7</v>
      </c>
      <c r="BP10" s="688"/>
      <c r="BQ10" s="688"/>
      <c r="BR10" s="688"/>
      <c r="BS10" s="694" t="s">
        <v>182</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32202</v>
      </c>
      <c r="CS10" s="686"/>
      <c r="CT10" s="686"/>
      <c r="CU10" s="686"/>
      <c r="CV10" s="686"/>
      <c r="CW10" s="686"/>
      <c r="CX10" s="686"/>
      <c r="CY10" s="687"/>
      <c r="CZ10" s="688">
        <v>0.1</v>
      </c>
      <c r="DA10" s="688"/>
      <c r="DB10" s="688"/>
      <c r="DC10" s="688"/>
      <c r="DD10" s="694" t="s">
        <v>182</v>
      </c>
      <c r="DE10" s="686"/>
      <c r="DF10" s="686"/>
      <c r="DG10" s="686"/>
      <c r="DH10" s="686"/>
      <c r="DI10" s="686"/>
      <c r="DJ10" s="686"/>
      <c r="DK10" s="686"/>
      <c r="DL10" s="686"/>
      <c r="DM10" s="686"/>
      <c r="DN10" s="686"/>
      <c r="DO10" s="686"/>
      <c r="DP10" s="687"/>
      <c r="DQ10" s="694">
        <v>32002</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1772960</v>
      </c>
      <c r="S11" s="686"/>
      <c r="T11" s="686"/>
      <c r="U11" s="686"/>
      <c r="V11" s="686"/>
      <c r="W11" s="686"/>
      <c r="X11" s="686"/>
      <c r="Y11" s="687"/>
      <c r="Z11" s="690">
        <v>4</v>
      </c>
      <c r="AA11" s="691"/>
      <c r="AB11" s="691"/>
      <c r="AC11" s="703"/>
      <c r="AD11" s="694">
        <v>1772960</v>
      </c>
      <c r="AE11" s="686"/>
      <c r="AF11" s="686"/>
      <c r="AG11" s="686"/>
      <c r="AH11" s="686"/>
      <c r="AI11" s="686"/>
      <c r="AJ11" s="686"/>
      <c r="AK11" s="687"/>
      <c r="AL11" s="690">
        <v>10</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452407</v>
      </c>
      <c r="BH11" s="686"/>
      <c r="BI11" s="686"/>
      <c r="BJ11" s="686"/>
      <c r="BK11" s="686"/>
      <c r="BL11" s="686"/>
      <c r="BM11" s="686"/>
      <c r="BN11" s="687"/>
      <c r="BO11" s="688">
        <v>4</v>
      </c>
      <c r="BP11" s="688"/>
      <c r="BQ11" s="688"/>
      <c r="BR11" s="688"/>
      <c r="BS11" s="694">
        <v>103014</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276486</v>
      </c>
      <c r="CS11" s="686"/>
      <c r="CT11" s="686"/>
      <c r="CU11" s="686"/>
      <c r="CV11" s="686"/>
      <c r="CW11" s="686"/>
      <c r="CX11" s="686"/>
      <c r="CY11" s="687"/>
      <c r="CZ11" s="688">
        <v>0.6</v>
      </c>
      <c r="DA11" s="688"/>
      <c r="DB11" s="688"/>
      <c r="DC11" s="688"/>
      <c r="DD11" s="694">
        <v>115208</v>
      </c>
      <c r="DE11" s="686"/>
      <c r="DF11" s="686"/>
      <c r="DG11" s="686"/>
      <c r="DH11" s="686"/>
      <c r="DI11" s="686"/>
      <c r="DJ11" s="686"/>
      <c r="DK11" s="686"/>
      <c r="DL11" s="686"/>
      <c r="DM11" s="686"/>
      <c r="DN11" s="686"/>
      <c r="DO11" s="686"/>
      <c r="DP11" s="687"/>
      <c r="DQ11" s="694">
        <v>230676</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182</v>
      </c>
      <c r="S12" s="686"/>
      <c r="T12" s="686"/>
      <c r="U12" s="686"/>
      <c r="V12" s="686"/>
      <c r="W12" s="686"/>
      <c r="X12" s="686"/>
      <c r="Y12" s="687"/>
      <c r="Z12" s="688" t="s">
        <v>182</v>
      </c>
      <c r="AA12" s="688"/>
      <c r="AB12" s="688"/>
      <c r="AC12" s="688"/>
      <c r="AD12" s="689" t="s">
        <v>134</v>
      </c>
      <c r="AE12" s="689"/>
      <c r="AF12" s="689"/>
      <c r="AG12" s="689"/>
      <c r="AH12" s="689"/>
      <c r="AI12" s="689"/>
      <c r="AJ12" s="689"/>
      <c r="AK12" s="689"/>
      <c r="AL12" s="690" t="s">
        <v>182</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4768845</v>
      </c>
      <c r="BH12" s="686"/>
      <c r="BI12" s="686"/>
      <c r="BJ12" s="686"/>
      <c r="BK12" s="686"/>
      <c r="BL12" s="686"/>
      <c r="BM12" s="686"/>
      <c r="BN12" s="687"/>
      <c r="BO12" s="688">
        <v>42.1</v>
      </c>
      <c r="BP12" s="688"/>
      <c r="BQ12" s="688"/>
      <c r="BR12" s="688"/>
      <c r="BS12" s="694" t="s">
        <v>134</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403273</v>
      </c>
      <c r="CS12" s="686"/>
      <c r="CT12" s="686"/>
      <c r="CU12" s="686"/>
      <c r="CV12" s="686"/>
      <c r="CW12" s="686"/>
      <c r="CX12" s="686"/>
      <c r="CY12" s="687"/>
      <c r="CZ12" s="688">
        <v>0.9</v>
      </c>
      <c r="DA12" s="688"/>
      <c r="DB12" s="688"/>
      <c r="DC12" s="688"/>
      <c r="DD12" s="694" t="s">
        <v>182</v>
      </c>
      <c r="DE12" s="686"/>
      <c r="DF12" s="686"/>
      <c r="DG12" s="686"/>
      <c r="DH12" s="686"/>
      <c r="DI12" s="686"/>
      <c r="DJ12" s="686"/>
      <c r="DK12" s="686"/>
      <c r="DL12" s="686"/>
      <c r="DM12" s="686"/>
      <c r="DN12" s="686"/>
      <c r="DO12" s="686"/>
      <c r="DP12" s="687"/>
      <c r="DQ12" s="694">
        <v>246590</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182</v>
      </c>
      <c r="S13" s="686"/>
      <c r="T13" s="686"/>
      <c r="U13" s="686"/>
      <c r="V13" s="686"/>
      <c r="W13" s="686"/>
      <c r="X13" s="686"/>
      <c r="Y13" s="687"/>
      <c r="Z13" s="688" t="s">
        <v>182</v>
      </c>
      <c r="AA13" s="688"/>
      <c r="AB13" s="688"/>
      <c r="AC13" s="688"/>
      <c r="AD13" s="689" t="s">
        <v>182</v>
      </c>
      <c r="AE13" s="689"/>
      <c r="AF13" s="689"/>
      <c r="AG13" s="689"/>
      <c r="AH13" s="689"/>
      <c r="AI13" s="689"/>
      <c r="AJ13" s="689"/>
      <c r="AK13" s="689"/>
      <c r="AL13" s="690" t="s">
        <v>182</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4557829</v>
      </c>
      <c r="BH13" s="686"/>
      <c r="BI13" s="686"/>
      <c r="BJ13" s="686"/>
      <c r="BK13" s="686"/>
      <c r="BL13" s="686"/>
      <c r="BM13" s="686"/>
      <c r="BN13" s="687"/>
      <c r="BO13" s="688">
        <v>40.200000000000003</v>
      </c>
      <c r="BP13" s="688"/>
      <c r="BQ13" s="688"/>
      <c r="BR13" s="688"/>
      <c r="BS13" s="694" t="s">
        <v>182</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2738885</v>
      </c>
      <c r="CS13" s="686"/>
      <c r="CT13" s="686"/>
      <c r="CU13" s="686"/>
      <c r="CV13" s="686"/>
      <c r="CW13" s="686"/>
      <c r="CX13" s="686"/>
      <c r="CY13" s="687"/>
      <c r="CZ13" s="688">
        <v>6.3</v>
      </c>
      <c r="DA13" s="688"/>
      <c r="DB13" s="688"/>
      <c r="DC13" s="688"/>
      <c r="DD13" s="694">
        <v>604219</v>
      </c>
      <c r="DE13" s="686"/>
      <c r="DF13" s="686"/>
      <c r="DG13" s="686"/>
      <c r="DH13" s="686"/>
      <c r="DI13" s="686"/>
      <c r="DJ13" s="686"/>
      <c r="DK13" s="686"/>
      <c r="DL13" s="686"/>
      <c r="DM13" s="686"/>
      <c r="DN13" s="686"/>
      <c r="DO13" s="686"/>
      <c r="DP13" s="687"/>
      <c r="DQ13" s="694">
        <v>2131163</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220888</v>
      </c>
      <c r="BH14" s="686"/>
      <c r="BI14" s="686"/>
      <c r="BJ14" s="686"/>
      <c r="BK14" s="686"/>
      <c r="BL14" s="686"/>
      <c r="BM14" s="686"/>
      <c r="BN14" s="687"/>
      <c r="BO14" s="688">
        <v>1.9</v>
      </c>
      <c r="BP14" s="688"/>
      <c r="BQ14" s="688"/>
      <c r="BR14" s="688"/>
      <c r="BS14" s="694" t="s">
        <v>182</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1320273</v>
      </c>
      <c r="CS14" s="686"/>
      <c r="CT14" s="686"/>
      <c r="CU14" s="686"/>
      <c r="CV14" s="686"/>
      <c r="CW14" s="686"/>
      <c r="CX14" s="686"/>
      <c r="CY14" s="687"/>
      <c r="CZ14" s="688">
        <v>3</v>
      </c>
      <c r="DA14" s="688"/>
      <c r="DB14" s="688"/>
      <c r="DC14" s="688"/>
      <c r="DD14" s="694">
        <v>389934</v>
      </c>
      <c r="DE14" s="686"/>
      <c r="DF14" s="686"/>
      <c r="DG14" s="686"/>
      <c r="DH14" s="686"/>
      <c r="DI14" s="686"/>
      <c r="DJ14" s="686"/>
      <c r="DK14" s="686"/>
      <c r="DL14" s="686"/>
      <c r="DM14" s="686"/>
      <c r="DN14" s="686"/>
      <c r="DO14" s="686"/>
      <c r="DP14" s="687"/>
      <c r="DQ14" s="694">
        <v>955805</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182</v>
      </c>
      <c r="S15" s="686"/>
      <c r="T15" s="686"/>
      <c r="U15" s="686"/>
      <c r="V15" s="686"/>
      <c r="W15" s="686"/>
      <c r="X15" s="686"/>
      <c r="Y15" s="687"/>
      <c r="Z15" s="688" t="s">
        <v>182</v>
      </c>
      <c r="AA15" s="688"/>
      <c r="AB15" s="688"/>
      <c r="AC15" s="688"/>
      <c r="AD15" s="689" t="s">
        <v>182</v>
      </c>
      <c r="AE15" s="689"/>
      <c r="AF15" s="689"/>
      <c r="AG15" s="689"/>
      <c r="AH15" s="689"/>
      <c r="AI15" s="689"/>
      <c r="AJ15" s="689"/>
      <c r="AK15" s="689"/>
      <c r="AL15" s="690" t="s">
        <v>182</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643975</v>
      </c>
      <c r="BH15" s="686"/>
      <c r="BI15" s="686"/>
      <c r="BJ15" s="686"/>
      <c r="BK15" s="686"/>
      <c r="BL15" s="686"/>
      <c r="BM15" s="686"/>
      <c r="BN15" s="687"/>
      <c r="BO15" s="688">
        <v>5.7</v>
      </c>
      <c r="BP15" s="688"/>
      <c r="BQ15" s="688"/>
      <c r="BR15" s="688"/>
      <c r="BS15" s="694" t="s">
        <v>182</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3930650</v>
      </c>
      <c r="CS15" s="686"/>
      <c r="CT15" s="686"/>
      <c r="CU15" s="686"/>
      <c r="CV15" s="686"/>
      <c r="CW15" s="686"/>
      <c r="CX15" s="686"/>
      <c r="CY15" s="687"/>
      <c r="CZ15" s="688">
        <v>9</v>
      </c>
      <c r="DA15" s="688"/>
      <c r="DB15" s="688"/>
      <c r="DC15" s="688"/>
      <c r="DD15" s="694">
        <v>517072</v>
      </c>
      <c r="DE15" s="686"/>
      <c r="DF15" s="686"/>
      <c r="DG15" s="686"/>
      <c r="DH15" s="686"/>
      <c r="DI15" s="686"/>
      <c r="DJ15" s="686"/>
      <c r="DK15" s="686"/>
      <c r="DL15" s="686"/>
      <c r="DM15" s="686"/>
      <c r="DN15" s="686"/>
      <c r="DO15" s="686"/>
      <c r="DP15" s="687"/>
      <c r="DQ15" s="694">
        <v>2372079</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29767</v>
      </c>
      <c r="S16" s="686"/>
      <c r="T16" s="686"/>
      <c r="U16" s="686"/>
      <c r="V16" s="686"/>
      <c r="W16" s="686"/>
      <c r="X16" s="686"/>
      <c r="Y16" s="687"/>
      <c r="Z16" s="688">
        <v>0.1</v>
      </c>
      <c r="AA16" s="688"/>
      <c r="AB16" s="688"/>
      <c r="AC16" s="688"/>
      <c r="AD16" s="689">
        <v>29767</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182</v>
      </c>
      <c r="BH16" s="686"/>
      <c r="BI16" s="686"/>
      <c r="BJ16" s="686"/>
      <c r="BK16" s="686"/>
      <c r="BL16" s="686"/>
      <c r="BM16" s="686"/>
      <c r="BN16" s="687"/>
      <c r="BO16" s="688" t="s">
        <v>182</v>
      </c>
      <c r="BP16" s="688"/>
      <c r="BQ16" s="688"/>
      <c r="BR16" s="688"/>
      <c r="BS16" s="694" t="s">
        <v>134</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182</v>
      </c>
      <c r="CS16" s="686"/>
      <c r="CT16" s="686"/>
      <c r="CU16" s="686"/>
      <c r="CV16" s="686"/>
      <c r="CW16" s="686"/>
      <c r="CX16" s="686"/>
      <c r="CY16" s="687"/>
      <c r="CZ16" s="688" t="s">
        <v>182</v>
      </c>
      <c r="DA16" s="688"/>
      <c r="DB16" s="688"/>
      <c r="DC16" s="688"/>
      <c r="DD16" s="694" t="s">
        <v>182</v>
      </c>
      <c r="DE16" s="686"/>
      <c r="DF16" s="686"/>
      <c r="DG16" s="686"/>
      <c r="DH16" s="686"/>
      <c r="DI16" s="686"/>
      <c r="DJ16" s="686"/>
      <c r="DK16" s="686"/>
      <c r="DL16" s="686"/>
      <c r="DM16" s="686"/>
      <c r="DN16" s="686"/>
      <c r="DO16" s="686"/>
      <c r="DP16" s="687"/>
      <c r="DQ16" s="694" t="s">
        <v>182</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53214</v>
      </c>
      <c r="S17" s="686"/>
      <c r="T17" s="686"/>
      <c r="U17" s="686"/>
      <c r="V17" s="686"/>
      <c r="W17" s="686"/>
      <c r="X17" s="686"/>
      <c r="Y17" s="687"/>
      <c r="Z17" s="688">
        <v>0.1</v>
      </c>
      <c r="AA17" s="688"/>
      <c r="AB17" s="688"/>
      <c r="AC17" s="688"/>
      <c r="AD17" s="689">
        <v>53214</v>
      </c>
      <c r="AE17" s="689"/>
      <c r="AF17" s="689"/>
      <c r="AG17" s="689"/>
      <c r="AH17" s="689"/>
      <c r="AI17" s="689"/>
      <c r="AJ17" s="689"/>
      <c r="AK17" s="689"/>
      <c r="AL17" s="690">
        <v>0.3</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134</v>
      </c>
      <c r="BH17" s="686"/>
      <c r="BI17" s="686"/>
      <c r="BJ17" s="686"/>
      <c r="BK17" s="686"/>
      <c r="BL17" s="686"/>
      <c r="BM17" s="686"/>
      <c r="BN17" s="687"/>
      <c r="BO17" s="688" t="s">
        <v>182</v>
      </c>
      <c r="BP17" s="688"/>
      <c r="BQ17" s="688"/>
      <c r="BR17" s="688"/>
      <c r="BS17" s="694" t="s">
        <v>182</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2485753</v>
      </c>
      <c r="CS17" s="686"/>
      <c r="CT17" s="686"/>
      <c r="CU17" s="686"/>
      <c r="CV17" s="686"/>
      <c r="CW17" s="686"/>
      <c r="CX17" s="686"/>
      <c r="CY17" s="687"/>
      <c r="CZ17" s="688">
        <v>5.7</v>
      </c>
      <c r="DA17" s="688"/>
      <c r="DB17" s="688"/>
      <c r="DC17" s="688"/>
      <c r="DD17" s="694" t="s">
        <v>182</v>
      </c>
      <c r="DE17" s="686"/>
      <c r="DF17" s="686"/>
      <c r="DG17" s="686"/>
      <c r="DH17" s="686"/>
      <c r="DI17" s="686"/>
      <c r="DJ17" s="686"/>
      <c r="DK17" s="686"/>
      <c r="DL17" s="686"/>
      <c r="DM17" s="686"/>
      <c r="DN17" s="686"/>
      <c r="DO17" s="686"/>
      <c r="DP17" s="687"/>
      <c r="DQ17" s="694">
        <v>2485753</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99972</v>
      </c>
      <c r="S18" s="686"/>
      <c r="T18" s="686"/>
      <c r="U18" s="686"/>
      <c r="V18" s="686"/>
      <c r="W18" s="686"/>
      <c r="X18" s="686"/>
      <c r="Y18" s="687"/>
      <c r="Z18" s="688">
        <v>0.2</v>
      </c>
      <c r="AA18" s="688"/>
      <c r="AB18" s="688"/>
      <c r="AC18" s="688"/>
      <c r="AD18" s="689">
        <v>99972</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182</v>
      </c>
      <c r="BH18" s="686"/>
      <c r="BI18" s="686"/>
      <c r="BJ18" s="686"/>
      <c r="BK18" s="686"/>
      <c r="BL18" s="686"/>
      <c r="BM18" s="686"/>
      <c r="BN18" s="687"/>
      <c r="BO18" s="688" t="s">
        <v>182</v>
      </c>
      <c r="BP18" s="688"/>
      <c r="BQ18" s="688"/>
      <c r="BR18" s="688"/>
      <c r="BS18" s="694" t="s">
        <v>134</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182</v>
      </c>
      <c r="CS18" s="686"/>
      <c r="CT18" s="686"/>
      <c r="CU18" s="686"/>
      <c r="CV18" s="686"/>
      <c r="CW18" s="686"/>
      <c r="CX18" s="686"/>
      <c r="CY18" s="687"/>
      <c r="CZ18" s="688" t="s">
        <v>182</v>
      </c>
      <c r="DA18" s="688"/>
      <c r="DB18" s="688"/>
      <c r="DC18" s="688"/>
      <c r="DD18" s="694" t="s">
        <v>182</v>
      </c>
      <c r="DE18" s="686"/>
      <c r="DF18" s="686"/>
      <c r="DG18" s="686"/>
      <c r="DH18" s="686"/>
      <c r="DI18" s="686"/>
      <c r="DJ18" s="686"/>
      <c r="DK18" s="686"/>
      <c r="DL18" s="686"/>
      <c r="DM18" s="686"/>
      <c r="DN18" s="686"/>
      <c r="DO18" s="686"/>
      <c r="DP18" s="687"/>
      <c r="DQ18" s="694" t="s">
        <v>182</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77800</v>
      </c>
      <c r="S19" s="686"/>
      <c r="T19" s="686"/>
      <c r="U19" s="686"/>
      <c r="V19" s="686"/>
      <c r="W19" s="686"/>
      <c r="X19" s="686"/>
      <c r="Y19" s="687"/>
      <c r="Z19" s="688">
        <v>0.2</v>
      </c>
      <c r="AA19" s="688"/>
      <c r="AB19" s="688"/>
      <c r="AC19" s="688"/>
      <c r="AD19" s="689">
        <v>77800</v>
      </c>
      <c r="AE19" s="689"/>
      <c r="AF19" s="689"/>
      <c r="AG19" s="689"/>
      <c r="AH19" s="689"/>
      <c r="AI19" s="689"/>
      <c r="AJ19" s="689"/>
      <c r="AK19" s="689"/>
      <c r="AL19" s="690">
        <v>0.4</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868825</v>
      </c>
      <c r="BH19" s="686"/>
      <c r="BI19" s="686"/>
      <c r="BJ19" s="686"/>
      <c r="BK19" s="686"/>
      <c r="BL19" s="686"/>
      <c r="BM19" s="686"/>
      <c r="BN19" s="687"/>
      <c r="BO19" s="688">
        <v>7.7</v>
      </c>
      <c r="BP19" s="688"/>
      <c r="BQ19" s="688"/>
      <c r="BR19" s="688"/>
      <c r="BS19" s="694" t="s">
        <v>182</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182</v>
      </c>
      <c r="CS19" s="686"/>
      <c r="CT19" s="686"/>
      <c r="CU19" s="686"/>
      <c r="CV19" s="686"/>
      <c r="CW19" s="686"/>
      <c r="CX19" s="686"/>
      <c r="CY19" s="687"/>
      <c r="CZ19" s="688" t="s">
        <v>182</v>
      </c>
      <c r="DA19" s="688"/>
      <c r="DB19" s="688"/>
      <c r="DC19" s="688"/>
      <c r="DD19" s="694" t="s">
        <v>134</v>
      </c>
      <c r="DE19" s="686"/>
      <c r="DF19" s="686"/>
      <c r="DG19" s="686"/>
      <c r="DH19" s="686"/>
      <c r="DI19" s="686"/>
      <c r="DJ19" s="686"/>
      <c r="DK19" s="686"/>
      <c r="DL19" s="686"/>
      <c r="DM19" s="686"/>
      <c r="DN19" s="686"/>
      <c r="DO19" s="686"/>
      <c r="DP19" s="687"/>
      <c r="DQ19" s="694" t="s">
        <v>134</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14357</v>
      </c>
      <c r="S20" s="686"/>
      <c r="T20" s="686"/>
      <c r="U20" s="686"/>
      <c r="V20" s="686"/>
      <c r="W20" s="686"/>
      <c r="X20" s="686"/>
      <c r="Y20" s="687"/>
      <c r="Z20" s="688">
        <v>0</v>
      </c>
      <c r="AA20" s="688"/>
      <c r="AB20" s="688"/>
      <c r="AC20" s="688"/>
      <c r="AD20" s="689">
        <v>14357</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868825</v>
      </c>
      <c r="BH20" s="686"/>
      <c r="BI20" s="686"/>
      <c r="BJ20" s="686"/>
      <c r="BK20" s="686"/>
      <c r="BL20" s="686"/>
      <c r="BM20" s="686"/>
      <c r="BN20" s="687"/>
      <c r="BO20" s="688">
        <v>7.7</v>
      </c>
      <c r="BP20" s="688"/>
      <c r="BQ20" s="688"/>
      <c r="BR20" s="688"/>
      <c r="BS20" s="694" t="s">
        <v>182</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43700427</v>
      </c>
      <c r="CS20" s="686"/>
      <c r="CT20" s="686"/>
      <c r="CU20" s="686"/>
      <c r="CV20" s="686"/>
      <c r="CW20" s="686"/>
      <c r="CX20" s="686"/>
      <c r="CY20" s="687"/>
      <c r="CZ20" s="688">
        <v>100</v>
      </c>
      <c r="DA20" s="688"/>
      <c r="DB20" s="688"/>
      <c r="DC20" s="688"/>
      <c r="DD20" s="694">
        <v>2463566</v>
      </c>
      <c r="DE20" s="686"/>
      <c r="DF20" s="686"/>
      <c r="DG20" s="686"/>
      <c r="DH20" s="686"/>
      <c r="DI20" s="686"/>
      <c r="DJ20" s="686"/>
      <c r="DK20" s="686"/>
      <c r="DL20" s="686"/>
      <c r="DM20" s="686"/>
      <c r="DN20" s="686"/>
      <c r="DO20" s="686"/>
      <c r="DP20" s="687"/>
      <c r="DQ20" s="694">
        <v>21575656</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7815</v>
      </c>
      <c r="S21" s="686"/>
      <c r="T21" s="686"/>
      <c r="U21" s="686"/>
      <c r="V21" s="686"/>
      <c r="W21" s="686"/>
      <c r="X21" s="686"/>
      <c r="Y21" s="687"/>
      <c r="Z21" s="688">
        <v>0</v>
      </c>
      <c r="AA21" s="688"/>
      <c r="AB21" s="688"/>
      <c r="AC21" s="688"/>
      <c r="AD21" s="689">
        <v>7815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879</v>
      </c>
      <c r="BH21" s="686"/>
      <c r="BI21" s="686"/>
      <c r="BJ21" s="686"/>
      <c r="BK21" s="686"/>
      <c r="BL21" s="686"/>
      <c r="BM21" s="686"/>
      <c r="BN21" s="687"/>
      <c r="BO21" s="688">
        <v>0</v>
      </c>
      <c r="BP21" s="688"/>
      <c r="BQ21" s="688"/>
      <c r="BR21" s="688"/>
      <c r="BS21" s="694" t="s">
        <v>182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5151591</v>
      </c>
      <c r="S22" s="686"/>
      <c r="T22" s="686"/>
      <c r="U22" s="686"/>
      <c r="V22" s="686"/>
      <c r="W22" s="686"/>
      <c r="X22" s="686"/>
      <c r="Y22" s="687"/>
      <c r="Z22" s="688">
        <v>11.7</v>
      </c>
      <c r="AA22" s="688"/>
      <c r="AB22" s="688"/>
      <c r="AC22" s="688"/>
      <c r="AD22" s="689">
        <v>4796126</v>
      </c>
      <c r="AE22" s="689"/>
      <c r="AF22" s="689"/>
      <c r="AG22" s="689"/>
      <c r="AH22" s="689"/>
      <c r="AI22" s="689"/>
      <c r="AJ22" s="689"/>
      <c r="AK22" s="689"/>
      <c r="AL22" s="690">
        <v>27.1</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182</v>
      </c>
      <c r="BH22" s="686"/>
      <c r="BI22" s="686"/>
      <c r="BJ22" s="686"/>
      <c r="BK22" s="686"/>
      <c r="BL22" s="686"/>
      <c r="BM22" s="686"/>
      <c r="BN22" s="687"/>
      <c r="BO22" s="688" t="s">
        <v>182</v>
      </c>
      <c r="BP22" s="688"/>
      <c r="BQ22" s="688"/>
      <c r="BR22" s="688"/>
      <c r="BS22" s="694" t="s">
        <v>182</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4796126</v>
      </c>
      <c r="S23" s="686"/>
      <c r="T23" s="686"/>
      <c r="U23" s="686"/>
      <c r="V23" s="686"/>
      <c r="W23" s="686"/>
      <c r="X23" s="686"/>
      <c r="Y23" s="687"/>
      <c r="Z23" s="688">
        <v>10.9</v>
      </c>
      <c r="AA23" s="688"/>
      <c r="AB23" s="688"/>
      <c r="AC23" s="688"/>
      <c r="AD23" s="689">
        <v>4796126</v>
      </c>
      <c r="AE23" s="689"/>
      <c r="AF23" s="689"/>
      <c r="AG23" s="689"/>
      <c r="AH23" s="689"/>
      <c r="AI23" s="689"/>
      <c r="AJ23" s="689"/>
      <c r="AK23" s="689"/>
      <c r="AL23" s="690">
        <v>27.1</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867946</v>
      </c>
      <c r="BH23" s="686"/>
      <c r="BI23" s="686"/>
      <c r="BJ23" s="686"/>
      <c r="BK23" s="686"/>
      <c r="BL23" s="686"/>
      <c r="BM23" s="686"/>
      <c r="BN23" s="687"/>
      <c r="BO23" s="688">
        <v>7.7</v>
      </c>
      <c r="BP23" s="688"/>
      <c r="BQ23" s="688"/>
      <c r="BR23" s="688"/>
      <c r="BS23" s="694" t="s">
        <v>182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355465</v>
      </c>
      <c r="S24" s="686"/>
      <c r="T24" s="686"/>
      <c r="U24" s="686"/>
      <c r="V24" s="686"/>
      <c r="W24" s="686"/>
      <c r="X24" s="686"/>
      <c r="Y24" s="687"/>
      <c r="Z24" s="688">
        <v>0.8</v>
      </c>
      <c r="AA24" s="688"/>
      <c r="AB24" s="688"/>
      <c r="AC24" s="688"/>
      <c r="AD24" s="689" t="s">
        <v>182</v>
      </c>
      <c r="AE24" s="689"/>
      <c r="AF24" s="689"/>
      <c r="AG24" s="689"/>
      <c r="AH24" s="689"/>
      <c r="AI24" s="689"/>
      <c r="AJ24" s="689"/>
      <c r="AK24" s="689"/>
      <c r="AL24" s="690" t="s">
        <v>182</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134</v>
      </c>
      <c r="BH24" s="686"/>
      <c r="BI24" s="686"/>
      <c r="BJ24" s="686"/>
      <c r="BK24" s="686"/>
      <c r="BL24" s="686"/>
      <c r="BM24" s="686"/>
      <c r="BN24" s="687"/>
      <c r="BO24" s="688" t="s">
        <v>182</v>
      </c>
      <c r="BP24" s="688"/>
      <c r="BQ24" s="688"/>
      <c r="BR24" s="688"/>
      <c r="BS24" s="694" t="s">
        <v>182</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18926968</v>
      </c>
      <c r="CS24" s="675"/>
      <c r="CT24" s="675"/>
      <c r="CU24" s="675"/>
      <c r="CV24" s="675"/>
      <c r="CW24" s="675"/>
      <c r="CX24" s="675"/>
      <c r="CY24" s="676"/>
      <c r="CZ24" s="679">
        <v>43.3</v>
      </c>
      <c r="DA24" s="680"/>
      <c r="DB24" s="680"/>
      <c r="DC24" s="699"/>
      <c r="DD24" s="724">
        <v>10450810</v>
      </c>
      <c r="DE24" s="675"/>
      <c r="DF24" s="675"/>
      <c r="DG24" s="675"/>
      <c r="DH24" s="675"/>
      <c r="DI24" s="675"/>
      <c r="DJ24" s="675"/>
      <c r="DK24" s="676"/>
      <c r="DL24" s="724">
        <v>9979898</v>
      </c>
      <c r="DM24" s="675"/>
      <c r="DN24" s="675"/>
      <c r="DO24" s="675"/>
      <c r="DP24" s="675"/>
      <c r="DQ24" s="675"/>
      <c r="DR24" s="675"/>
      <c r="DS24" s="675"/>
      <c r="DT24" s="675"/>
      <c r="DU24" s="675"/>
      <c r="DV24" s="676"/>
      <c r="DW24" s="679">
        <v>52.7</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182</v>
      </c>
      <c r="S25" s="686"/>
      <c r="T25" s="686"/>
      <c r="U25" s="686"/>
      <c r="V25" s="686"/>
      <c r="W25" s="686"/>
      <c r="X25" s="686"/>
      <c r="Y25" s="687"/>
      <c r="Z25" s="688" t="s">
        <v>182</v>
      </c>
      <c r="AA25" s="688"/>
      <c r="AB25" s="688"/>
      <c r="AC25" s="688"/>
      <c r="AD25" s="689" t="s">
        <v>134</v>
      </c>
      <c r="AE25" s="689"/>
      <c r="AF25" s="689"/>
      <c r="AG25" s="689"/>
      <c r="AH25" s="689"/>
      <c r="AI25" s="689"/>
      <c r="AJ25" s="689"/>
      <c r="AK25" s="689"/>
      <c r="AL25" s="690" t="s">
        <v>182</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182</v>
      </c>
      <c r="BH25" s="686"/>
      <c r="BI25" s="686"/>
      <c r="BJ25" s="686"/>
      <c r="BK25" s="686"/>
      <c r="BL25" s="686"/>
      <c r="BM25" s="686"/>
      <c r="BN25" s="687"/>
      <c r="BO25" s="688" t="s">
        <v>182</v>
      </c>
      <c r="BP25" s="688"/>
      <c r="BQ25" s="688"/>
      <c r="BR25" s="688"/>
      <c r="BS25" s="694" t="s">
        <v>134</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5813380</v>
      </c>
      <c r="CS25" s="721"/>
      <c r="CT25" s="721"/>
      <c r="CU25" s="721"/>
      <c r="CV25" s="721"/>
      <c r="CW25" s="721"/>
      <c r="CX25" s="721"/>
      <c r="CY25" s="722"/>
      <c r="CZ25" s="690">
        <v>13.3</v>
      </c>
      <c r="DA25" s="719"/>
      <c r="DB25" s="719"/>
      <c r="DC25" s="723"/>
      <c r="DD25" s="694">
        <v>5376552</v>
      </c>
      <c r="DE25" s="721"/>
      <c r="DF25" s="721"/>
      <c r="DG25" s="721"/>
      <c r="DH25" s="721"/>
      <c r="DI25" s="721"/>
      <c r="DJ25" s="721"/>
      <c r="DK25" s="722"/>
      <c r="DL25" s="694">
        <v>5142107</v>
      </c>
      <c r="DM25" s="721"/>
      <c r="DN25" s="721"/>
      <c r="DO25" s="721"/>
      <c r="DP25" s="721"/>
      <c r="DQ25" s="721"/>
      <c r="DR25" s="721"/>
      <c r="DS25" s="721"/>
      <c r="DT25" s="721"/>
      <c r="DU25" s="721"/>
      <c r="DV25" s="722"/>
      <c r="DW25" s="690">
        <v>27.2</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18761221</v>
      </c>
      <c r="S26" s="686"/>
      <c r="T26" s="686"/>
      <c r="U26" s="686"/>
      <c r="V26" s="686"/>
      <c r="W26" s="686"/>
      <c r="X26" s="686"/>
      <c r="Y26" s="687"/>
      <c r="Z26" s="688">
        <v>42.6</v>
      </c>
      <c r="AA26" s="688"/>
      <c r="AB26" s="688"/>
      <c r="AC26" s="688"/>
      <c r="AD26" s="689">
        <v>17537810</v>
      </c>
      <c r="AE26" s="689"/>
      <c r="AF26" s="689"/>
      <c r="AG26" s="689"/>
      <c r="AH26" s="689"/>
      <c r="AI26" s="689"/>
      <c r="AJ26" s="689"/>
      <c r="AK26" s="689"/>
      <c r="AL26" s="690">
        <v>99.2</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182</v>
      </c>
      <c r="BH26" s="686"/>
      <c r="BI26" s="686"/>
      <c r="BJ26" s="686"/>
      <c r="BK26" s="686"/>
      <c r="BL26" s="686"/>
      <c r="BM26" s="686"/>
      <c r="BN26" s="687"/>
      <c r="BO26" s="688" t="s">
        <v>182</v>
      </c>
      <c r="BP26" s="688"/>
      <c r="BQ26" s="688"/>
      <c r="BR26" s="688"/>
      <c r="BS26" s="694" t="s">
        <v>182</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3609588</v>
      </c>
      <c r="CS26" s="686"/>
      <c r="CT26" s="686"/>
      <c r="CU26" s="686"/>
      <c r="CV26" s="686"/>
      <c r="CW26" s="686"/>
      <c r="CX26" s="686"/>
      <c r="CY26" s="687"/>
      <c r="CZ26" s="690">
        <v>8.3000000000000007</v>
      </c>
      <c r="DA26" s="719"/>
      <c r="DB26" s="719"/>
      <c r="DC26" s="723"/>
      <c r="DD26" s="694">
        <v>3394375</v>
      </c>
      <c r="DE26" s="686"/>
      <c r="DF26" s="686"/>
      <c r="DG26" s="686"/>
      <c r="DH26" s="686"/>
      <c r="DI26" s="686"/>
      <c r="DJ26" s="686"/>
      <c r="DK26" s="687"/>
      <c r="DL26" s="694" t="s">
        <v>182</v>
      </c>
      <c r="DM26" s="686"/>
      <c r="DN26" s="686"/>
      <c r="DO26" s="686"/>
      <c r="DP26" s="686"/>
      <c r="DQ26" s="686"/>
      <c r="DR26" s="686"/>
      <c r="DS26" s="686"/>
      <c r="DT26" s="686"/>
      <c r="DU26" s="686"/>
      <c r="DV26" s="687"/>
      <c r="DW26" s="690" t="s">
        <v>182</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15013</v>
      </c>
      <c r="S27" s="686"/>
      <c r="T27" s="686"/>
      <c r="U27" s="686"/>
      <c r="V27" s="686"/>
      <c r="W27" s="686"/>
      <c r="X27" s="686"/>
      <c r="Y27" s="687"/>
      <c r="Z27" s="688">
        <v>0</v>
      </c>
      <c r="AA27" s="688"/>
      <c r="AB27" s="688"/>
      <c r="AC27" s="688"/>
      <c r="AD27" s="689">
        <v>15013</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11333031</v>
      </c>
      <c r="BH27" s="686"/>
      <c r="BI27" s="686"/>
      <c r="BJ27" s="686"/>
      <c r="BK27" s="686"/>
      <c r="BL27" s="686"/>
      <c r="BM27" s="686"/>
      <c r="BN27" s="687"/>
      <c r="BO27" s="688">
        <v>100</v>
      </c>
      <c r="BP27" s="688"/>
      <c r="BQ27" s="688"/>
      <c r="BR27" s="688"/>
      <c r="BS27" s="694">
        <v>103014</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10627835</v>
      </c>
      <c r="CS27" s="721"/>
      <c r="CT27" s="721"/>
      <c r="CU27" s="721"/>
      <c r="CV27" s="721"/>
      <c r="CW27" s="721"/>
      <c r="CX27" s="721"/>
      <c r="CY27" s="722"/>
      <c r="CZ27" s="690">
        <v>24.3</v>
      </c>
      <c r="DA27" s="719"/>
      <c r="DB27" s="719"/>
      <c r="DC27" s="723"/>
      <c r="DD27" s="694">
        <v>2588505</v>
      </c>
      <c r="DE27" s="721"/>
      <c r="DF27" s="721"/>
      <c r="DG27" s="721"/>
      <c r="DH27" s="721"/>
      <c r="DI27" s="721"/>
      <c r="DJ27" s="721"/>
      <c r="DK27" s="722"/>
      <c r="DL27" s="694">
        <v>2388163</v>
      </c>
      <c r="DM27" s="721"/>
      <c r="DN27" s="721"/>
      <c r="DO27" s="721"/>
      <c r="DP27" s="721"/>
      <c r="DQ27" s="721"/>
      <c r="DR27" s="721"/>
      <c r="DS27" s="721"/>
      <c r="DT27" s="721"/>
      <c r="DU27" s="721"/>
      <c r="DV27" s="722"/>
      <c r="DW27" s="690">
        <v>12.6</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49116</v>
      </c>
      <c r="S28" s="686"/>
      <c r="T28" s="686"/>
      <c r="U28" s="686"/>
      <c r="V28" s="686"/>
      <c r="W28" s="686"/>
      <c r="X28" s="686"/>
      <c r="Y28" s="687"/>
      <c r="Z28" s="688">
        <v>0.1</v>
      </c>
      <c r="AA28" s="688"/>
      <c r="AB28" s="688"/>
      <c r="AC28" s="688"/>
      <c r="AD28" s="689" t="s">
        <v>134</v>
      </c>
      <c r="AE28" s="689"/>
      <c r="AF28" s="689"/>
      <c r="AG28" s="689"/>
      <c r="AH28" s="689"/>
      <c r="AI28" s="689"/>
      <c r="AJ28" s="689"/>
      <c r="AK28" s="689"/>
      <c r="AL28" s="690" t="s">
        <v>182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2485753</v>
      </c>
      <c r="CS28" s="686"/>
      <c r="CT28" s="686"/>
      <c r="CU28" s="686"/>
      <c r="CV28" s="686"/>
      <c r="CW28" s="686"/>
      <c r="CX28" s="686"/>
      <c r="CY28" s="687"/>
      <c r="CZ28" s="690">
        <v>5.7</v>
      </c>
      <c r="DA28" s="719"/>
      <c r="DB28" s="719"/>
      <c r="DC28" s="723"/>
      <c r="DD28" s="694">
        <v>2485753</v>
      </c>
      <c r="DE28" s="686"/>
      <c r="DF28" s="686"/>
      <c r="DG28" s="686"/>
      <c r="DH28" s="686"/>
      <c r="DI28" s="686"/>
      <c r="DJ28" s="686"/>
      <c r="DK28" s="687"/>
      <c r="DL28" s="694">
        <v>2449628</v>
      </c>
      <c r="DM28" s="686"/>
      <c r="DN28" s="686"/>
      <c r="DO28" s="686"/>
      <c r="DP28" s="686"/>
      <c r="DQ28" s="686"/>
      <c r="DR28" s="686"/>
      <c r="DS28" s="686"/>
      <c r="DT28" s="686"/>
      <c r="DU28" s="686"/>
      <c r="DV28" s="687"/>
      <c r="DW28" s="690">
        <v>12.9</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323962</v>
      </c>
      <c r="S29" s="686"/>
      <c r="T29" s="686"/>
      <c r="U29" s="686"/>
      <c r="V29" s="686"/>
      <c r="W29" s="686"/>
      <c r="X29" s="686"/>
      <c r="Y29" s="687"/>
      <c r="Z29" s="688">
        <v>0.7</v>
      </c>
      <c r="AA29" s="688"/>
      <c r="AB29" s="688"/>
      <c r="AC29" s="688"/>
      <c r="AD29" s="689">
        <v>78254</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69</v>
      </c>
      <c r="CG29" s="701"/>
      <c r="CH29" s="701"/>
      <c r="CI29" s="701"/>
      <c r="CJ29" s="701"/>
      <c r="CK29" s="701"/>
      <c r="CL29" s="701"/>
      <c r="CM29" s="701"/>
      <c r="CN29" s="701"/>
      <c r="CO29" s="701"/>
      <c r="CP29" s="701"/>
      <c r="CQ29" s="702"/>
      <c r="CR29" s="685">
        <v>2485708</v>
      </c>
      <c r="CS29" s="721"/>
      <c r="CT29" s="721"/>
      <c r="CU29" s="721"/>
      <c r="CV29" s="721"/>
      <c r="CW29" s="721"/>
      <c r="CX29" s="721"/>
      <c r="CY29" s="722"/>
      <c r="CZ29" s="690">
        <v>5.7</v>
      </c>
      <c r="DA29" s="719"/>
      <c r="DB29" s="719"/>
      <c r="DC29" s="723"/>
      <c r="DD29" s="694">
        <v>2485708</v>
      </c>
      <c r="DE29" s="721"/>
      <c r="DF29" s="721"/>
      <c r="DG29" s="721"/>
      <c r="DH29" s="721"/>
      <c r="DI29" s="721"/>
      <c r="DJ29" s="721"/>
      <c r="DK29" s="722"/>
      <c r="DL29" s="694">
        <v>2449583</v>
      </c>
      <c r="DM29" s="721"/>
      <c r="DN29" s="721"/>
      <c r="DO29" s="721"/>
      <c r="DP29" s="721"/>
      <c r="DQ29" s="721"/>
      <c r="DR29" s="721"/>
      <c r="DS29" s="721"/>
      <c r="DT29" s="721"/>
      <c r="DU29" s="721"/>
      <c r="DV29" s="722"/>
      <c r="DW29" s="690">
        <v>12.9</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125125</v>
      </c>
      <c r="S30" s="686"/>
      <c r="T30" s="686"/>
      <c r="U30" s="686"/>
      <c r="V30" s="686"/>
      <c r="W30" s="686"/>
      <c r="X30" s="686"/>
      <c r="Y30" s="687"/>
      <c r="Z30" s="688">
        <v>0.3</v>
      </c>
      <c r="AA30" s="688"/>
      <c r="AB30" s="688"/>
      <c r="AC30" s="688"/>
      <c r="AD30" s="689" t="s">
        <v>182</v>
      </c>
      <c r="AE30" s="689"/>
      <c r="AF30" s="689"/>
      <c r="AG30" s="689"/>
      <c r="AH30" s="689"/>
      <c r="AI30" s="689"/>
      <c r="AJ30" s="689"/>
      <c r="AK30" s="689"/>
      <c r="AL30" s="690" t="s">
        <v>182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2336683</v>
      </c>
      <c r="CS30" s="686"/>
      <c r="CT30" s="686"/>
      <c r="CU30" s="686"/>
      <c r="CV30" s="686"/>
      <c r="CW30" s="686"/>
      <c r="CX30" s="686"/>
      <c r="CY30" s="687"/>
      <c r="CZ30" s="690">
        <v>5.3</v>
      </c>
      <c r="DA30" s="719"/>
      <c r="DB30" s="719"/>
      <c r="DC30" s="723"/>
      <c r="DD30" s="694">
        <v>2336683</v>
      </c>
      <c r="DE30" s="686"/>
      <c r="DF30" s="686"/>
      <c r="DG30" s="686"/>
      <c r="DH30" s="686"/>
      <c r="DI30" s="686"/>
      <c r="DJ30" s="686"/>
      <c r="DK30" s="687"/>
      <c r="DL30" s="694">
        <v>2300558</v>
      </c>
      <c r="DM30" s="686"/>
      <c r="DN30" s="686"/>
      <c r="DO30" s="686"/>
      <c r="DP30" s="686"/>
      <c r="DQ30" s="686"/>
      <c r="DR30" s="686"/>
      <c r="DS30" s="686"/>
      <c r="DT30" s="686"/>
      <c r="DU30" s="686"/>
      <c r="DV30" s="687"/>
      <c r="DW30" s="690">
        <v>12.2</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16727181</v>
      </c>
      <c r="S31" s="686"/>
      <c r="T31" s="686"/>
      <c r="U31" s="686"/>
      <c r="V31" s="686"/>
      <c r="W31" s="686"/>
      <c r="X31" s="686"/>
      <c r="Y31" s="687"/>
      <c r="Z31" s="688">
        <v>38</v>
      </c>
      <c r="AA31" s="688"/>
      <c r="AB31" s="688"/>
      <c r="AC31" s="688"/>
      <c r="AD31" s="689" t="s">
        <v>134</v>
      </c>
      <c r="AE31" s="689"/>
      <c r="AF31" s="689"/>
      <c r="AG31" s="689"/>
      <c r="AH31" s="689"/>
      <c r="AI31" s="689"/>
      <c r="AJ31" s="689"/>
      <c r="AK31" s="689"/>
      <c r="AL31" s="690" t="s">
        <v>182</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98.1</v>
      </c>
      <c r="BH31" s="740"/>
      <c r="BI31" s="740"/>
      <c r="BJ31" s="740"/>
      <c r="BK31" s="740"/>
      <c r="BL31" s="740"/>
      <c r="BM31" s="680">
        <v>97</v>
      </c>
      <c r="BN31" s="740"/>
      <c r="BO31" s="740"/>
      <c r="BP31" s="740"/>
      <c r="BQ31" s="741"/>
      <c r="BR31" s="753">
        <v>99.2</v>
      </c>
      <c r="BS31" s="740"/>
      <c r="BT31" s="740"/>
      <c r="BU31" s="740"/>
      <c r="BV31" s="740"/>
      <c r="BW31" s="740"/>
      <c r="BX31" s="680">
        <v>97.8</v>
      </c>
      <c r="BY31" s="740"/>
      <c r="BZ31" s="740"/>
      <c r="CA31" s="740"/>
      <c r="CB31" s="741"/>
      <c r="CD31" s="727"/>
      <c r="CE31" s="728"/>
      <c r="CF31" s="700" t="s">
        <v>309</v>
      </c>
      <c r="CG31" s="701"/>
      <c r="CH31" s="701"/>
      <c r="CI31" s="701"/>
      <c r="CJ31" s="701"/>
      <c r="CK31" s="701"/>
      <c r="CL31" s="701"/>
      <c r="CM31" s="701"/>
      <c r="CN31" s="701"/>
      <c r="CO31" s="701"/>
      <c r="CP31" s="701"/>
      <c r="CQ31" s="702"/>
      <c r="CR31" s="685">
        <v>149025</v>
      </c>
      <c r="CS31" s="721"/>
      <c r="CT31" s="721"/>
      <c r="CU31" s="721"/>
      <c r="CV31" s="721"/>
      <c r="CW31" s="721"/>
      <c r="CX31" s="721"/>
      <c r="CY31" s="722"/>
      <c r="CZ31" s="690">
        <v>0.3</v>
      </c>
      <c r="DA31" s="719"/>
      <c r="DB31" s="719"/>
      <c r="DC31" s="723"/>
      <c r="DD31" s="694">
        <v>149025</v>
      </c>
      <c r="DE31" s="721"/>
      <c r="DF31" s="721"/>
      <c r="DG31" s="721"/>
      <c r="DH31" s="721"/>
      <c r="DI31" s="721"/>
      <c r="DJ31" s="721"/>
      <c r="DK31" s="722"/>
      <c r="DL31" s="694">
        <v>149025</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182</v>
      </c>
      <c r="S32" s="686"/>
      <c r="T32" s="686"/>
      <c r="U32" s="686"/>
      <c r="V32" s="686"/>
      <c r="W32" s="686"/>
      <c r="X32" s="686"/>
      <c r="Y32" s="687"/>
      <c r="Z32" s="688" t="s">
        <v>182</v>
      </c>
      <c r="AA32" s="688"/>
      <c r="AB32" s="688"/>
      <c r="AC32" s="688"/>
      <c r="AD32" s="689" t="s">
        <v>182</v>
      </c>
      <c r="AE32" s="689"/>
      <c r="AF32" s="689"/>
      <c r="AG32" s="689"/>
      <c r="AH32" s="689"/>
      <c r="AI32" s="689"/>
      <c r="AJ32" s="689"/>
      <c r="AK32" s="689"/>
      <c r="AL32" s="690" t="s">
        <v>182</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98.6</v>
      </c>
      <c r="BH32" s="721"/>
      <c r="BI32" s="721"/>
      <c r="BJ32" s="721"/>
      <c r="BK32" s="721"/>
      <c r="BL32" s="721"/>
      <c r="BM32" s="691">
        <v>97.5</v>
      </c>
      <c r="BN32" s="751"/>
      <c r="BO32" s="751"/>
      <c r="BP32" s="751"/>
      <c r="BQ32" s="752"/>
      <c r="BR32" s="754">
        <v>99</v>
      </c>
      <c r="BS32" s="721"/>
      <c r="BT32" s="721"/>
      <c r="BU32" s="721"/>
      <c r="BV32" s="721"/>
      <c r="BW32" s="721"/>
      <c r="BX32" s="691">
        <v>97.7</v>
      </c>
      <c r="BY32" s="751"/>
      <c r="BZ32" s="751"/>
      <c r="CA32" s="751"/>
      <c r="CB32" s="752"/>
      <c r="CD32" s="729"/>
      <c r="CE32" s="730"/>
      <c r="CF32" s="700" t="s">
        <v>313</v>
      </c>
      <c r="CG32" s="701"/>
      <c r="CH32" s="701"/>
      <c r="CI32" s="701"/>
      <c r="CJ32" s="701"/>
      <c r="CK32" s="701"/>
      <c r="CL32" s="701"/>
      <c r="CM32" s="701"/>
      <c r="CN32" s="701"/>
      <c r="CO32" s="701"/>
      <c r="CP32" s="701"/>
      <c r="CQ32" s="702"/>
      <c r="CR32" s="685">
        <v>45</v>
      </c>
      <c r="CS32" s="686"/>
      <c r="CT32" s="686"/>
      <c r="CU32" s="686"/>
      <c r="CV32" s="686"/>
      <c r="CW32" s="686"/>
      <c r="CX32" s="686"/>
      <c r="CY32" s="687"/>
      <c r="CZ32" s="690">
        <v>0</v>
      </c>
      <c r="DA32" s="719"/>
      <c r="DB32" s="719"/>
      <c r="DC32" s="723"/>
      <c r="DD32" s="694">
        <v>45</v>
      </c>
      <c r="DE32" s="686"/>
      <c r="DF32" s="686"/>
      <c r="DG32" s="686"/>
      <c r="DH32" s="686"/>
      <c r="DI32" s="686"/>
      <c r="DJ32" s="686"/>
      <c r="DK32" s="687"/>
      <c r="DL32" s="694">
        <v>45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2807069</v>
      </c>
      <c r="S33" s="686"/>
      <c r="T33" s="686"/>
      <c r="U33" s="686"/>
      <c r="V33" s="686"/>
      <c r="W33" s="686"/>
      <c r="X33" s="686"/>
      <c r="Y33" s="687"/>
      <c r="Z33" s="688">
        <v>6.4</v>
      </c>
      <c r="AA33" s="688"/>
      <c r="AB33" s="688"/>
      <c r="AC33" s="688"/>
      <c r="AD33" s="689" t="s">
        <v>182</v>
      </c>
      <c r="AE33" s="689"/>
      <c r="AF33" s="689"/>
      <c r="AG33" s="689"/>
      <c r="AH33" s="689"/>
      <c r="AI33" s="689"/>
      <c r="AJ33" s="689"/>
      <c r="AK33" s="689"/>
      <c r="AL33" s="690" t="s">
        <v>182</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97.3</v>
      </c>
      <c r="BH33" s="756"/>
      <c r="BI33" s="756"/>
      <c r="BJ33" s="756"/>
      <c r="BK33" s="756"/>
      <c r="BL33" s="756"/>
      <c r="BM33" s="757">
        <v>96</v>
      </c>
      <c r="BN33" s="756"/>
      <c r="BO33" s="756"/>
      <c r="BP33" s="756"/>
      <c r="BQ33" s="758"/>
      <c r="BR33" s="755">
        <v>99.3</v>
      </c>
      <c r="BS33" s="756"/>
      <c r="BT33" s="756"/>
      <c r="BU33" s="756"/>
      <c r="BV33" s="756"/>
      <c r="BW33" s="756"/>
      <c r="BX33" s="757">
        <v>97.5</v>
      </c>
      <c r="BY33" s="756"/>
      <c r="BZ33" s="756"/>
      <c r="CA33" s="756"/>
      <c r="CB33" s="758"/>
      <c r="CD33" s="700" t="s">
        <v>316</v>
      </c>
      <c r="CE33" s="701"/>
      <c r="CF33" s="701"/>
      <c r="CG33" s="701"/>
      <c r="CH33" s="701"/>
      <c r="CI33" s="701"/>
      <c r="CJ33" s="701"/>
      <c r="CK33" s="701"/>
      <c r="CL33" s="701"/>
      <c r="CM33" s="701"/>
      <c r="CN33" s="701"/>
      <c r="CO33" s="701"/>
      <c r="CP33" s="701"/>
      <c r="CQ33" s="702"/>
      <c r="CR33" s="685">
        <v>22309893</v>
      </c>
      <c r="CS33" s="721"/>
      <c r="CT33" s="721"/>
      <c r="CU33" s="721"/>
      <c r="CV33" s="721"/>
      <c r="CW33" s="721"/>
      <c r="CX33" s="721"/>
      <c r="CY33" s="722"/>
      <c r="CZ33" s="690">
        <v>51.1</v>
      </c>
      <c r="DA33" s="719"/>
      <c r="DB33" s="719"/>
      <c r="DC33" s="723"/>
      <c r="DD33" s="694">
        <v>10694961</v>
      </c>
      <c r="DE33" s="721"/>
      <c r="DF33" s="721"/>
      <c r="DG33" s="721"/>
      <c r="DH33" s="721"/>
      <c r="DI33" s="721"/>
      <c r="DJ33" s="721"/>
      <c r="DK33" s="722"/>
      <c r="DL33" s="694">
        <v>7688373</v>
      </c>
      <c r="DM33" s="721"/>
      <c r="DN33" s="721"/>
      <c r="DO33" s="721"/>
      <c r="DP33" s="721"/>
      <c r="DQ33" s="721"/>
      <c r="DR33" s="721"/>
      <c r="DS33" s="721"/>
      <c r="DT33" s="721"/>
      <c r="DU33" s="721"/>
      <c r="DV33" s="722"/>
      <c r="DW33" s="690">
        <v>40.6</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30765</v>
      </c>
      <c r="S34" s="686"/>
      <c r="T34" s="686"/>
      <c r="U34" s="686"/>
      <c r="V34" s="686"/>
      <c r="W34" s="686"/>
      <c r="X34" s="686"/>
      <c r="Y34" s="687"/>
      <c r="Z34" s="688">
        <v>0.1</v>
      </c>
      <c r="AA34" s="688"/>
      <c r="AB34" s="688"/>
      <c r="AC34" s="688"/>
      <c r="AD34" s="689">
        <v>26276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3865700</v>
      </c>
      <c r="CS34" s="686"/>
      <c r="CT34" s="686"/>
      <c r="CU34" s="686"/>
      <c r="CV34" s="686"/>
      <c r="CW34" s="686"/>
      <c r="CX34" s="686"/>
      <c r="CY34" s="687"/>
      <c r="CZ34" s="690">
        <v>8.8000000000000007</v>
      </c>
      <c r="DA34" s="719"/>
      <c r="DB34" s="719"/>
      <c r="DC34" s="723"/>
      <c r="DD34" s="694">
        <v>2665621</v>
      </c>
      <c r="DE34" s="686"/>
      <c r="DF34" s="686"/>
      <c r="DG34" s="686"/>
      <c r="DH34" s="686"/>
      <c r="DI34" s="686"/>
      <c r="DJ34" s="686"/>
      <c r="DK34" s="687"/>
      <c r="DL34" s="694">
        <v>2186975</v>
      </c>
      <c r="DM34" s="686"/>
      <c r="DN34" s="686"/>
      <c r="DO34" s="686"/>
      <c r="DP34" s="686"/>
      <c r="DQ34" s="686"/>
      <c r="DR34" s="686"/>
      <c r="DS34" s="686"/>
      <c r="DT34" s="686"/>
      <c r="DU34" s="686"/>
      <c r="DV34" s="687"/>
      <c r="DW34" s="690">
        <v>11.6</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726623</v>
      </c>
      <c r="S35" s="686"/>
      <c r="T35" s="686"/>
      <c r="U35" s="686"/>
      <c r="V35" s="686"/>
      <c r="W35" s="686"/>
      <c r="X35" s="686"/>
      <c r="Y35" s="687"/>
      <c r="Z35" s="688">
        <v>1.7</v>
      </c>
      <c r="AA35" s="688"/>
      <c r="AB35" s="688"/>
      <c r="AC35" s="688"/>
      <c r="AD35" s="689" t="s">
        <v>134</v>
      </c>
      <c r="AE35" s="689"/>
      <c r="AF35" s="689"/>
      <c r="AG35" s="689"/>
      <c r="AH35" s="689"/>
      <c r="AI35" s="689"/>
      <c r="AJ35" s="689"/>
      <c r="AK35" s="689"/>
      <c r="AL35" s="690" t="s">
        <v>134</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311669</v>
      </c>
      <c r="CS35" s="721"/>
      <c r="CT35" s="721"/>
      <c r="CU35" s="721"/>
      <c r="CV35" s="721"/>
      <c r="CW35" s="721"/>
      <c r="CX35" s="721"/>
      <c r="CY35" s="722"/>
      <c r="CZ35" s="690">
        <v>0.7</v>
      </c>
      <c r="DA35" s="719"/>
      <c r="DB35" s="719"/>
      <c r="DC35" s="723"/>
      <c r="DD35" s="694">
        <v>236155</v>
      </c>
      <c r="DE35" s="721"/>
      <c r="DF35" s="721"/>
      <c r="DG35" s="721"/>
      <c r="DH35" s="721"/>
      <c r="DI35" s="721"/>
      <c r="DJ35" s="721"/>
      <c r="DK35" s="722"/>
      <c r="DL35" s="694">
        <v>216421</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544448</v>
      </c>
      <c r="S36" s="686"/>
      <c r="T36" s="686"/>
      <c r="U36" s="686"/>
      <c r="V36" s="686"/>
      <c r="W36" s="686"/>
      <c r="X36" s="686"/>
      <c r="Y36" s="687"/>
      <c r="Z36" s="688">
        <v>1.2</v>
      </c>
      <c r="AA36" s="688"/>
      <c r="AB36" s="688"/>
      <c r="AC36" s="688"/>
      <c r="AD36" s="689" t="s">
        <v>182</v>
      </c>
      <c r="AE36" s="689"/>
      <c r="AF36" s="689"/>
      <c r="AG36" s="689"/>
      <c r="AH36" s="689"/>
      <c r="AI36" s="689"/>
      <c r="AJ36" s="689"/>
      <c r="AK36" s="689"/>
      <c r="AL36" s="690" t="s">
        <v>182</v>
      </c>
      <c r="AM36" s="691"/>
      <c r="AN36" s="691"/>
      <c r="AO36" s="692"/>
      <c r="AP36" s="235"/>
      <c r="AQ36" s="759" t="s">
        <v>324</v>
      </c>
      <c r="AR36" s="760"/>
      <c r="AS36" s="760"/>
      <c r="AT36" s="760"/>
      <c r="AU36" s="760"/>
      <c r="AV36" s="760"/>
      <c r="AW36" s="760"/>
      <c r="AX36" s="760"/>
      <c r="AY36" s="761"/>
      <c r="AZ36" s="674">
        <v>5706439</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485502</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12958392</v>
      </c>
      <c r="CS36" s="686"/>
      <c r="CT36" s="686"/>
      <c r="CU36" s="686"/>
      <c r="CV36" s="686"/>
      <c r="CW36" s="686"/>
      <c r="CX36" s="686"/>
      <c r="CY36" s="687"/>
      <c r="CZ36" s="690">
        <v>29.7</v>
      </c>
      <c r="DA36" s="719"/>
      <c r="DB36" s="719"/>
      <c r="DC36" s="723"/>
      <c r="DD36" s="694">
        <v>4130438</v>
      </c>
      <c r="DE36" s="686"/>
      <c r="DF36" s="686"/>
      <c r="DG36" s="686"/>
      <c r="DH36" s="686"/>
      <c r="DI36" s="686"/>
      <c r="DJ36" s="686"/>
      <c r="DK36" s="687"/>
      <c r="DL36" s="694">
        <v>2868062</v>
      </c>
      <c r="DM36" s="686"/>
      <c r="DN36" s="686"/>
      <c r="DO36" s="686"/>
      <c r="DP36" s="686"/>
      <c r="DQ36" s="686"/>
      <c r="DR36" s="686"/>
      <c r="DS36" s="686"/>
      <c r="DT36" s="686"/>
      <c r="DU36" s="686"/>
      <c r="DV36" s="687"/>
      <c r="DW36" s="690">
        <v>15.2</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211129</v>
      </c>
      <c r="S37" s="686"/>
      <c r="T37" s="686"/>
      <c r="U37" s="686"/>
      <c r="V37" s="686"/>
      <c r="W37" s="686"/>
      <c r="X37" s="686"/>
      <c r="Y37" s="687"/>
      <c r="Z37" s="688">
        <v>0.5</v>
      </c>
      <c r="AA37" s="688"/>
      <c r="AB37" s="688"/>
      <c r="AC37" s="688"/>
      <c r="AD37" s="689" t="s">
        <v>182</v>
      </c>
      <c r="AE37" s="689"/>
      <c r="AF37" s="689"/>
      <c r="AG37" s="689"/>
      <c r="AH37" s="689"/>
      <c r="AI37" s="689"/>
      <c r="AJ37" s="689"/>
      <c r="AK37" s="689"/>
      <c r="AL37" s="690" t="s">
        <v>182</v>
      </c>
      <c r="AM37" s="691"/>
      <c r="AN37" s="691"/>
      <c r="AO37" s="692"/>
      <c r="AQ37" s="763" t="s">
        <v>328</v>
      </c>
      <c r="AR37" s="764"/>
      <c r="AS37" s="764"/>
      <c r="AT37" s="764"/>
      <c r="AU37" s="764"/>
      <c r="AV37" s="764"/>
      <c r="AW37" s="764"/>
      <c r="AX37" s="764"/>
      <c r="AY37" s="765"/>
      <c r="AZ37" s="685">
        <v>994284</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372416</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655329</v>
      </c>
      <c r="CS37" s="721"/>
      <c r="CT37" s="721"/>
      <c r="CU37" s="721"/>
      <c r="CV37" s="721"/>
      <c r="CW37" s="721"/>
      <c r="CX37" s="721"/>
      <c r="CY37" s="722"/>
      <c r="CZ37" s="690">
        <v>1.5</v>
      </c>
      <c r="DA37" s="719"/>
      <c r="DB37" s="719"/>
      <c r="DC37" s="723"/>
      <c r="DD37" s="694">
        <v>655329</v>
      </c>
      <c r="DE37" s="721"/>
      <c r="DF37" s="721"/>
      <c r="DG37" s="721"/>
      <c r="DH37" s="721"/>
      <c r="DI37" s="721"/>
      <c r="DJ37" s="721"/>
      <c r="DK37" s="722"/>
      <c r="DL37" s="694">
        <v>592421</v>
      </c>
      <c r="DM37" s="721"/>
      <c r="DN37" s="721"/>
      <c r="DO37" s="721"/>
      <c r="DP37" s="721"/>
      <c r="DQ37" s="721"/>
      <c r="DR37" s="721"/>
      <c r="DS37" s="721"/>
      <c r="DT37" s="721"/>
      <c r="DU37" s="721"/>
      <c r="DV37" s="722"/>
      <c r="DW37" s="690">
        <v>3.1</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694268</v>
      </c>
      <c r="S38" s="686"/>
      <c r="T38" s="686"/>
      <c r="U38" s="686"/>
      <c r="V38" s="686"/>
      <c r="W38" s="686"/>
      <c r="X38" s="686"/>
      <c r="Y38" s="687"/>
      <c r="Z38" s="688">
        <v>1.6</v>
      </c>
      <c r="AA38" s="688"/>
      <c r="AB38" s="688"/>
      <c r="AC38" s="688"/>
      <c r="AD38" s="689">
        <v>21116</v>
      </c>
      <c r="AE38" s="689"/>
      <c r="AF38" s="689"/>
      <c r="AG38" s="689"/>
      <c r="AH38" s="689"/>
      <c r="AI38" s="689"/>
      <c r="AJ38" s="689"/>
      <c r="AK38" s="689"/>
      <c r="AL38" s="690">
        <v>0.1</v>
      </c>
      <c r="AM38" s="691"/>
      <c r="AN38" s="691"/>
      <c r="AO38" s="692"/>
      <c r="AQ38" s="763" t="s">
        <v>332</v>
      </c>
      <c r="AR38" s="764"/>
      <c r="AS38" s="764"/>
      <c r="AT38" s="764"/>
      <c r="AU38" s="764"/>
      <c r="AV38" s="764"/>
      <c r="AW38" s="764"/>
      <c r="AX38" s="764"/>
      <c r="AY38" s="765"/>
      <c r="AZ38" s="685">
        <v>980515</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10795</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3359361</v>
      </c>
      <c r="CS38" s="686"/>
      <c r="CT38" s="686"/>
      <c r="CU38" s="686"/>
      <c r="CV38" s="686"/>
      <c r="CW38" s="686"/>
      <c r="CX38" s="686"/>
      <c r="CY38" s="687"/>
      <c r="CZ38" s="690">
        <v>7.7</v>
      </c>
      <c r="DA38" s="719"/>
      <c r="DB38" s="719"/>
      <c r="DC38" s="723"/>
      <c r="DD38" s="694">
        <v>2546416</v>
      </c>
      <c r="DE38" s="686"/>
      <c r="DF38" s="686"/>
      <c r="DG38" s="686"/>
      <c r="DH38" s="686"/>
      <c r="DI38" s="686"/>
      <c r="DJ38" s="686"/>
      <c r="DK38" s="687"/>
      <c r="DL38" s="694">
        <v>2416915</v>
      </c>
      <c r="DM38" s="686"/>
      <c r="DN38" s="686"/>
      <c r="DO38" s="686"/>
      <c r="DP38" s="686"/>
      <c r="DQ38" s="686"/>
      <c r="DR38" s="686"/>
      <c r="DS38" s="686"/>
      <c r="DT38" s="686"/>
      <c r="DU38" s="686"/>
      <c r="DV38" s="687"/>
      <c r="DW38" s="690">
        <v>12.8</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2980703</v>
      </c>
      <c r="S39" s="686"/>
      <c r="T39" s="686"/>
      <c r="U39" s="686"/>
      <c r="V39" s="686"/>
      <c r="W39" s="686"/>
      <c r="X39" s="686"/>
      <c r="Y39" s="687"/>
      <c r="Z39" s="688">
        <v>6.8</v>
      </c>
      <c r="AA39" s="688"/>
      <c r="AB39" s="688"/>
      <c r="AC39" s="688"/>
      <c r="AD39" s="689" t="s">
        <v>182</v>
      </c>
      <c r="AE39" s="689"/>
      <c r="AF39" s="689"/>
      <c r="AG39" s="689"/>
      <c r="AH39" s="689"/>
      <c r="AI39" s="689"/>
      <c r="AJ39" s="689"/>
      <c r="AK39" s="689"/>
      <c r="AL39" s="690" t="s">
        <v>182</v>
      </c>
      <c r="AM39" s="691"/>
      <c r="AN39" s="691"/>
      <c r="AO39" s="692"/>
      <c r="AQ39" s="763" t="s">
        <v>336</v>
      </c>
      <c r="AR39" s="764"/>
      <c r="AS39" s="764"/>
      <c r="AT39" s="764"/>
      <c r="AU39" s="764"/>
      <c r="AV39" s="764"/>
      <c r="AW39" s="764"/>
      <c r="AX39" s="764"/>
      <c r="AY39" s="765"/>
      <c r="AZ39" s="685">
        <v>372279</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17241</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1658991</v>
      </c>
      <c r="CS39" s="721"/>
      <c r="CT39" s="721"/>
      <c r="CU39" s="721"/>
      <c r="CV39" s="721"/>
      <c r="CW39" s="721"/>
      <c r="CX39" s="721"/>
      <c r="CY39" s="722"/>
      <c r="CZ39" s="690">
        <v>3.8</v>
      </c>
      <c r="DA39" s="719"/>
      <c r="DB39" s="719"/>
      <c r="DC39" s="723"/>
      <c r="DD39" s="694">
        <v>1116331</v>
      </c>
      <c r="DE39" s="721"/>
      <c r="DF39" s="721"/>
      <c r="DG39" s="721"/>
      <c r="DH39" s="721"/>
      <c r="DI39" s="721"/>
      <c r="DJ39" s="721"/>
      <c r="DK39" s="722"/>
      <c r="DL39" s="694" t="s">
        <v>182</v>
      </c>
      <c r="DM39" s="721"/>
      <c r="DN39" s="721"/>
      <c r="DO39" s="721"/>
      <c r="DP39" s="721"/>
      <c r="DQ39" s="721"/>
      <c r="DR39" s="721"/>
      <c r="DS39" s="721"/>
      <c r="DT39" s="721"/>
      <c r="DU39" s="721"/>
      <c r="DV39" s="722"/>
      <c r="DW39" s="690" t="s">
        <v>182</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v>147264</v>
      </c>
      <c r="S40" s="686"/>
      <c r="T40" s="686"/>
      <c r="U40" s="686"/>
      <c r="V40" s="686"/>
      <c r="W40" s="686"/>
      <c r="X40" s="686"/>
      <c r="Y40" s="687"/>
      <c r="Z40" s="688">
        <v>0.3</v>
      </c>
      <c r="AA40" s="688"/>
      <c r="AB40" s="688"/>
      <c r="AC40" s="688"/>
      <c r="AD40" s="689" t="s">
        <v>182</v>
      </c>
      <c r="AE40" s="689"/>
      <c r="AF40" s="689"/>
      <c r="AG40" s="689"/>
      <c r="AH40" s="689"/>
      <c r="AI40" s="689"/>
      <c r="AJ40" s="689"/>
      <c r="AK40" s="689"/>
      <c r="AL40" s="690" t="s">
        <v>182</v>
      </c>
      <c r="AM40" s="691"/>
      <c r="AN40" s="691"/>
      <c r="AO40" s="692"/>
      <c r="AQ40" s="763" t="s">
        <v>340</v>
      </c>
      <c r="AR40" s="764"/>
      <c r="AS40" s="764"/>
      <c r="AT40" s="764"/>
      <c r="AU40" s="764"/>
      <c r="AV40" s="764"/>
      <c r="AW40" s="764"/>
      <c r="AX40" s="764"/>
      <c r="AY40" s="765"/>
      <c r="AZ40" s="685" t="s">
        <v>182</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105</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155780</v>
      </c>
      <c r="CS40" s="686"/>
      <c r="CT40" s="686"/>
      <c r="CU40" s="686"/>
      <c r="CV40" s="686"/>
      <c r="CW40" s="686"/>
      <c r="CX40" s="686"/>
      <c r="CY40" s="687"/>
      <c r="CZ40" s="690">
        <v>0.4</v>
      </c>
      <c r="DA40" s="719"/>
      <c r="DB40" s="719"/>
      <c r="DC40" s="723"/>
      <c r="DD40" s="694" t="s">
        <v>134</v>
      </c>
      <c r="DE40" s="686"/>
      <c r="DF40" s="686"/>
      <c r="DG40" s="686"/>
      <c r="DH40" s="686"/>
      <c r="DI40" s="686"/>
      <c r="DJ40" s="686"/>
      <c r="DK40" s="687"/>
      <c r="DL40" s="694" t="s">
        <v>182</v>
      </c>
      <c r="DM40" s="686"/>
      <c r="DN40" s="686"/>
      <c r="DO40" s="686"/>
      <c r="DP40" s="686"/>
      <c r="DQ40" s="686"/>
      <c r="DR40" s="686"/>
      <c r="DS40" s="686"/>
      <c r="DT40" s="686"/>
      <c r="DU40" s="686"/>
      <c r="DV40" s="687"/>
      <c r="DW40" s="690" t="s">
        <v>182</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182</v>
      </c>
      <c r="S41" s="686"/>
      <c r="T41" s="686"/>
      <c r="U41" s="686"/>
      <c r="V41" s="686"/>
      <c r="W41" s="686"/>
      <c r="X41" s="686"/>
      <c r="Y41" s="687"/>
      <c r="Z41" s="688" t="s">
        <v>182</v>
      </c>
      <c r="AA41" s="688"/>
      <c r="AB41" s="688"/>
      <c r="AC41" s="688"/>
      <c r="AD41" s="689" t="s">
        <v>182</v>
      </c>
      <c r="AE41" s="689"/>
      <c r="AF41" s="689"/>
      <c r="AG41" s="689"/>
      <c r="AH41" s="689"/>
      <c r="AI41" s="689"/>
      <c r="AJ41" s="689"/>
      <c r="AK41" s="689"/>
      <c r="AL41" s="690" t="s">
        <v>182</v>
      </c>
      <c r="AM41" s="691"/>
      <c r="AN41" s="691"/>
      <c r="AO41" s="692"/>
      <c r="AQ41" s="763" t="s">
        <v>345</v>
      </c>
      <c r="AR41" s="764"/>
      <c r="AS41" s="764"/>
      <c r="AT41" s="764"/>
      <c r="AU41" s="764"/>
      <c r="AV41" s="764"/>
      <c r="AW41" s="764"/>
      <c r="AX41" s="764"/>
      <c r="AY41" s="765"/>
      <c r="AZ41" s="685">
        <v>915868</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182</v>
      </c>
      <c r="CS41" s="721"/>
      <c r="CT41" s="721"/>
      <c r="CU41" s="721"/>
      <c r="CV41" s="721"/>
      <c r="CW41" s="721"/>
      <c r="CX41" s="721"/>
      <c r="CY41" s="722"/>
      <c r="CZ41" s="690" t="s">
        <v>182</v>
      </c>
      <c r="DA41" s="719"/>
      <c r="DB41" s="719"/>
      <c r="DC41" s="723"/>
      <c r="DD41" s="694" t="s">
        <v>182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1093739</v>
      </c>
      <c r="S42" s="686"/>
      <c r="T42" s="686"/>
      <c r="U42" s="686"/>
      <c r="V42" s="686"/>
      <c r="W42" s="686"/>
      <c r="X42" s="686"/>
      <c r="Y42" s="687"/>
      <c r="Z42" s="688">
        <v>2.5</v>
      </c>
      <c r="AA42" s="688"/>
      <c r="AB42" s="688"/>
      <c r="AC42" s="688"/>
      <c r="AD42" s="689" t="s">
        <v>134</v>
      </c>
      <c r="AE42" s="689"/>
      <c r="AF42" s="689"/>
      <c r="AG42" s="689"/>
      <c r="AH42" s="689"/>
      <c r="AI42" s="689"/>
      <c r="AJ42" s="689"/>
      <c r="AK42" s="689"/>
      <c r="AL42" s="690" t="s">
        <v>134</v>
      </c>
      <c r="AM42" s="691"/>
      <c r="AN42" s="691"/>
      <c r="AO42" s="692"/>
      <c r="AQ42" s="784" t="s">
        <v>349</v>
      </c>
      <c r="AR42" s="785"/>
      <c r="AS42" s="785"/>
      <c r="AT42" s="785"/>
      <c r="AU42" s="785"/>
      <c r="AV42" s="785"/>
      <c r="AW42" s="785"/>
      <c r="AX42" s="785"/>
      <c r="AY42" s="786"/>
      <c r="AZ42" s="776">
        <v>2443493</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384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2463566</v>
      </c>
      <c r="CS42" s="686"/>
      <c r="CT42" s="686"/>
      <c r="CU42" s="686"/>
      <c r="CV42" s="686"/>
      <c r="CW42" s="686"/>
      <c r="CX42" s="686"/>
      <c r="CY42" s="687"/>
      <c r="CZ42" s="690">
        <v>5.6</v>
      </c>
      <c r="DA42" s="691"/>
      <c r="DB42" s="691"/>
      <c r="DC42" s="703"/>
      <c r="DD42" s="694">
        <v>429885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43996623</v>
      </c>
      <c r="S43" s="777"/>
      <c r="T43" s="777"/>
      <c r="U43" s="777"/>
      <c r="V43" s="777"/>
      <c r="W43" s="777"/>
      <c r="X43" s="777"/>
      <c r="Y43" s="778"/>
      <c r="Z43" s="779">
        <v>100</v>
      </c>
      <c r="AA43" s="779"/>
      <c r="AB43" s="779"/>
      <c r="AC43" s="779"/>
      <c r="AD43" s="780">
        <v>17678469</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93477</v>
      </c>
      <c r="CS43" s="721"/>
      <c r="CT43" s="721"/>
      <c r="CU43" s="721"/>
      <c r="CV43" s="721"/>
      <c r="CW43" s="721"/>
      <c r="CX43" s="721"/>
      <c r="CY43" s="722"/>
      <c r="CZ43" s="690">
        <v>0.2</v>
      </c>
      <c r="DA43" s="719"/>
      <c r="DB43" s="719"/>
      <c r="DC43" s="723"/>
      <c r="DD43" s="694">
        <v>93477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2463566</v>
      </c>
      <c r="CS44" s="686"/>
      <c r="CT44" s="686"/>
      <c r="CU44" s="686"/>
      <c r="CV44" s="686"/>
      <c r="CW44" s="686"/>
      <c r="CX44" s="686"/>
      <c r="CY44" s="687"/>
      <c r="CZ44" s="690">
        <v>5.6</v>
      </c>
      <c r="DA44" s="691"/>
      <c r="DB44" s="691"/>
      <c r="DC44" s="703"/>
      <c r="DD44" s="694">
        <v>429885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650578</v>
      </c>
      <c r="CS45" s="721"/>
      <c r="CT45" s="721"/>
      <c r="CU45" s="721"/>
      <c r="CV45" s="721"/>
      <c r="CW45" s="721"/>
      <c r="CX45" s="721"/>
      <c r="CY45" s="722"/>
      <c r="CZ45" s="690">
        <v>1.5</v>
      </c>
      <c r="DA45" s="719"/>
      <c r="DB45" s="719"/>
      <c r="DC45" s="723"/>
      <c r="DD45" s="694">
        <v>88333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1735758</v>
      </c>
      <c r="CS46" s="686"/>
      <c r="CT46" s="686"/>
      <c r="CU46" s="686"/>
      <c r="CV46" s="686"/>
      <c r="CW46" s="686"/>
      <c r="CX46" s="686"/>
      <c r="CY46" s="687"/>
      <c r="CZ46" s="690">
        <v>4</v>
      </c>
      <c r="DA46" s="691"/>
      <c r="DB46" s="691"/>
      <c r="DC46" s="703"/>
      <c r="DD46" s="694">
        <v>264322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182</v>
      </c>
      <c r="CS47" s="721"/>
      <c r="CT47" s="721"/>
      <c r="CU47" s="721"/>
      <c r="CV47" s="721"/>
      <c r="CW47" s="721"/>
      <c r="CX47" s="721"/>
      <c r="CY47" s="722"/>
      <c r="CZ47" s="690" t="s">
        <v>182</v>
      </c>
      <c r="DA47" s="719"/>
      <c r="DB47" s="719"/>
      <c r="DC47" s="723"/>
      <c r="DD47" s="694" t="s">
        <v>134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182</v>
      </c>
      <c r="CS48" s="686"/>
      <c r="CT48" s="686"/>
      <c r="CU48" s="686"/>
      <c r="CV48" s="686"/>
      <c r="CW48" s="686"/>
      <c r="CX48" s="686"/>
      <c r="CY48" s="687"/>
      <c r="CZ48" s="690" t="s">
        <v>182</v>
      </c>
      <c r="DA48" s="691"/>
      <c r="DB48" s="691"/>
      <c r="DC48" s="703"/>
      <c r="DD48" s="694" t="s">
        <v>182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43700427</v>
      </c>
      <c r="CS49" s="756"/>
      <c r="CT49" s="756"/>
      <c r="CU49" s="756"/>
      <c r="CV49" s="756"/>
      <c r="CW49" s="756"/>
      <c r="CX49" s="756"/>
      <c r="CY49" s="787"/>
      <c r="CZ49" s="781">
        <v>100</v>
      </c>
      <c r="DA49" s="788"/>
      <c r="DB49" s="788"/>
      <c r="DC49" s="789"/>
      <c r="DD49" s="790">
        <v>21575656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BX/xxnzDFU5c2t8BJyNOb8g89p5mUZGqxQBFZF3Gb88cODAXZpTK3lxu3xNqXmYJeHURfM7LGUvnzFDT15P9Q==" saltValue="nHTE4LKQgD21dFW57jIRo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44660</v>
      </c>
      <c r="R7" s="821"/>
      <c r="S7" s="821"/>
      <c r="T7" s="821"/>
      <c r="U7" s="821"/>
      <c r="V7" s="821">
        <v>44364</v>
      </c>
      <c r="W7" s="821"/>
      <c r="X7" s="821"/>
      <c r="Y7" s="821"/>
      <c r="Z7" s="821"/>
      <c r="AA7" s="821">
        <v>296</v>
      </c>
      <c r="AB7" s="821"/>
      <c r="AC7" s="821"/>
      <c r="AD7" s="821"/>
      <c r="AE7" s="822"/>
      <c r="AF7" s="823">
        <v>94</v>
      </c>
      <c r="AG7" s="824"/>
      <c r="AH7" s="824"/>
      <c r="AI7" s="824"/>
      <c r="AJ7" s="825"/>
      <c r="AK7" s="860">
        <v>544</v>
      </c>
      <c r="AL7" s="861"/>
      <c r="AM7" s="861"/>
      <c r="AN7" s="861"/>
      <c r="AO7" s="861"/>
      <c r="AP7" s="861">
        <v>28502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581</v>
      </c>
      <c r="BT7" s="865"/>
      <c r="BU7" s="865"/>
      <c r="BV7" s="865"/>
      <c r="BW7" s="865"/>
      <c r="BX7" s="865"/>
      <c r="BY7" s="865"/>
      <c r="BZ7" s="865"/>
      <c r="CA7" s="865"/>
      <c r="CB7" s="865"/>
      <c r="CC7" s="865"/>
      <c r="CD7" s="865"/>
      <c r="CE7" s="865"/>
      <c r="CF7" s="865"/>
      <c r="CG7" s="866"/>
      <c r="CH7" s="857">
        <v>1</v>
      </c>
      <c r="CI7" s="858"/>
      <c r="CJ7" s="858"/>
      <c r="CK7" s="858"/>
      <c r="CL7" s="859"/>
      <c r="CM7" s="857">
        <v>127</v>
      </c>
      <c r="CN7" s="858"/>
      <c r="CO7" s="858"/>
      <c r="CP7" s="858"/>
      <c r="CQ7" s="859"/>
      <c r="CR7" s="857">
        <v>50</v>
      </c>
      <c r="CS7" s="858"/>
      <c r="CT7" s="858"/>
      <c r="CU7" s="858"/>
      <c r="CV7" s="859"/>
      <c r="CW7" s="857">
        <v>61</v>
      </c>
      <c r="CX7" s="858"/>
      <c r="CY7" s="858"/>
      <c r="CZ7" s="858"/>
      <c r="DA7" s="859"/>
      <c r="DB7" s="857" t="s">
        <v>574</v>
      </c>
      <c r="DC7" s="858"/>
      <c r="DD7" s="858"/>
      <c r="DE7" s="858"/>
      <c r="DF7" s="859"/>
      <c r="DG7" s="857" t="s">
        <v>574</v>
      </c>
      <c r="DH7" s="858"/>
      <c r="DI7" s="858"/>
      <c r="DJ7" s="858"/>
      <c r="DK7" s="859"/>
      <c r="DL7" s="857" t="s">
        <v>574</v>
      </c>
      <c r="DM7" s="858"/>
      <c r="DN7" s="858"/>
      <c r="DO7" s="858"/>
      <c r="DP7" s="859"/>
      <c r="DQ7" s="857" t="s">
        <v>574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v>44660</v>
      </c>
      <c r="R23" s="880"/>
      <c r="S23" s="880"/>
      <c r="T23" s="880"/>
      <c r="U23" s="880"/>
      <c r="V23" s="880">
        <v>44364</v>
      </c>
      <c r="W23" s="880"/>
      <c r="X23" s="880"/>
      <c r="Y23" s="880"/>
      <c r="Z23" s="880"/>
      <c r="AA23" s="880">
        <v>296</v>
      </c>
      <c r="AB23" s="880"/>
      <c r="AC23" s="880"/>
      <c r="AD23" s="880"/>
      <c r="AE23" s="881"/>
      <c r="AF23" s="882">
        <v>94</v>
      </c>
      <c r="AG23" s="880"/>
      <c r="AH23" s="880"/>
      <c r="AI23" s="880"/>
      <c r="AJ23" s="883"/>
      <c r="AK23" s="884"/>
      <c r="AL23" s="885"/>
      <c r="AM23" s="885"/>
      <c r="AN23" s="885"/>
      <c r="AO23" s="885"/>
      <c r="AP23" s="880">
        <v>28502</v>
      </c>
      <c r="AQ23" s="880"/>
      <c r="AR23" s="880"/>
      <c r="AS23" s="880"/>
      <c r="AT23" s="880"/>
      <c r="AU23" s="886"/>
      <c r="AV23" s="886"/>
      <c r="AW23" s="886"/>
      <c r="AX23" s="886"/>
      <c r="AY23" s="887"/>
      <c r="AZ23" s="895" t="s">
        <v>182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399</v>
      </c>
      <c r="C28" s="818"/>
      <c r="D28" s="818"/>
      <c r="E28" s="818"/>
      <c r="F28" s="818"/>
      <c r="G28" s="818"/>
      <c r="H28" s="818"/>
      <c r="I28" s="818"/>
      <c r="J28" s="818"/>
      <c r="K28" s="818"/>
      <c r="L28" s="818"/>
      <c r="M28" s="818"/>
      <c r="N28" s="818"/>
      <c r="O28" s="818"/>
      <c r="P28" s="819"/>
      <c r="Q28" s="908">
        <v>10182</v>
      </c>
      <c r="R28" s="909"/>
      <c r="S28" s="909"/>
      <c r="T28" s="909"/>
      <c r="U28" s="909"/>
      <c r="V28" s="909">
        <v>9697</v>
      </c>
      <c r="W28" s="909"/>
      <c r="X28" s="909"/>
      <c r="Y28" s="909"/>
      <c r="Z28" s="909"/>
      <c r="AA28" s="909">
        <v>486</v>
      </c>
      <c r="AB28" s="909"/>
      <c r="AC28" s="909"/>
      <c r="AD28" s="909"/>
      <c r="AE28" s="910"/>
      <c r="AF28" s="911">
        <v>486</v>
      </c>
      <c r="AG28" s="909"/>
      <c r="AH28" s="909"/>
      <c r="AI28" s="909"/>
      <c r="AJ28" s="912"/>
      <c r="AK28" s="913">
        <v>916</v>
      </c>
      <c r="AL28" s="904"/>
      <c r="AM28" s="904"/>
      <c r="AN28" s="904"/>
      <c r="AO28" s="904"/>
      <c r="AP28" s="904" t="s">
        <v>574</v>
      </c>
      <c r="AQ28" s="904"/>
      <c r="AR28" s="904"/>
      <c r="AS28" s="904"/>
      <c r="AT28" s="904"/>
      <c r="AU28" s="904" t="s">
        <v>574</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400</v>
      </c>
      <c r="C29" s="842"/>
      <c r="D29" s="842"/>
      <c r="E29" s="842"/>
      <c r="F29" s="842"/>
      <c r="G29" s="842"/>
      <c r="H29" s="842"/>
      <c r="I29" s="842"/>
      <c r="J29" s="842"/>
      <c r="K29" s="842"/>
      <c r="L29" s="842"/>
      <c r="M29" s="842"/>
      <c r="N29" s="842"/>
      <c r="O29" s="842"/>
      <c r="P29" s="843"/>
      <c r="Q29" s="844">
        <v>7551</v>
      </c>
      <c r="R29" s="845"/>
      <c r="S29" s="845"/>
      <c r="T29" s="845"/>
      <c r="U29" s="845"/>
      <c r="V29" s="845">
        <v>7310</v>
      </c>
      <c r="W29" s="845"/>
      <c r="X29" s="845"/>
      <c r="Y29" s="845"/>
      <c r="Z29" s="845"/>
      <c r="AA29" s="845">
        <v>242</v>
      </c>
      <c r="AB29" s="845"/>
      <c r="AC29" s="845"/>
      <c r="AD29" s="845"/>
      <c r="AE29" s="846"/>
      <c r="AF29" s="847">
        <v>242</v>
      </c>
      <c r="AG29" s="848"/>
      <c r="AH29" s="848"/>
      <c r="AI29" s="848"/>
      <c r="AJ29" s="849"/>
      <c r="AK29" s="916">
        <v>1225</v>
      </c>
      <c r="AL29" s="917"/>
      <c r="AM29" s="917"/>
      <c r="AN29" s="917"/>
      <c r="AO29" s="917"/>
      <c r="AP29" s="917" t="s">
        <v>574</v>
      </c>
      <c r="AQ29" s="917"/>
      <c r="AR29" s="917"/>
      <c r="AS29" s="917"/>
      <c r="AT29" s="917"/>
      <c r="AU29" s="917" t="s">
        <v>574</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401</v>
      </c>
      <c r="C30" s="842"/>
      <c r="D30" s="842"/>
      <c r="E30" s="842"/>
      <c r="F30" s="842"/>
      <c r="G30" s="842"/>
      <c r="H30" s="842"/>
      <c r="I30" s="842"/>
      <c r="J30" s="842"/>
      <c r="K30" s="842"/>
      <c r="L30" s="842"/>
      <c r="M30" s="842"/>
      <c r="N30" s="842"/>
      <c r="O30" s="842"/>
      <c r="P30" s="843"/>
      <c r="Q30" s="844">
        <v>1195</v>
      </c>
      <c r="R30" s="845"/>
      <c r="S30" s="845"/>
      <c r="T30" s="845"/>
      <c r="U30" s="845"/>
      <c r="V30" s="845">
        <v>1187</v>
      </c>
      <c r="W30" s="845"/>
      <c r="X30" s="845"/>
      <c r="Y30" s="845"/>
      <c r="Z30" s="845"/>
      <c r="AA30" s="845">
        <v>7</v>
      </c>
      <c r="AB30" s="845"/>
      <c r="AC30" s="845"/>
      <c r="AD30" s="845"/>
      <c r="AE30" s="846"/>
      <c r="AF30" s="847">
        <v>7</v>
      </c>
      <c r="AG30" s="848"/>
      <c r="AH30" s="848"/>
      <c r="AI30" s="848"/>
      <c r="AJ30" s="849"/>
      <c r="AK30" s="916">
        <v>288</v>
      </c>
      <c r="AL30" s="917"/>
      <c r="AM30" s="917"/>
      <c r="AN30" s="917"/>
      <c r="AO30" s="917"/>
      <c r="AP30" s="917" t="s">
        <v>574</v>
      </c>
      <c r="AQ30" s="917"/>
      <c r="AR30" s="917"/>
      <c r="AS30" s="917"/>
      <c r="AT30" s="917"/>
      <c r="AU30" s="917" t="s">
        <v>574</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402</v>
      </c>
      <c r="C31" s="842"/>
      <c r="D31" s="842"/>
      <c r="E31" s="842"/>
      <c r="F31" s="842"/>
      <c r="G31" s="842"/>
      <c r="H31" s="842"/>
      <c r="I31" s="842"/>
      <c r="J31" s="842"/>
      <c r="K31" s="842"/>
      <c r="L31" s="842"/>
      <c r="M31" s="842"/>
      <c r="N31" s="842"/>
      <c r="O31" s="842"/>
      <c r="P31" s="843"/>
      <c r="Q31" s="844">
        <v>1787</v>
      </c>
      <c r="R31" s="845"/>
      <c r="S31" s="845"/>
      <c r="T31" s="845"/>
      <c r="U31" s="845"/>
      <c r="V31" s="845">
        <v>1757</v>
      </c>
      <c r="W31" s="845"/>
      <c r="X31" s="845"/>
      <c r="Y31" s="845"/>
      <c r="Z31" s="845"/>
      <c r="AA31" s="845">
        <v>30</v>
      </c>
      <c r="AB31" s="845"/>
      <c r="AC31" s="845"/>
      <c r="AD31" s="845"/>
      <c r="AE31" s="846"/>
      <c r="AF31" s="847">
        <v>2721</v>
      </c>
      <c r="AG31" s="848"/>
      <c r="AH31" s="848"/>
      <c r="AI31" s="848"/>
      <c r="AJ31" s="849"/>
      <c r="AK31" s="916">
        <v>13</v>
      </c>
      <c r="AL31" s="917"/>
      <c r="AM31" s="917"/>
      <c r="AN31" s="917"/>
      <c r="AO31" s="917"/>
      <c r="AP31" s="917">
        <v>4026</v>
      </c>
      <c r="AQ31" s="917"/>
      <c r="AR31" s="917"/>
      <c r="AS31" s="917"/>
      <c r="AT31" s="917"/>
      <c r="AU31" s="917">
        <v>153</v>
      </c>
      <c r="AV31" s="917"/>
      <c r="AW31" s="917"/>
      <c r="AX31" s="917"/>
      <c r="AY31" s="917"/>
      <c r="AZ31" s="918" t="s">
        <v>574</v>
      </c>
      <c r="BA31" s="918"/>
      <c r="BB31" s="918"/>
      <c r="BC31" s="918"/>
      <c r="BD31" s="918"/>
      <c r="BE31" s="914" t="s">
        <v>403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7633</v>
      </c>
      <c r="R32" s="845"/>
      <c r="S32" s="845"/>
      <c r="T32" s="845"/>
      <c r="U32" s="845"/>
      <c r="V32" s="845">
        <v>7220</v>
      </c>
      <c r="W32" s="845"/>
      <c r="X32" s="845"/>
      <c r="Y32" s="845"/>
      <c r="Z32" s="845"/>
      <c r="AA32" s="845">
        <v>413</v>
      </c>
      <c r="AB32" s="845"/>
      <c r="AC32" s="845"/>
      <c r="AD32" s="845"/>
      <c r="AE32" s="846"/>
      <c r="AF32" s="847">
        <v>-60</v>
      </c>
      <c r="AG32" s="848"/>
      <c r="AH32" s="848"/>
      <c r="AI32" s="848"/>
      <c r="AJ32" s="849"/>
      <c r="AK32" s="916">
        <v>980</v>
      </c>
      <c r="AL32" s="917"/>
      <c r="AM32" s="917"/>
      <c r="AN32" s="917"/>
      <c r="AO32" s="917"/>
      <c r="AP32" s="917">
        <v>4183</v>
      </c>
      <c r="AQ32" s="917"/>
      <c r="AR32" s="917"/>
      <c r="AS32" s="917"/>
      <c r="AT32" s="917"/>
      <c r="AU32" s="917">
        <v>2710</v>
      </c>
      <c r="AV32" s="917"/>
      <c r="AW32" s="917"/>
      <c r="AX32" s="917"/>
      <c r="AY32" s="917"/>
      <c r="AZ32" s="918">
        <v>1</v>
      </c>
      <c r="BA32" s="918"/>
      <c r="BB32" s="918"/>
      <c r="BC32" s="918"/>
      <c r="BD32" s="918"/>
      <c r="BE32" s="914" t="s">
        <v>403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2338</v>
      </c>
      <c r="R33" s="845"/>
      <c r="S33" s="845"/>
      <c r="T33" s="845"/>
      <c r="U33" s="845"/>
      <c r="V33" s="845">
        <v>2308</v>
      </c>
      <c r="W33" s="845"/>
      <c r="X33" s="845"/>
      <c r="Y33" s="845"/>
      <c r="Z33" s="845"/>
      <c r="AA33" s="845">
        <v>30</v>
      </c>
      <c r="AB33" s="845"/>
      <c r="AC33" s="845"/>
      <c r="AD33" s="845"/>
      <c r="AE33" s="846"/>
      <c r="AF33" s="847">
        <v>28</v>
      </c>
      <c r="AG33" s="848"/>
      <c r="AH33" s="848"/>
      <c r="AI33" s="848"/>
      <c r="AJ33" s="849"/>
      <c r="AK33" s="916">
        <v>994</v>
      </c>
      <c r="AL33" s="917"/>
      <c r="AM33" s="917"/>
      <c r="AN33" s="917"/>
      <c r="AO33" s="917"/>
      <c r="AP33" s="917">
        <v>21043</v>
      </c>
      <c r="AQ33" s="917"/>
      <c r="AR33" s="917"/>
      <c r="AS33" s="917"/>
      <c r="AT33" s="917"/>
      <c r="AU33" s="917">
        <v>13004</v>
      </c>
      <c r="AV33" s="917"/>
      <c r="AW33" s="917"/>
      <c r="AX33" s="917"/>
      <c r="AY33" s="917"/>
      <c r="AZ33" s="918" t="s">
        <v>574</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3424</v>
      </c>
      <c r="AG63" s="928"/>
      <c r="AH63" s="928"/>
      <c r="AI63" s="928"/>
      <c r="AJ63" s="929"/>
      <c r="AK63" s="930"/>
      <c r="AL63" s="925"/>
      <c r="AM63" s="925"/>
      <c r="AN63" s="925"/>
      <c r="AO63" s="925"/>
      <c r="AP63" s="928">
        <v>29252</v>
      </c>
      <c r="AQ63" s="928"/>
      <c r="AR63" s="928"/>
      <c r="AS63" s="928"/>
      <c r="AT63" s="928"/>
      <c r="AU63" s="928">
        <v>15867</v>
      </c>
      <c r="AV63" s="928"/>
      <c r="AW63" s="928"/>
      <c r="AX63" s="928"/>
      <c r="AY63" s="928"/>
      <c r="AZ63" s="932"/>
      <c r="BA63" s="932"/>
      <c r="BB63" s="932"/>
      <c r="BC63" s="932"/>
      <c r="BD63" s="932"/>
      <c r="BE63" s="933"/>
      <c r="BF63" s="933"/>
      <c r="BG63" s="933"/>
      <c r="BH63" s="933"/>
      <c r="BI63" s="934"/>
      <c r="BJ63" s="935" t="s">
        <v>182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410</v>
      </c>
      <c r="B66" s="827"/>
      <c r="C66" s="827"/>
      <c r="D66" s="827"/>
      <c r="E66" s="827"/>
      <c r="F66" s="827"/>
      <c r="G66" s="827"/>
      <c r="H66" s="827"/>
      <c r="I66" s="827"/>
      <c r="J66" s="827"/>
      <c r="K66" s="827"/>
      <c r="L66" s="827"/>
      <c r="M66" s="827"/>
      <c r="N66" s="827"/>
      <c r="O66" s="827"/>
      <c r="P66" s="828"/>
      <c r="Q66" s="803" t="s">
        <v>411</v>
      </c>
      <c r="R66" s="804"/>
      <c r="S66" s="804"/>
      <c r="T66" s="804"/>
      <c r="U66" s="805"/>
      <c r="V66" s="803" t="s">
        <v>412</v>
      </c>
      <c r="W66" s="804"/>
      <c r="X66" s="804"/>
      <c r="Y66" s="804"/>
      <c r="Z66" s="805"/>
      <c r="AA66" s="803" t="s">
        <v>393</v>
      </c>
      <c r="AB66" s="804"/>
      <c r="AC66" s="804"/>
      <c r="AD66" s="804"/>
      <c r="AE66" s="805"/>
      <c r="AF66" s="938" t="s">
        <v>394</v>
      </c>
      <c r="AG66" s="899"/>
      <c r="AH66" s="899"/>
      <c r="AI66" s="899"/>
      <c r="AJ66" s="939"/>
      <c r="AK66" s="803" t="s">
        <v>395</v>
      </c>
      <c r="AL66" s="827"/>
      <c r="AM66" s="827"/>
      <c r="AN66" s="827"/>
      <c r="AO66" s="828"/>
      <c r="AP66" s="803" t="s">
        <v>396</v>
      </c>
      <c r="AQ66" s="804"/>
      <c r="AR66" s="804"/>
      <c r="AS66" s="804"/>
      <c r="AT66" s="805"/>
      <c r="AU66" s="803" t="s">
        <v>413</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575</v>
      </c>
      <c r="C68" s="956"/>
      <c r="D68" s="956"/>
      <c r="E68" s="956"/>
      <c r="F68" s="956"/>
      <c r="G68" s="956"/>
      <c r="H68" s="956"/>
      <c r="I68" s="956"/>
      <c r="J68" s="956"/>
      <c r="K68" s="956"/>
      <c r="L68" s="956"/>
      <c r="M68" s="956"/>
      <c r="N68" s="956"/>
      <c r="O68" s="956"/>
      <c r="P68" s="957"/>
      <c r="Q68" s="958">
        <v>4294</v>
      </c>
      <c r="R68" s="952"/>
      <c r="S68" s="952"/>
      <c r="T68" s="952"/>
      <c r="U68" s="952"/>
      <c r="V68" s="952">
        <v>4227</v>
      </c>
      <c r="W68" s="952"/>
      <c r="X68" s="952"/>
      <c r="Y68" s="952"/>
      <c r="Z68" s="952"/>
      <c r="AA68" s="952">
        <v>67</v>
      </c>
      <c r="AB68" s="952"/>
      <c r="AC68" s="952"/>
      <c r="AD68" s="952"/>
      <c r="AE68" s="952"/>
      <c r="AF68" s="952">
        <v>35</v>
      </c>
      <c r="AG68" s="952"/>
      <c r="AH68" s="952"/>
      <c r="AI68" s="952"/>
      <c r="AJ68" s="952"/>
      <c r="AK68" s="952" t="s">
        <v>574</v>
      </c>
      <c r="AL68" s="952"/>
      <c r="AM68" s="952"/>
      <c r="AN68" s="952"/>
      <c r="AO68" s="952"/>
      <c r="AP68" s="952">
        <v>2832</v>
      </c>
      <c r="AQ68" s="952"/>
      <c r="AR68" s="952"/>
      <c r="AS68" s="952"/>
      <c r="AT68" s="952"/>
      <c r="AU68" s="952">
        <v>991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576</v>
      </c>
      <c r="C69" s="960"/>
      <c r="D69" s="960"/>
      <c r="E69" s="960"/>
      <c r="F69" s="960"/>
      <c r="G69" s="960"/>
      <c r="H69" s="960"/>
      <c r="I69" s="960"/>
      <c r="J69" s="960"/>
      <c r="K69" s="960"/>
      <c r="L69" s="960"/>
      <c r="M69" s="960"/>
      <c r="N69" s="960"/>
      <c r="O69" s="960"/>
      <c r="P69" s="961"/>
      <c r="Q69" s="962">
        <v>87892</v>
      </c>
      <c r="R69" s="917"/>
      <c r="S69" s="917"/>
      <c r="T69" s="917"/>
      <c r="U69" s="917"/>
      <c r="V69" s="917">
        <v>81347</v>
      </c>
      <c r="W69" s="917"/>
      <c r="X69" s="917"/>
      <c r="Y69" s="917"/>
      <c r="Z69" s="917"/>
      <c r="AA69" s="917">
        <v>6545</v>
      </c>
      <c r="AB69" s="917"/>
      <c r="AC69" s="917"/>
      <c r="AD69" s="917"/>
      <c r="AE69" s="917"/>
      <c r="AF69" s="917">
        <v>14108</v>
      </c>
      <c r="AG69" s="917"/>
      <c r="AH69" s="917"/>
      <c r="AI69" s="917"/>
      <c r="AJ69" s="917"/>
      <c r="AK69" s="917" t="s">
        <v>574</v>
      </c>
      <c r="AL69" s="917"/>
      <c r="AM69" s="917"/>
      <c r="AN69" s="917"/>
      <c r="AO69" s="917"/>
      <c r="AP69" s="917" t="s">
        <v>574</v>
      </c>
      <c r="AQ69" s="917"/>
      <c r="AR69" s="917"/>
      <c r="AS69" s="917"/>
      <c r="AT69" s="917"/>
      <c r="AU69" s="917" t="s">
        <v>574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577</v>
      </c>
      <c r="C70" s="960"/>
      <c r="D70" s="960"/>
      <c r="E70" s="960"/>
      <c r="F70" s="960"/>
      <c r="G70" s="960"/>
      <c r="H70" s="960"/>
      <c r="I70" s="960"/>
      <c r="J70" s="960"/>
      <c r="K70" s="960"/>
      <c r="L70" s="960"/>
      <c r="M70" s="960"/>
      <c r="N70" s="960"/>
      <c r="O70" s="960"/>
      <c r="P70" s="961"/>
      <c r="Q70" s="962">
        <v>198</v>
      </c>
      <c r="R70" s="917"/>
      <c r="S70" s="917"/>
      <c r="T70" s="917"/>
      <c r="U70" s="917"/>
      <c r="V70" s="917">
        <v>183</v>
      </c>
      <c r="W70" s="917"/>
      <c r="X70" s="917"/>
      <c r="Y70" s="917"/>
      <c r="Z70" s="917"/>
      <c r="AA70" s="917">
        <v>15</v>
      </c>
      <c r="AB70" s="917"/>
      <c r="AC70" s="917"/>
      <c r="AD70" s="917"/>
      <c r="AE70" s="917"/>
      <c r="AF70" s="917">
        <v>15</v>
      </c>
      <c r="AG70" s="917"/>
      <c r="AH70" s="917"/>
      <c r="AI70" s="917"/>
      <c r="AJ70" s="917"/>
      <c r="AK70" s="917" t="s">
        <v>574</v>
      </c>
      <c r="AL70" s="917"/>
      <c r="AM70" s="917"/>
      <c r="AN70" s="917"/>
      <c r="AO70" s="917"/>
      <c r="AP70" s="917" t="s">
        <v>574</v>
      </c>
      <c r="AQ70" s="917"/>
      <c r="AR70" s="917"/>
      <c r="AS70" s="917"/>
      <c r="AT70" s="917"/>
      <c r="AU70" s="917" t="s">
        <v>574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578</v>
      </c>
      <c r="C71" s="960"/>
      <c r="D71" s="960"/>
      <c r="E71" s="960"/>
      <c r="F71" s="960"/>
      <c r="G71" s="960"/>
      <c r="H71" s="960"/>
      <c r="I71" s="960"/>
      <c r="J71" s="960"/>
      <c r="K71" s="960"/>
      <c r="L71" s="960"/>
      <c r="M71" s="960"/>
      <c r="N71" s="960"/>
      <c r="O71" s="960"/>
      <c r="P71" s="961"/>
      <c r="Q71" s="962">
        <v>1227276</v>
      </c>
      <c r="R71" s="917"/>
      <c r="S71" s="917"/>
      <c r="T71" s="917"/>
      <c r="U71" s="917"/>
      <c r="V71" s="917">
        <v>1165356</v>
      </c>
      <c r="W71" s="917"/>
      <c r="X71" s="917"/>
      <c r="Y71" s="917"/>
      <c r="Z71" s="917"/>
      <c r="AA71" s="917">
        <v>61920</v>
      </c>
      <c r="AB71" s="917"/>
      <c r="AC71" s="917"/>
      <c r="AD71" s="917"/>
      <c r="AE71" s="917"/>
      <c r="AF71" s="917">
        <v>61920</v>
      </c>
      <c r="AG71" s="917"/>
      <c r="AH71" s="917"/>
      <c r="AI71" s="917"/>
      <c r="AJ71" s="917"/>
      <c r="AK71" s="917">
        <v>8500</v>
      </c>
      <c r="AL71" s="917"/>
      <c r="AM71" s="917"/>
      <c r="AN71" s="917"/>
      <c r="AO71" s="917"/>
      <c r="AP71" s="917" t="s">
        <v>574</v>
      </c>
      <c r="AQ71" s="917"/>
      <c r="AR71" s="917"/>
      <c r="AS71" s="917"/>
      <c r="AT71" s="917"/>
      <c r="AU71" s="917" t="s">
        <v>574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579</v>
      </c>
      <c r="C72" s="960"/>
      <c r="D72" s="960"/>
      <c r="E72" s="960"/>
      <c r="F72" s="960"/>
      <c r="G72" s="960"/>
      <c r="H72" s="960"/>
      <c r="I72" s="960"/>
      <c r="J72" s="960"/>
      <c r="K72" s="960"/>
      <c r="L72" s="960"/>
      <c r="M72" s="960"/>
      <c r="N72" s="960"/>
      <c r="O72" s="960"/>
      <c r="P72" s="961"/>
      <c r="Q72" s="962">
        <v>39537</v>
      </c>
      <c r="R72" s="917"/>
      <c r="S72" s="917"/>
      <c r="T72" s="917"/>
      <c r="U72" s="917"/>
      <c r="V72" s="917">
        <v>35602</v>
      </c>
      <c r="W72" s="917"/>
      <c r="X72" s="917"/>
      <c r="Y72" s="917"/>
      <c r="Z72" s="917"/>
      <c r="AA72" s="917">
        <v>3935</v>
      </c>
      <c r="AB72" s="917"/>
      <c r="AC72" s="917"/>
      <c r="AD72" s="917"/>
      <c r="AE72" s="917"/>
      <c r="AF72" s="917">
        <v>20048</v>
      </c>
      <c r="AG72" s="917"/>
      <c r="AH72" s="917"/>
      <c r="AI72" s="917"/>
      <c r="AJ72" s="917"/>
      <c r="AK72" s="917" t="s">
        <v>574</v>
      </c>
      <c r="AL72" s="917"/>
      <c r="AM72" s="917"/>
      <c r="AN72" s="917"/>
      <c r="AO72" s="917"/>
      <c r="AP72" s="917">
        <v>111649</v>
      </c>
      <c r="AQ72" s="917"/>
      <c r="AR72" s="917"/>
      <c r="AS72" s="917"/>
      <c r="AT72" s="917"/>
      <c r="AU72" s="917" t="s">
        <v>574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580</v>
      </c>
      <c r="C73" s="960"/>
      <c r="D73" s="960"/>
      <c r="E73" s="960"/>
      <c r="F73" s="960"/>
      <c r="G73" s="960"/>
      <c r="H73" s="960"/>
      <c r="I73" s="960"/>
      <c r="J73" s="960"/>
      <c r="K73" s="960"/>
      <c r="L73" s="960"/>
      <c r="M73" s="960"/>
      <c r="N73" s="960"/>
      <c r="O73" s="960"/>
      <c r="P73" s="961"/>
      <c r="Q73" s="962">
        <v>7557</v>
      </c>
      <c r="R73" s="917"/>
      <c r="S73" s="917"/>
      <c r="T73" s="917"/>
      <c r="U73" s="917"/>
      <c r="V73" s="917">
        <v>5709</v>
      </c>
      <c r="W73" s="917"/>
      <c r="X73" s="917"/>
      <c r="Y73" s="917"/>
      <c r="Z73" s="917"/>
      <c r="AA73" s="917">
        <v>1849</v>
      </c>
      <c r="AB73" s="917"/>
      <c r="AC73" s="917"/>
      <c r="AD73" s="917"/>
      <c r="AE73" s="917"/>
      <c r="AF73" s="917">
        <v>17220</v>
      </c>
      <c r="AG73" s="917"/>
      <c r="AH73" s="917"/>
      <c r="AI73" s="917"/>
      <c r="AJ73" s="917"/>
      <c r="AK73" s="917" t="s">
        <v>574</v>
      </c>
      <c r="AL73" s="917"/>
      <c r="AM73" s="917"/>
      <c r="AN73" s="917"/>
      <c r="AO73" s="917"/>
      <c r="AP73" s="917">
        <v>16930</v>
      </c>
      <c r="AQ73" s="917"/>
      <c r="AR73" s="917"/>
      <c r="AS73" s="917"/>
      <c r="AT73" s="917"/>
      <c r="AU73" s="917" t="s">
        <v>574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414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113346</v>
      </c>
      <c r="AG88" s="928"/>
      <c r="AH88" s="928"/>
      <c r="AI88" s="928"/>
      <c r="AJ88" s="928"/>
      <c r="AK88" s="925"/>
      <c r="AL88" s="925"/>
      <c r="AM88" s="925"/>
      <c r="AN88" s="925"/>
      <c r="AO88" s="925"/>
      <c r="AP88" s="928">
        <v>131411</v>
      </c>
      <c r="AQ88" s="928"/>
      <c r="AR88" s="928"/>
      <c r="AS88" s="928"/>
      <c r="AT88" s="928"/>
      <c r="AU88" s="928">
        <v>991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v>
      </c>
      <c r="CS102" s="936"/>
      <c r="CT102" s="936"/>
      <c r="CU102" s="936"/>
      <c r="CV102" s="979"/>
      <c r="CW102" s="978">
        <v>61</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423</v>
      </c>
      <c r="AB109" s="981"/>
      <c r="AC109" s="981"/>
      <c r="AD109" s="981"/>
      <c r="AE109" s="982"/>
      <c r="AF109" s="980" t="s">
        <v>424</v>
      </c>
      <c r="AG109" s="981"/>
      <c r="AH109" s="981"/>
      <c r="AI109" s="981"/>
      <c r="AJ109" s="982"/>
      <c r="AK109" s="980" t="s">
        <v>303</v>
      </c>
      <c r="AL109" s="981"/>
      <c r="AM109" s="981"/>
      <c r="AN109" s="981"/>
      <c r="AO109" s="982"/>
      <c r="AP109" s="980" t="s">
        <v>425</v>
      </c>
      <c r="AQ109" s="981"/>
      <c r="AR109" s="981"/>
      <c r="AS109" s="981"/>
      <c r="AT109" s="983"/>
      <c r="AU109" s="1000" t="s">
        <v>422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423</v>
      </c>
      <c r="BR109" s="981"/>
      <c r="BS109" s="981"/>
      <c r="BT109" s="981"/>
      <c r="BU109" s="982"/>
      <c r="BV109" s="980" t="s">
        <v>424</v>
      </c>
      <c r="BW109" s="981"/>
      <c r="BX109" s="981"/>
      <c r="BY109" s="981"/>
      <c r="BZ109" s="982"/>
      <c r="CA109" s="980" t="s">
        <v>303</v>
      </c>
      <c r="CB109" s="981"/>
      <c r="CC109" s="981"/>
      <c r="CD109" s="981"/>
      <c r="CE109" s="982"/>
      <c r="CF109" s="1001" t="s">
        <v>425</v>
      </c>
      <c r="CG109" s="1001"/>
      <c r="CH109" s="1001"/>
      <c r="CI109" s="1001"/>
      <c r="CJ109" s="1001"/>
      <c r="CK109" s="980" t="s">
        <v>426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423</v>
      </c>
      <c r="DH109" s="981"/>
      <c r="DI109" s="981"/>
      <c r="DJ109" s="981"/>
      <c r="DK109" s="982"/>
      <c r="DL109" s="980" t="s">
        <v>424</v>
      </c>
      <c r="DM109" s="981"/>
      <c r="DN109" s="981"/>
      <c r="DO109" s="981"/>
      <c r="DP109" s="982"/>
      <c r="DQ109" s="980" t="s">
        <v>303</v>
      </c>
      <c r="DR109" s="981"/>
      <c r="DS109" s="981"/>
      <c r="DT109" s="981"/>
      <c r="DU109" s="982"/>
      <c r="DV109" s="980" t="s">
        <v>425</v>
      </c>
      <c r="DW109" s="981"/>
      <c r="DX109" s="981"/>
      <c r="DY109" s="981"/>
      <c r="DZ109" s="983"/>
    </row>
    <row r="110" spans="1:131" s="248" customFormat="1" ht="26.25" customHeight="1" x14ac:dyDescent="0.15">
      <c r="A110" s="984" t="s">
        <v>427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2423954</v>
      </c>
      <c r="AB110" s="988"/>
      <c r="AC110" s="988"/>
      <c r="AD110" s="988"/>
      <c r="AE110" s="989"/>
      <c r="AF110" s="990">
        <v>2414844</v>
      </c>
      <c r="AG110" s="988"/>
      <c r="AH110" s="988"/>
      <c r="AI110" s="988"/>
      <c r="AJ110" s="989"/>
      <c r="AK110" s="990">
        <v>2466383</v>
      </c>
      <c r="AL110" s="988"/>
      <c r="AM110" s="988"/>
      <c r="AN110" s="988"/>
      <c r="AO110" s="989"/>
      <c r="AP110" s="991">
        <v>15.2</v>
      </c>
      <c r="AQ110" s="992"/>
      <c r="AR110" s="992"/>
      <c r="AS110" s="992"/>
      <c r="AT110" s="993"/>
      <c r="AU110" s="994" t="s">
        <v>72</v>
      </c>
      <c r="AV110" s="995"/>
      <c r="AW110" s="995"/>
      <c r="AX110" s="995"/>
      <c r="AY110" s="995"/>
      <c r="AZ110" s="1036" t="s">
        <v>428</v>
      </c>
      <c r="BA110" s="985"/>
      <c r="BB110" s="985"/>
      <c r="BC110" s="985"/>
      <c r="BD110" s="985"/>
      <c r="BE110" s="985"/>
      <c r="BF110" s="985"/>
      <c r="BG110" s="985"/>
      <c r="BH110" s="985"/>
      <c r="BI110" s="985"/>
      <c r="BJ110" s="985"/>
      <c r="BK110" s="985"/>
      <c r="BL110" s="985"/>
      <c r="BM110" s="985"/>
      <c r="BN110" s="985"/>
      <c r="BO110" s="985"/>
      <c r="BP110" s="986"/>
      <c r="BQ110" s="1022">
        <v>27309557</v>
      </c>
      <c r="BR110" s="1023"/>
      <c r="BS110" s="1023"/>
      <c r="BT110" s="1023"/>
      <c r="BU110" s="1023"/>
      <c r="BV110" s="1023">
        <v>27858024</v>
      </c>
      <c r="BW110" s="1023"/>
      <c r="BX110" s="1023"/>
      <c r="BY110" s="1023"/>
      <c r="BZ110" s="1023"/>
      <c r="CA110" s="1023">
        <v>28502044</v>
      </c>
      <c r="CB110" s="1023"/>
      <c r="CC110" s="1023"/>
      <c r="CD110" s="1023"/>
      <c r="CE110" s="1023"/>
      <c r="CF110" s="1037">
        <v>175.8</v>
      </c>
      <c r="CG110" s="1038"/>
      <c r="CH110" s="1038"/>
      <c r="CI110" s="1038"/>
      <c r="CJ110" s="1038"/>
      <c r="CK110" s="1039" t="s">
        <v>429</v>
      </c>
      <c r="CL110" s="1040"/>
      <c r="CM110" s="1019" t="s">
        <v>430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431</v>
      </c>
      <c r="DH110" s="1023"/>
      <c r="DI110" s="1023"/>
      <c r="DJ110" s="1023"/>
      <c r="DK110" s="1023"/>
      <c r="DL110" s="1023" t="s">
        <v>431</v>
      </c>
      <c r="DM110" s="1023"/>
      <c r="DN110" s="1023"/>
      <c r="DO110" s="1023"/>
      <c r="DP110" s="1023"/>
      <c r="DQ110" s="1023" t="s">
        <v>182</v>
      </c>
      <c r="DR110" s="1023"/>
      <c r="DS110" s="1023"/>
      <c r="DT110" s="1023"/>
      <c r="DU110" s="1023"/>
      <c r="DV110" s="1024" t="s">
        <v>182</v>
      </c>
      <c r="DW110" s="1024"/>
      <c r="DX110" s="1024"/>
      <c r="DY110" s="1024"/>
      <c r="DZ110" s="1025"/>
    </row>
    <row r="111" spans="1:131" s="248" customFormat="1" ht="26.25" customHeight="1" x14ac:dyDescent="0.15">
      <c r="A111" s="1026" t="s">
        <v>432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433</v>
      </c>
      <c r="AB111" s="1030"/>
      <c r="AC111" s="1030"/>
      <c r="AD111" s="1030"/>
      <c r="AE111" s="1031"/>
      <c r="AF111" s="1032" t="s">
        <v>182</v>
      </c>
      <c r="AG111" s="1030"/>
      <c r="AH111" s="1030"/>
      <c r="AI111" s="1030"/>
      <c r="AJ111" s="1031"/>
      <c r="AK111" s="1032" t="s">
        <v>182</v>
      </c>
      <c r="AL111" s="1030"/>
      <c r="AM111" s="1030"/>
      <c r="AN111" s="1030"/>
      <c r="AO111" s="1031"/>
      <c r="AP111" s="1033" t="s">
        <v>182</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v>296657</v>
      </c>
      <c r="BR111" s="1016"/>
      <c r="BS111" s="1016"/>
      <c r="BT111" s="1016"/>
      <c r="BU111" s="1016"/>
      <c r="BV111" s="1016">
        <v>224292</v>
      </c>
      <c r="BW111" s="1016"/>
      <c r="BX111" s="1016"/>
      <c r="BY111" s="1016"/>
      <c r="BZ111" s="1016"/>
      <c r="CA111" s="1016">
        <v>150741</v>
      </c>
      <c r="CB111" s="1016"/>
      <c r="CC111" s="1016"/>
      <c r="CD111" s="1016"/>
      <c r="CE111" s="1016"/>
      <c r="CF111" s="1010">
        <v>0.9</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182</v>
      </c>
      <c r="DH111" s="1016"/>
      <c r="DI111" s="1016"/>
      <c r="DJ111" s="1016"/>
      <c r="DK111" s="1016"/>
      <c r="DL111" s="1016" t="s">
        <v>182</v>
      </c>
      <c r="DM111" s="1016"/>
      <c r="DN111" s="1016"/>
      <c r="DO111" s="1016"/>
      <c r="DP111" s="1016"/>
      <c r="DQ111" s="1016" t="s">
        <v>436</v>
      </c>
      <c r="DR111" s="1016"/>
      <c r="DS111" s="1016"/>
      <c r="DT111" s="1016"/>
      <c r="DU111" s="1016"/>
      <c r="DV111" s="1017" t="s">
        <v>182</v>
      </c>
      <c r="DW111" s="1017"/>
      <c r="DX111" s="1017"/>
      <c r="DY111" s="1017"/>
      <c r="DZ111" s="1018"/>
    </row>
    <row r="112" spans="1:131" s="248"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436</v>
      </c>
      <c r="AB112" s="1055"/>
      <c r="AC112" s="1055"/>
      <c r="AD112" s="1055"/>
      <c r="AE112" s="1056"/>
      <c r="AF112" s="1057" t="s">
        <v>182</v>
      </c>
      <c r="AG112" s="1055"/>
      <c r="AH112" s="1055"/>
      <c r="AI112" s="1055"/>
      <c r="AJ112" s="1056"/>
      <c r="AK112" s="1057" t="s">
        <v>182</v>
      </c>
      <c r="AL112" s="1055"/>
      <c r="AM112" s="1055"/>
      <c r="AN112" s="1055"/>
      <c r="AO112" s="1056"/>
      <c r="AP112" s="1058" t="s">
        <v>182</v>
      </c>
      <c r="AQ112" s="1059"/>
      <c r="AR112" s="1059"/>
      <c r="AS112" s="1059"/>
      <c r="AT112" s="1060"/>
      <c r="AU112" s="996"/>
      <c r="AV112" s="997"/>
      <c r="AW112" s="997"/>
      <c r="AX112" s="997"/>
      <c r="AY112" s="997"/>
      <c r="AZ112" s="1045" t="s">
        <v>439</v>
      </c>
      <c r="BA112" s="1046"/>
      <c r="BB112" s="1046"/>
      <c r="BC112" s="1046"/>
      <c r="BD112" s="1046"/>
      <c r="BE112" s="1046"/>
      <c r="BF112" s="1046"/>
      <c r="BG112" s="1046"/>
      <c r="BH112" s="1046"/>
      <c r="BI112" s="1046"/>
      <c r="BJ112" s="1046"/>
      <c r="BK112" s="1046"/>
      <c r="BL112" s="1046"/>
      <c r="BM112" s="1046"/>
      <c r="BN112" s="1046"/>
      <c r="BO112" s="1046"/>
      <c r="BP112" s="1047"/>
      <c r="BQ112" s="1015">
        <v>17589794</v>
      </c>
      <c r="BR112" s="1016"/>
      <c r="BS112" s="1016"/>
      <c r="BT112" s="1016"/>
      <c r="BU112" s="1016"/>
      <c r="BV112" s="1016">
        <v>16725888</v>
      </c>
      <c r="BW112" s="1016"/>
      <c r="BX112" s="1016"/>
      <c r="BY112" s="1016"/>
      <c r="BZ112" s="1016"/>
      <c r="CA112" s="1016">
        <v>15867732</v>
      </c>
      <c r="CB112" s="1016"/>
      <c r="CC112" s="1016"/>
      <c r="CD112" s="1016"/>
      <c r="CE112" s="1016"/>
      <c r="CF112" s="1010">
        <v>97.8</v>
      </c>
      <c r="CG112" s="1011"/>
      <c r="CH112" s="1011"/>
      <c r="CI112" s="1011"/>
      <c r="CJ112" s="1011"/>
      <c r="CK112" s="1041"/>
      <c r="CL112" s="1042"/>
      <c r="CM112" s="1012" t="s">
        <v>440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182</v>
      </c>
      <c r="DH112" s="1016"/>
      <c r="DI112" s="1016"/>
      <c r="DJ112" s="1016"/>
      <c r="DK112" s="1016"/>
      <c r="DL112" s="1016" t="s">
        <v>182</v>
      </c>
      <c r="DM112" s="1016"/>
      <c r="DN112" s="1016"/>
      <c r="DO112" s="1016"/>
      <c r="DP112" s="1016"/>
      <c r="DQ112" s="1016" t="s">
        <v>182</v>
      </c>
      <c r="DR112" s="1016"/>
      <c r="DS112" s="1016"/>
      <c r="DT112" s="1016"/>
      <c r="DU112" s="1016"/>
      <c r="DV112" s="1017" t="s">
        <v>182</v>
      </c>
      <c r="DW112" s="1017"/>
      <c r="DX112" s="1017"/>
      <c r="DY112" s="1017"/>
      <c r="DZ112" s="1018"/>
    </row>
    <row r="113" spans="1:130" s="248" customFormat="1" ht="26.25" customHeight="1" x14ac:dyDescent="0.15">
      <c r="A113" s="1050"/>
      <c r="B113" s="1051"/>
      <c r="C113" s="1046" t="s">
        <v>441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1332095</v>
      </c>
      <c r="AB113" s="1030"/>
      <c r="AC113" s="1030"/>
      <c r="AD113" s="1030"/>
      <c r="AE113" s="1031"/>
      <c r="AF113" s="1032">
        <v>1294834</v>
      </c>
      <c r="AG113" s="1030"/>
      <c r="AH113" s="1030"/>
      <c r="AI113" s="1030"/>
      <c r="AJ113" s="1031"/>
      <c r="AK113" s="1032">
        <v>1191767</v>
      </c>
      <c r="AL113" s="1030"/>
      <c r="AM113" s="1030"/>
      <c r="AN113" s="1030"/>
      <c r="AO113" s="1031"/>
      <c r="AP113" s="1033">
        <v>7.3</v>
      </c>
      <c r="AQ113" s="1034"/>
      <c r="AR113" s="1034"/>
      <c r="AS113" s="1034"/>
      <c r="AT113" s="1035"/>
      <c r="AU113" s="996"/>
      <c r="AV113" s="997"/>
      <c r="AW113" s="997"/>
      <c r="AX113" s="997"/>
      <c r="AY113" s="997"/>
      <c r="AZ113" s="1045" t="s">
        <v>442</v>
      </c>
      <c r="BA113" s="1046"/>
      <c r="BB113" s="1046"/>
      <c r="BC113" s="1046"/>
      <c r="BD113" s="1046"/>
      <c r="BE113" s="1046"/>
      <c r="BF113" s="1046"/>
      <c r="BG113" s="1046"/>
      <c r="BH113" s="1046"/>
      <c r="BI113" s="1046"/>
      <c r="BJ113" s="1046"/>
      <c r="BK113" s="1046"/>
      <c r="BL113" s="1046"/>
      <c r="BM113" s="1046"/>
      <c r="BN113" s="1046"/>
      <c r="BO113" s="1046"/>
      <c r="BP113" s="1047"/>
      <c r="BQ113" s="1015">
        <v>1180619</v>
      </c>
      <c r="BR113" s="1016"/>
      <c r="BS113" s="1016"/>
      <c r="BT113" s="1016"/>
      <c r="BU113" s="1016"/>
      <c r="BV113" s="1016">
        <v>946291</v>
      </c>
      <c r="BW113" s="1016"/>
      <c r="BX113" s="1016"/>
      <c r="BY113" s="1016"/>
      <c r="BZ113" s="1016"/>
      <c r="CA113" s="1016">
        <v>991111</v>
      </c>
      <c r="CB113" s="1016"/>
      <c r="CC113" s="1016"/>
      <c r="CD113" s="1016"/>
      <c r="CE113" s="1016"/>
      <c r="CF113" s="1010">
        <v>6.1</v>
      </c>
      <c r="CG113" s="1011"/>
      <c r="CH113" s="1011"/>
      <c r="CI113" s="1011"/>
      <c r="CJ113" s="1011"/>
      <c r="CK113" s="1041"/>
      <c r="CL113" s="1042"/>
      <c r="CM113" s="1012" t="s">
        <v>443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296657</v>
      </c>
      <c r="DH113" s="1055"/>
      <c r="DI113" s="1055"/>
      <c r="DJ113" s="1055"/>
      <c r="DK113" s="1056"/>
      <c r="DL113" s="1057">
        <v>224292</v>
      </c>
      <c r="DM113" s="1055"/>
      <c r="DN113" s="1055"/>
      <c r="DO113" s="1055"/>
      <c r="DP113" s="1056"/>
      <c r="DQ113" s="1057">
        <v>150741</v>
      </c>
      <c r="DR113" s="1055"/>
      <c r="DS113" s="1055"/>
      <c r="DT113" s="1055"/>
      <c r="DU113" s="1056"/>
      <c r="DV113" s="1058">
        <v>0.9</v>
      </c>
      <c r="DW113" s="1059"/>
      <c r="DX113" s="1059"/>
      <c r="DY113" s="1059"/>
      <c r="DZ113" s="1060"/>
    </row>
    <row r="114" spans="1:130" s="248" customFormat="1" ht="26.25" customHeight="1" x14ac:dyDescent="0.15">
      <c r="A114" s="1050"/>
      <c r="B114" s="1051"/>
      <c r="C114" s="1046" t="s">
        <v>444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520280</v>
      </c>
      <c r="AB114" s="1055"/>
      <c r="AC114" s="1055"/>
      <c r="AD114" s="1055"/>
      <c r="AE114" s="1056"/>
      <c r="AF114" s="1057">
        <v>392163</v>
      </c>
      <c r="AG114" s="1055"/>
      <c r="AH114" s="1055"/>
      <c r="AI114" s="1055"/>
      <c r="AJ114" s="1056"/>
      <c r="AK114" s="1057">
        <v>240160</v>
      </c>
      <c r="AL114" s="1055"/>
      <c r="AM114" s="1055"/>
      <c r="AN114" s="1055"/>
      <c r="AO114" s="1056"/>
      <c r="AP114" s="1058">
        <v>1.5</v>
      </c>
      <c r="AQ114" s="1059"/>
      <c r="AR114" s="1059"/>
      <c r="AS114" s="1059"/>
      <c r="AT114" s="1060"/>
      <c r="AU114" s="996"/>
      <c r="AV114" s="997"/>
      <c r="AW114" s="997"/>
      <c r="AX114" s="997"/>
      <c r="AY114" s="997"/>
      <c r="AZ114" s="1045" t="s">
        <v>445</v>
      </c>
      <c r="BA114" s="1046"/>
      <c r="BB114" s="1046"/>
      <c r="BC114" s="1046"/>
      <c r="BD114" s="1046"/>
      <c r="BE114" s="1046"/>
      <c r="BF114" s="1046"/>
      <c r="BG114" s="1046"/>
      <c r="BH114" s="1046"/>
      <c r="BI114" s="1046"/>
      <c r="BJ114" s="1046"/>
      <c r="BK114" s="1046"/>
      <c r="BL114" s="1046"/>
      <c r="BM114" s="1046"/>
      <c r="BN114" s="1046"/>
      <c r="BO114" s="1046"/>
      <c r="BP114" s="1047"/>
      <c r="BQ114" s="1015">
        <v>4216193</v>
      </c>
      <c r="BR114" s="1016"/>
      <c r="BS114" s="1016"/>
      <c r="BT114" s="1016"/>
      <c r="BU114" s="1016"/>
      <c r="BV114" s="1016">
        <v>4031258</v>
      </c>
      <c r="BW114" s="1016"/>
      <c r="BX114" s="1016"/>
      <c r="BY114" s="1016"/>
      <c r="BZ114" s="1016"/>
      <c r="CA114" s="1016">
        <v>4104863</v>
      </c>
      <c r="CB114" s="1016"/>
      <c r="CC114" s="1016"/>
      <c r="CD114" s="1016"/>
      <c r="CE114" s="1016"/>
      <c r="CF114" s="1010">
        <v>25.3</v>
      </c>
      <c r="CG114" s="1011"/>
      <c r="CH114" s="1011"/>
      <c r="CI114" s="1011"/>
      <c r="CJ114" s="1011"/>
      <c r="CK114" s="1041"/>
      <c r="CL114" s="1042"/>
      <c r="CM114" s="1012" t="s">
        <v>446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182</v>
      </c>
      <c r="DH114" s="1055"/>
      <c r="DI114" s="1055"/>
      <c r="DJ114" s="1055"/>
      <c r="DK114" s="1056"/>
      <c r="DL114" s="1057" t="s">
        <v>182</v>
      </c>
      <c r="DM114" s="1055"/>
      <c r="DN114" s="1055"/>
      <c r="DO114" s="1055"/>
      <c r="DP114" s="1056"/>
      <c r="DQ114" s="1057" t="s">
        <v>182</v>
      </c>
      <c r="DR114" s="1055"/>
      <c r="DS114" s="1055"/>
      <c r="DT114" s="1055"/>
      <c r="DU114" s="1056"/>
      <c r="DV114" s="1058" t="s">
        <v>182</v>
      </c>
      <c r="DW114" s="1059"/>
      <c r="DX114" s="1059"/>
      <c r="DY114" s="1059"/>
      <c r="DZ114" s="1060"/>
    </row>
    <row r="115" spans="1:130" s="248" customFormat="1" ht="26.25" customHeight="1" x14ac:dyDescent="0.15">
      <c r="A115" s="1050"/>
      <c r="B115" s="1051"/>
      <c r="C115" s="1046" t="s">
        <v>447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77230</v>
      </c>
      <c r="AB115" s="1030"/>
      <c r="AC115" s="1030"/>
      <c r="AD115" s="1030"/>
      <c r="AE115" s="1031"/>
      <c r="AF115" s="1032">
        <v>77230</v>
      </c>
      <c r="AG115" s="1030"/>
      <c r="AH115" s="1030"/>
      <c r="AI115" s="1030"/>
      <c r="AJ115" s="1031"/>
      <c r="AK115" s="1032">
        <v>83424</v>
      </c>
      <c r="AL115" s="1030"/>
      <c r="AM115" s="1030"/>
      <c r="AN115" s="1030"/>
      <c r="AO115" s="1031"/>
      <c r="AP115" s="1033">
        <v>0.5</v>
      </c>
      <c r="AQ115" s="1034"/>
      <c r="AR115" s="1034"/>
      <c r="AS115" s="1034"/>
      <c r="AT115" s="1035"/>
      <c r="AU115" s="996"/>
      <c r="AV115" s="997"/>
      <c r="AW115" s="997"/>
      <c r="AX115" s="997"/>
      <c r="AY115" s="997"/>
      <c r="AZ115" s="1045" t="s">
        <v>448</v>
      </c>
      <c r="BA115" s="1046"/>
      <c r="BB115" s="1046"/>
      <c r="BC115" s="1046"/>
      <c r="BD115" s="1046"/>
      <c r="BE115" s="1046"/>
      <c r="BF115" s="1046"/>
      <c r="BG115" s="1046"/>
      <c r="BH115" s="1046"/>
      <c r="BI115" s="1046"/>
      <c r="BJ115" s="1046"/>
      <c r="BK115" s="1046"/>
      <c r="BL115" s="1046"/>
      <c r="BM115" s="1046"/>
      <c r="BN115" s="1046"/>
      <c r="BO115" s="1046"/>
      <c r="BP115" s="1047"/>
      <c r="BQ115" s="1015">
        <v>27</v>
      </c>
      <c r="BR115" s="1016"/>
      <c r="BS115" s="1016"/>
      <c r="BT115" s="1016"/>
      <c r="BU115" s="1016"/>
      <c r="BV115" s="1016">
        <v>35</v>
      </c>
      <c r="BW115" s="1016"/>
      <c r="BX115" s="1016"/>
      <c r="BY115" s="1016"/>
      <c r="BZ115" s="1016"/>
      <c r="CA115" s="1016">
        <v>14</v>
      </c>
      <c r="CB115" s="1016"/>
      <c r="CC115" s="1016"/>
      <c r="CD115" s="1016"/>
      <c r="CE115" s="1016"/>
      <c r="CF115" s="1010">
        <v>0</v>
      </c>
      <c r="CG115" s="1011"/>
      <c r="CH115" s="1011"/>
      <c r="CI115" s="1011"/>
      <c r="CJ115" s="1011"/>
      <c r="CK115" s="1041"/>
      <c r="CL115" s="1042"/>
      <c r="CM115" s="1045" t="s">
        <v>449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182</v>
      </c>
      <c r="DH115" s="1055"/>
      <c r="DI115" s="1055"/>
      <c r="DJ115" s="1055"/>
      <c r="DK115" s="1056"/>
      <c r="DL115" s="1057" t="s">
        <v>436</v>
      </c>
      <c r="DM115" s="1055"/>
      <c r="DN115" s="1055"/>
      <c r="DO115" s="1055"/>
      <c r="DP115" s="1056"/>
      <c r="DQ115" s="1057" t="s">
        <v>182</v>
      </c>
      <c r="DR115" s="1055"/>
      <c r="DS115" s="1055"/>
      <c r="DT115" s="1055"/>
      <c r="DU115" s="1056"/>
      <c r="DV115" s="1058" t="s">
        <v>182</v>
      </c>
      <c r="DW115" s="1059"/>
      <c r="DX115" s="1059"/>
      <c r="DY115" s="1059"/>
      <c r="DZ115" s="1060"/>
    </row>
    <row r="116" spans="1:130" s="248" customFormat="1" ht="26.25" customHeight="1" x14ac:dyDescent="0.15">
      <c r="A116" s="1052"/>
      <c r="B116" s="1053"/>
      <c r="C116" s="1061" t="s">
        <v>450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v>
      </c>
      <c r="AB116" s="1055"/>
      <c r="AC116" s="1055"/>
      <c r="AD116" s="1055"/>
      <c r="AE116" s="1056"/>
      <c r="AF116" s="1057" t="s">
        <v>431</v>
      </c>
      <c r="AG116" s="1055"/>
      <c r="AH116" s="1055"/>
      <c r="AI116" s="1055"/>
      <c r="AJ116" s="1056"/>
      <c r="AK116" s="1057" t="s">
        <v>182</v>
      </c>
      <c r="AL116" s="1055"/>
      <c r="AM116" s="1055"/>
      <c r="AN116" s="1055"/>
      <c r="AO116" s="1056"/>
      <c r="AP116" s="1058" t="s">
        <v>436</v>
      </c>
      <c r="AQ116" s="1059"/>
      <c r="AR116" s="1059"/>
      <c r="AS116" s="1059"/>
      <c r="AT116" s="1060"/>
      <c r="AU116" s="996"/>
      <c r="AV116" s="997"/>
      <c r="AW116" s="997"/>
      <c r="AX116" s="997"/>
      <c r="AY116" s="997"/>
      <c r="AZ116" s="1063" t="s">
        <v>451</v>
      </c>
      <c r="BA116" s="1064"/>
      <c r="BB116" s="1064"/>
      <c r="BC116" s="1064"/>
      <c r="BD116" s="1064"/>
      <c r="BE116" s="1064"/>
      <c r="BF116" s="1064"/>
      <c r="BG116" s="1064"/>
      <c r="BH116" s="1064"/>
      <c r="BI116" s="1064"/>
      <c r="BJ116" s="1064"/>
      <c r="BK116" s="1064"/>
      <c r="BL116" s="1064"/>
      <c r="BM116" s="1064"/>
      <c r="BN116" s="1064"/>
      <c r="BO116" s="1064"/>
      <c r="BP116" s="1065"/>
      <c r="BQ116" s="1015" t="s">
        <v>182</v>
      </c>
      <c r="BR116" s="1016"/>
      <c r="BS116" s="1016"/>
      <c r="BT116" s="1016"/>
      <c r="BU116" s="1016"/>
      <c r="BV116" s="1016" t="s">
        <v>431</v>
      </c>
      <c r="BW116" s="1016"/>
      <c r="BX116" s="1016"/>
      <c r="BY116" s="1016"/>
      <c r="BZ116" s="1016"/>
      <c r="CA116" s="1016" t="s">
        <v>182</v>
      </c>
      <c r="CB116" s="1016"/>
      <c r="CC116" s="1016"/>
      <c r="CD116" s="1016"/>
      <c r="CE116" s="1016"/>
      <c r="CF116" s="1010" t="s">
        <v>182</v>
      </c>
      <c r="CG116" s="1011"/>
      <c r="CH116" s="1011"/>
      <c r="CI116" s="1011"/>
      <c r="CJ116" s="1011"/>
      <c r="CK116" s="1041"/>
      <c r="CL116" s="1042"/>
      <c r="CM116" s="1012" t="s">
        <v>452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182</v>
      </c>
      <c r="DH116" s="1055"/>
      <c r="DI116" s="1055"/>
      <c r="DJ116" s="1055"/>
      <c r="DK116" s="1056"/>
      <c r="DL116" s="1057" t="s">
        <v>436</v>
      </c>
      <c r="DM116" s="1055"/>
      <c r="DN116" s="1055"/>
      <c r="DO116" s="1055"/>
      <c r="DP116" s="1056"/>
      <c r="DQ116" s="1057" t="s">
        <v>433</v>
      </c>
      <c r="DR116" s="1055"/>
      <c r="DS116" s="1055"/>
      <c r="DT116" s="1055"/>
      <c r="DU116" s="1056"/>
      <c r="DV116" s="1058" t="s">
        <v>182</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453</v>
      </c>
      <c r="Z117" s="982"/>
      <c r="AA117" s="1072">
        <v>4353565</v>
      </c>
      <c r="AB117" s="1073"/>
      <c r="AC117" s="1073"/>
      <c r="AD117" s="1073"/>
      <c r="AE117" s="1074"/>
      <c r="AF117" s="1075">
        <v>4179071</v>
      </c>
      <c r="AG117" s="1073"/>
      <c r="AH117" s="1073"/>
      <c r="AI117" s="1073"/>
      <c r="AJ117" s="1074"/>
      <c r="AK117" s="1075">
        <v>3981734</v>
      </c>
      <c r="AL117" s="1073"/>
      <c r="AM117" s="1073"/>
      <c r="AN117" s="1073"/>
      <c r="AO117" s="1074"/>
      <c r="AP117" s="1076"/>
      <c r="AQ117" s="1077"/>
      <c r="AR117" s="1077"/>
      <c r="AS117" s="1077"/>
      <c r="AT117" s="1078"/>
      <c r="AU117" s="996"/>
      <c r="AV117" s="997"/>
      <c r="AW117" s="997"/>
      <c r="AX117" s="997"/>
      <c r="AY117" s="997"/>
      <c r="AZ117" s="1063" t="s">
        <v>454</v>
      </c>
      <c r="BA117" s="1064"/>
      <c r="BB117" s="1064"/>
      <c r="BC117" s="1064"/>
      <c r="BD117" s="1064"/>
      <c r="BE117" s="1064"/>
      <c r="BF117" s="1064"/>
      <c r="BG117" s="1064"/>
      <c r="BH117" s="1064"/>
      <c r="BI117" s="1064"/>
      <c r="BJ117" s="1064"/>
      <c r="BK117" s="1064"/>
      <c r="BL117" s="1064"/>
      <c r="BM117" s="1064"/>
      <c r="BN117" s="1064"/>
      <c r="BO117" s="1064"/>
      <c r="BP117" s="1065"/>
      <c r="BQ117" s="1015" t="s">
        <v>431</v>
      </c>
      <c r="BR117" s="1016"/>
      <c r="BS117" s="1016"/>
      <c r="BT117" s="1016"/>
      <c r="BU117" s="1016"/>
      <c r="BV117" s="1016" t="s">
        <v>182</v>
      </c>
      <c r="BW117" s="1016"/>
      <c r="BX117" s="1016"/>
      <c r="BY117" s="1016"/>
      <c r="BZ117" s="1016"/>
      <c r="CA117" s="1016" t="s">
        <v>182</v>
      </c>
      <c r="CB117" s="1016"/>
      <c r="CC117" s="1016"/>
      <c r="CD117" s="1016"/>
      <c r="CE117" s="1016"/>
      <c r="CF117" s="1010" t="s">
        <v>431</v>
      </c>
      <c r="CG117" s="1011"/>
      <c r="CH117" s="1011"/>
      <c r="CI117" s="1011"/>
      <c r="CJ117" s="1011"/>
      <c r="CK117" s="1041"/>
      <c r="CL117" s="1042"/>
      <c r="CM117" s="1012" t="s">
        <v>455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431</v>
      </c>
      <c r="DH117" s="1055"/>
      <c r="DI117" s="1055"/>
      <c r="DJ117" s="1055"/>
      <c r="DK117" s="1056"/>
      <c r="DL117" s="1057" t="s">
        <v>182</v>
      </c>
      <c r="DM117" s="1055"/>
      <c r="DN117" s="1055"/>
      <c r="DO117" s="1055"/>
      <c r="DP117" s="1056"/>
      <c r="DQ117" s="1057" t="s">
        <v>182</v>
      </c>
      <c r="DR117" s="1055"/>
      <c r="DS117" s="1055"/>
      <c r="DT117" s="1055"/>
      <c r="DU117" s="1056"/>
      <c r="DV117" s="1058" t="s">
        <v>182</v>
      </c>
      <c r="DW117" s="1059"/>
      <c r="DX117" s="1059"/>
      <c r="DY117" s="1059"/>
      <c r="DZ117" s="1060"/>
    </row>
    <row r="118" spans="1:130" s="248" customFormat="1" ht="26.25" customHeight="1" x14ac:dyDescent="0.15">
      <c r="A118" s="1000" t="s">
        <v>426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423</v>
      </c>
      <c r="AB118" s="981"/>
      <c r="AC118" s="981"/>
      <c r="AD118" s="981"/>
      <c r="AE118" s="982"/>
      <c r="AF118" s="980" t="s">
        <v>424</v>
      </c>
      <c r="AG118" s="981"/>
      <c r="AH118" s="981"/>
      <c r="AI118" s="981"/>
      <c r="AJ118" s="982"/>
      <c r="AK118" s="980" t="s">
        <v>303</v>
      </c>
      <c r="AL118" s="981"/>
      <c r="AM118" s="981"/>
      <c r="AN118" s="981"/>
      <c r="AO118" s="982"/>
      <c r="AP118" s="1067" t="s">
        <v>425</v>
      </c>
      <c r="AQ118" s="1068"/>
      <c r="AR118" s="1068"/>
      <c r="AS118" s="1068"/>
      <c r="AT118" s="1069"/>
      <c r="AU118" s="996"/>
      <c r="AV118" s="997"/>
      <c r="AW118" s="997"/>
      <c r="AX118" s="997"/>
      <c r="AY118" s="997"/>
      <c r="AZ118" s="1070" t="s">
        <v>456</v>
      </c>
      <c r="BA118" s="1061"/>
      <c r="BB118" s="1061"/>
      <c r="BC118" s="1061"/>
      <c r="BD118" s="1061"/>
      <c r="BE118" s="1061"/>
      <c r="BF118" s="1061"/>
      <c r="BG118" s="1061"/>
      <c r="BH118" s="1061"/>
      <c r="BI118" s="1061"/>
      <c r="BJ118" s="1061"/>
      <c r="BK118" s="1061"/>
      <c r="BL118" s="1061"/>
      <c r="BM118" s="1061"/>
      <c r="BN118" s="1061"/>
      <c r="BO118" s="1061"/>
      <c r="BP118" s="1062"/>
      <c r="BQ118" s="1093" t="s">
        <v>182</v>
      </c>
      <c r="BR118" s="1094"/>
      <c r="BS118" s="1094"/>
      <c r="BT118" s="1094"/>
      <c r="BU118" s="1094"/>
      <c r="BV118" s="1094" t="s">
        <v>182</v>
      </c>
      <c r="BW118" s="1094"/>
      <c r="BX118" s="1094"/>
      <c r="BY118" s="1094"/>
      <c r="BZ118" s="1094"/>
      <c r="CA118" s="1094" t="s">
        <v>182</v>
      </c>
      <c r="CB118" s="1094"/>
      <c r="CC118" s="1094"/>
      <c r="CD118" s="1094"/>
      <c r="CE118" s="1094"/>
      <c r="CF118" s="1010" t="s">
        <v>182</v>
      </c>
      <c r="CG118" s="1011"/>
      <c r="CH118" s="1011"/>
      <c r="CI118" s="1011"/>
      <c r="CJ118" s="1011"/>
      <c r="CK118" s="1041"/>
      <c r="CL118" s="1042"/>
      <c r="CM118" s="1012" t="s">
        <v>457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182</v>
      </c>
      <c r="DH118" s="1055"/>
      <c r="DI118" s="1055"/>
      <c r="DJ118" s="1055"/>
      <c r="DK118" s="1056"/>
      <c r="DL118" s="1057" t="s">
        <v>182</v>
      </c>
      <c r="DM118" s="1055"/>
      <c r="DN118" s="1055"/>
      <c r="DO118" s="1055"/>
      <c r="DP118" s="1056"/>
      <c r="DQ118" s="1057" t="s">
        <v>182</v>
      </c>
      <c r="DR118" s="1055"/>
      <c r="DS118" s="1055"/>
      <c r="DT118" s="1055"/>
      <c r="DU118" s="1056"/>
      <c r="DV118" s="1058" t="s">
        <v>182</v>
      </c>
      <c r="DW118" s="1059"/>
      <c r="DX118" s="1059"/>
      <c r="DY118" s="1059"/>
      <c r="DZ118" s="1060"/>
    </row>
    <row r="119" spans="1:130" s="248" customFormat="1" ht="26.25" customHeight="1" x14ac:dyDescent="0.15">
      <c r="A119" s="1154" t="s">
        <v>429</v>
      </c>
      <c r="B119" s="1040"/>
      <c r="C119" s="1019" t="s">
        <v>430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182</v>
      </c>
      <c r="AB119" s="988"/>
      <c r="AC119" s="988"/>
      <c r="AD119" s="988"/>
      <c r="AE119" s="989"/>
      <c r="AF119" s="990" t="s">
        <v>182</v>
      </c>
      <c r="AG119" s="988"/>
      <c r="AH119" s="988"/>
      <c r="AI119" s="988"/>
      <c r="AJ119" s="989"/>
      <c r="AK119" s="990">
        <v>6194</v>
      </c>
      <c r="AL119" s="988"/>
      <c r="AM119" s="988"/>
      <c r="AN119" s="988"/>
      <c r="AO119" s="989"/>
      <c r="AP119" s="991">
        <v>0</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458</v>
      </c>
      <c r="BP119" s="1102"/>
      <c r="BQ119" s="1093">
        <v>50592847</v>
      </c>
      <c r="BR119" s="1094"/>
      <c r="BS119" s="1094"/>
      <c r="BT119" s="1094"/>
      <c r="BU119" s="1094"/>
      <c r="BV119" s="1094">
        <v>49785788</v>
      </c>
      <c r="BW119" s="1094"/>
      <c r="BX119" s="1094"/>
      <c r="BY119" s="1094"/>
      <c r="BZ119" s="1094"/>
      <c r="CA119" s="1094">
        <v>49616505</v>
      </c>
      <c r="CB119" s="1094"/>
      <c r="CC119" s="1094"/>
      <c r="CD119" s="1094"/>
      <c r="CE119" s="1094"/>
      <c r="CF119" s="1095"/>
      <c r="CG119" s="1096"/>
      <c r="CH119" s="1096"/>
      <c r="CI119" s="1096"/>
      <c r="CJ119" s="1097"/>
      <c r="CK119" s="1043"/>
      <c r="CL119" s="1044"/>
      <c r="CM119" s="1098" t="s">
        <v>459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431</v>
      </c>
      <c r="DH119" s="1080"/>
      <c r="DI119" s="1080"/>
      <c r="DJ119" s="1080"/>
      <c r="DK119" s="1081"/>
      <c r="DL119" s="1079" t="s">
        <v>431</v>
      </c>
      <c r="DM119" s="1080"/>
      <c r="DN119" s="1080"/>
      <c r="DO119" s="1080"/>
      <c r="DP119" s="1081"/>
      <c r="DQ119" s="1079" t="s">
        <v>182</v>
      </c>
      <c r="DR119" s="1080"/>
      <c r="DS119" s="1080"/>
      <c r="DT119" s="1080"/>
      <c r="DU119" s="1081"/>
      <c r="DV119" s="1082" t="s">
        <v>182</v>
      </c>
      <c r="DW119" s="1083"/>
      <c r="DX119" s="1083"/>
      <c r="DY119" s="1083"/>
      <c r="DZ119" s="1084"/>
    </row>
    <row r="120" spans="1:130" s="248" customFormat="1" ht="26.25" customHeight="1" x14ac:dyDescent="0.15">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431</v>
      </c>
      <c r="AB120" s="1055"/>
      <c r="AC120" s="1055"/>
      <c r="AD120" s="1055"/>
      <c r="AE120" s="1056"/>
      <c r="AF120" s="1057" t="s">
        <v>182</v>
      </c>
      <c r="AG120" s="1055"/>
      <c r="AH120" s="1055"/>
      <c r="AI120" s="1055"/>
      <c r="AJ120" s="1056"/>
      <c r="AK120" s="1057" t="s">
        <v>431</v>
      </c>
      <c r="AL120" s="1055"/>
      <c r="AM120" s="1055"/>
      <c r="AN120" s="1055"/>
      <c r="AO120" s="1056"/>
      <c r="AP120" s="1058" t="s">
        <v>431</v>
      </c>
      <c r="AQ120" s="1059"/>
      <c r="AR120" s="1059"/>
      <c r="AS120" s="1059"/>
      <c r="AT120" s="1060"/>
      <c r="AU120" s="1085" t="s">
        <v>460</v>
      </c>
      <c r="AV120" s="1086"/>
      <c r="AW120" s="1086"/>
      <c r="AX120" s="1086"/>
      <c r="AY120" s="1087"/>
      <c r="AZ120" s="1036" t="s">
        <v>461</v>
      </c>
      <c r="BA120" s="985"/>
      <c r="BB120" s="985"/>
      <c r="BC120" s="985"/>
      <c r="BD120" s="985"/>
      <c r="BE120" s="985"/>
      <c r="BF120" s="985"/>
      <c r="BG120" s="985"/>
      <c r="BH120" s="985"/>
      <c r="BI120" s="985"/>
      <c r="BJ120" s="985"/>
      <c r="BK120" s="985"/>
      <c r="BL120" s="985"/>
      <c r="BM120" s="985"/>
      <c r="BN120" s="985"/>
      <c r="BO120" s="985"/>
      <c r="BP120" s="986"/>
      <c r="BQ120" s="1022">
        <v>5431257</v>
      </c>
      <c r="BR120" s="1023"/>
      <c r="BS120" s="1023"/>
      <c r="BT120" s="1023"/>
      <c r="BU120" s="1023"/>
      <c r="BV120" s="1023">
        <v>5789967</v>
      </c>
      <c r="BW120" s="1023"/>
      <c r="BX120" s="1023"/>
      <c r="BY120" s="1023"/>
      <c r="BZ120" s="1023"/>
      <c r="CA120" s="1023">
        <v>7351577</v>
      </c>
      <c r="CB120" s="1023"/>
      <c r="CC120" s="1023"/>
      <c r="CD120" s="1023"/>
      <c r="CE120" s="1023"/>
      <c r="CF120" s="1037">
        <v>45.3</v>
      </c>
      <c r="CG120" s="1038"/>
      <c r="CH120" s="1038"/>
      <c r="CI120" s="1038"/>
      <c r="CJ120" s="1038"/>
      <c r="CK120" s="1103" t="s">
        <v>462</v>
      </c>
      <c r="CL120" s="1104"/>
      <c r="CM120" s="1104"/>
      <c r="CN120" s="1104"/>
      <c r="CO120" s="1105"/>
      <c r="CP120" s="1111" t="s">
        <v>405</v>
      </c>
      <c r="CQ120" s="1112"/>
      <c r="CR120" s="1112"/>
      <c r="CS120" s="1112"/>
      <c r="CT120" s="1112"/>
      <c r="CU120" s="1112"/>
      <c r="CV120" s="1112"/>
      <c r="CW120" s="1112"/>
      <c r="CX120" s="1112"/>
      <c r="CY120" s="1112"/>
      <c r="CZ120" s="1112"/>
      <c r="DA120" s="1112"/>
      <c r="DB120" s="1112"/>
      <c r="DC120" s="1112"/>
      <c r="DD120" s="1112"/>
      <c r="DE120" s="1112"/>
      <c r="DF120" s="1113"/>
      <c r="DG120" s="1022" t="s">
        <v>431</v>
      </c>
      <c r="DH120" s="1023"/>
      <c r="DI120" s="1023"/>
      <c r="DJ120" s="1023"/>
      <c r="DK120" s="1023"/>
      <c r="DL120" s="1023">
        <v>14028766</v>
      </c>
      <c r="DM120" s="1023"/>
      <c r="DN120" s="1023"/>
      <c r="DO120" s="1023"/>
      <c r="DP120" s="1023"/>
      <c r="DQ120" s="1023">
        <v>13004334</v>
      </c>
      <c r="DR120" s="1023"/>
      <c r="DS120" s="1023"/>
      <c r="DT120" s="1023"/>
      <c r="DU120" s="1023"/>
      <c r="DV120" s="1024">
        <v>80.2</v>
      </c>
      <c r="DW120" s="1024"/>
      <c r="DX120" s="1024"/>
      <c r="DY120" s="1024"/>
      <c r="DZ120" s="1025"/>
    </row>
    <row r="121" spans="1:130" s="248" customFormat="1" ht="26.25" customHeight="1" x14ac:dyDescent="0.15">
      <c r="A121" s="1155"/>
      <c r="B121" s="1042"/>
      <c r="C121" s="1063" t="s">
        <v>463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77230</v>
      </c>
      <c r="AB121" s="1055"/>
      <c r="AC121" s="1055"/>
      <c r="AD121" s="1055"/>
      <c r="AE121" s="1056"/>
      <c r="AF121" s="1057">
        <v>77230</v>
      </c>
      <c r="AG121" s="1055"/>
      <c r="AH121" s="1055"/>
      <c r="AI121" s="1055"/>
      <c r="AJ121" s="1056"/>
      <c r="AK121" s="1057">
        <v>77230</v>
      </c>
      <c r="AL121" s="1055"/>
      <c r="AM121" s="1055"/>
      <c r="AN121" s="1055"/>
      <c r="AO121" s="1056"/>
      <c r="AP121" s="1058">
        <v>0.5</v>
      </c>
      <c r="AQ121" s="1059"/>
      <c r="AR121" s="1059"/>
      <c r="AS121" s="1059"/>
      <c r="AT121" s="1060"/>
      <c r="AU121" s="1088"/>
      <c r="AV121" s="1089"/>
      <c r="AW121" s="1089"/>
      <c r="AX121" s="1089"/>
      <c r="AY121" s="1090"/>
      <c r="AZ121" s="1045" t="s">
        <v>464</v>
      </c>
      <c r="BA121" s="1046"/>
      <c r="BB121" s="1046"/>
      <c r="BC121" s="1046"/>
      <c r="BD121" s="1046"/>
      <c r="BE121" s="1046"/>
      <c r="BF121" s="1046"/>
      <c r="BG121" s="1046"/>
      <c r="BH121" s="1046"/>
      <c r="BI121" s="1046"/>
      <c r="BJ121" s="1046"/>
      <c r="BK121" s="1046"/>
      <c r="BL121" s="1046"/>
      <c r="BM121" s="1046"/>
      <c r="BN121" s="1046"/>
      <c r="BO121" s="1046"/>
      <c r="BP121" s="1047"/>
      <c r="BQ121" s="1015">
        <v>7061243</v>
      </c>
      <c r="BR121" s="1016"/>
      <c r="BS121" s="1016"/>
      <c r="BT121" s="1016"/>
      <c r="BU121" s="1016"/>
      <c r="BV121" s="1016">
        <v>7265795</v>
      </c>
      <c r="BW121" s="1016"/>
      <c r="BX121" s="1016"/>
      <c r="BY121" s="1016"/>
      <c r="BZ121" s="1016"/>
      <c r="CA121" s="1016">
        <v>7575895</v>
      </c>
      <c r="CB121" s="1016"/>
      <c r="CC121" s="1016"/>
      <c r="CD121" s="1016"/>
      <c r="CE121" s="1016"/>
      <c r="CF121" s="1010">
        <v>46.7</v>
      </c>
      <c r="CG121" s="1011"/>
      <c r="CH121" s="1011"/>
      <c r="CI121" s="1011"/>
      <c r="CJ121" s="1011"/>
      <c r="CK121" s="1106"/>
      <c r="CL121" s="1107"/>
      <c r="CM121" s="1107"/>
      <c r="CN121" s="1107"/>
      <c r="CO121" s="1108"/>
      <c r="CP121" s="1116" t="s">
        <v>404</v>
      </c>
      <c r="CQ121" s="1117"/>
      <c r="CR121" s="1117"/>
      <c r="CS121" s="1117"/>
      <c r="CT121" s="1117"/>
      <c r="CU121" s="1117"/>
      <c r="CV121" s="1117"/>
      <c r="CW121" s="1117"/>
      <c r="CX121" s="1117"/>
      <c r="CY121" s="1117"/>
      <c r="CZ121" s="1117"/>
      <c r="DA121" s="1117"/>
      <c r="DB121" s="1117"/>
      <c r="DC121" s="1117"/>
      <c r="DD121" s="1117"/>
      <c r="DE121" s="1117"/>
      <c r="DF121" s="1118"/>
      <c r="DG121" s="1015">
        <v>2809936</v>
      </c>
      <c r="DH121" s="1016"/>
      <c r="DI121" s="1016"/>
      <c r="DJ121" s="1016"/>
      <c r="DK121" s="1016"/>
      <c r="DL121" s="1016">
        <v>2549401</v>
      </c>
      <c r="DM121" s="1016"/>
      <c r="DN121" s="1016"/>
      <c r="DO121" s="1016"/>
      <c r="DP121" s="1016"/>
      <c r="DQ121" s="1016">
        <v>2710417</v>
      </c>
      <c r="DR121" s="1016"/>
      <c r="DS121" s="1016"/>
      <c r="DT121" s="1016"/>
      <c r="DU121" s="1016"/>
      <c r="DV121" s="1017">
        <v>16.7</v>
      </c>
      <c r="DW121" s="1017"/>
      <c r="DX121" s="1017"/>
      <c r="DY121" s="1017"/>
      <c r="DZ121" s="1018"/>
    </row>
    <row r="122" spans="1:130" s="248" customFormat="1" ht="26.25" customHeight="1" x14ac:dyDescent="0.15">
      <c r="A122" s="1155"/>
      <c r="B122" s="1042"/>
      <c r="C122" s="1012" t="s">
        <v>446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431</v>
      </c>
      <c r="AB122" s="1055"/>
      <c r="AC122" s="1055"/>
      <c r="AD122" s="1055"/>
      <c r="AE122" s="1056"/>
      <c r="AF122" s="1057" t="s">
        <v>431</v>
      </c>
      <c r="AG122" s="1055"/>
      <c r="AH122" s="1055"/>
      <c r="AI122" s="1055"/>
      <c r="AJ122" s="1056"/>
      <c r="AK122" s="1057" t="s">
        <v>433</v>
      </c>
      <c r="AL122" s="1055"/>
      <c r="AM122" s="1055"/>
      <c r="AN122" s="1055"/>
      <c r="AO122" s="1056"/>
      <c r="AP122" s="1058" t="s">
        <v>431</v>
      </c>
      <c r="AQ122" s="1059"/>
      <c r="AR122" s="1059"/>
      <c r="AS122" s="1059"/>
      <c r="AT122" s="1060"/>
      <c r="AU122" s="1088"/>
      <c r="AV122" s="1089"/>
      <c r="AW122" s="1089"/>
      <c r="AX122" s="1089"/>
      <c r="AY122" s="1090"/>
      <c r="AZ122" s="1070" t="s">
        <v>465</v>
      </c>
      <c r="BA122" s="1061"/>
      <c r="BB122" s="1061"/>
      <c r="BC122" s="1061"/>
      <c r="BD122" s="1061"/>
      <c r="BE122" s="1061"/>
      <c r="BF122" s="1061"/>
      <c r="BG122" s="1061"/>
      <c r="BH122" s="1061"/>
      <c r="BI122" s="1061"/>
      <c r="BJ122" s="1061"/>
      <c r="BK122" s="1061"/>
      <c r="BL122" s="1061"/>
      <c r="BM122" s="1061"/>
      <c r="BN122" s="1061"/>
      <c r="BO122" s="1061"/>
      <c r="BP122" s="1062"/>
      <c r="BQ122" s="1093">
        <v>31796421</v>
      </c>
      <c r="BR122" s="1094"/>
      <c r="BS122" s="1094"/>
      <c r="BT122" s="1094"/>
      <c r="BU122" s="1094"/>
      <c r="BV122" s="1094">
        <v>31553746</v>
      </c>
      <c r="BW122" s="1094"/>
      <c r="BX122" s="1094"/>
      <c r="BY122" s="1094"/>
      <c r="BZ122" s="1094"/>
      <c r="CA122" s="1094">
        <v>31202735</v>
      </c>
      <c r="CB122" s="1094"/>
      <c r="CC122" s="1094"/>
      <c r="CD122" s="1094"/>
      <c r="CE122" s="1094"/>
      <c r="CF122" s="1114">
        <v>192.4</v>
      </c>
      <c r="CG122" s="1115"/>
      <c r="CH122" s="1115"/>
      <c r="CI122" s="1115"/>
      <c r="CJ122" s="1115"/>
      <c r="CK122" s="1106"/>
      <c r="CL122" s="1107"/>
      <c r="CM122" s="1107"/>
      <c r="CN122" s="1107"/>
      <c r="CO122" s="1108"/>
      <c r="CP122" s="1116" t="s">
        <v>466</v>
      </c>
      <c r="CQ122" s="1117"/>
      <c r="CR122" s="1117"/>
      <c r="CS122" s="1117"/>
      <c r="CT122" s="1117"/>
      <c r="CU122" s="1117"/>
      <c r="CV122" s="1117"/>
      <c r="CW122" s="1117"/>
      <c r="CX122" s="1117"/>
      <c r="CY122" s="1117"/>
      <c r="CZ122" s="1117"/>
      <c r="DA122" s="1117"/>
      <c r="DB122" s="1117"/>
      <c r="DC122" s="1117"/>
      <c r="DD122" s="1117"/>
      <c r="DE122" s="1117"/>
      <c r="DF122" s="1118"/>
      <c r="DG122" s="1015">
        <v>140651</v>
      </c>
      <c r="DH122" s="1016"/>
      <c r="DI122" s="1016"/>
      <c r="DJ122" s="1016"/>
      <c r="DK122" s="1016"/>
      <c r="DL122" s="1016">
        <v>147721</v>
      </c>
      <c r="DM122" s="1016"/>
      <c r="DN122" s="1016"/>
      <c r="DO122" s="1016"/>
      <c r="DP122" s="1016"/>
      <c r="DQ122" s="1016">
        <v>152981</v>
      </c>
      <c r="DR122" s="1016"/>
      <c r="DS122" s="1016"/>
      <c r="DT122" s="1016"/>
      <c r="DU122" s="1016"/>
      <c r="DV122" s="1017">
        <v>0.9</v>
      </c>
      <c r="DW122" s="1017"/>
      <c r="DX122" s="1017"/>
      <c r="DY122" s="1017"/>
      <c r="DZ122" s="1018"/>
    </row>
    <row r="123" spans="1:130" s="248" customFormat="1" ht="26.25" customHeight="1" x14ac:dyDescent="0.15">
      <c r="A123" s="1155"/>
      <c r="B123" s="1042"/>
      <c r="C123" s="1012" t="s">
        <v>452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431</v>
      </c>
      <c r="AB123" s="1055"/>
      <c r="AC123" s="1055"/>
      <c r="AD123" s="1055"/>
      <c r="AE123" s="1056"/>
      <c r="AF123" s="1057" t="s">
        <v>433</v>
      </c>
      <c r="AG123" s="1055"/>
      <c r="AH123" s="1055"/>
      <c r="AI123" s="1055"/>
      <c r="AJ123" s="1056"/>
      <c r="AK123" s="1057" t="s">
        <v>433</v>
      </c>
      <c r="AL123" s="1055"/>
      <c r="AM123" s="1055"/>
      <c r="AN123" s="1055"/>
      <c r="AO123" s="1056"/>
      <c r="AP123" s="1058" t="s">
        <v>433</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467</v>
      </c>
      <c r="BP123" s="1102"/>
      <c r="BQ123" s="1161">
        <v>44288921</v>
      </c>
      <c r="BR123" s="1162"/>
      <c r="BS123" s="1162"/>
      <c r="BT123" s="1162"/>
      <c r="BU123" s="1162"/>
      <c r="BV123" s="1162">
        <v>44609508</v>
      </c>
      <c r="BW123" s="1162"/>
      <c r="BX123" s="1162"/>
      <c r="BY123" s="1162"/>
      <c r="BZ123" s="1162"/>
      <c r="CA123" s="1162">
        <v>46130207</v>
      </c>
      <c r="CB123" s="1162"/>
      <c r="CC123" s="1162"/>
      <c r="CD123" s="1162"/>
      <c r="CE123" s="1162"/>
      <c r="CF123" s="1095"/>
      <c r="CG123" s="1096"/>
      <c r="CH123" s="1096"/>
      <c r="CI123" s="1096"/>
      <c r="CJ123" s="1097"/>
      <c r="CK123" s="1106"/>
      <c r="CL123" s="1107"/>
      <c r="CM123" s="1107"/>
      <c r="CN123" s="1107"/>
      <c r="CO123" s="1108"/>
      <c r="CP123" s="1116" t="s">
        <v>468</v>
      </c>
      <c r="CQ123" s="1117"/>
      <c r="CR123" s="1117"/>
      <c r="CS123" s="1117"/>
      <c r="CT123" s="1117"/>
      <c r="CU123" s="1117"/>
      <c r="CV123" s="1117"/>
      <c r="CW123" s="1117"/>
      <c r="CX123" s="1117"/>
      <c r="CY123" s="1117"/>
      <c r="CZ123" s="1117"/>
      <c r="DA123" s="1117"/>
      <c r="DB123" s="1117"/>
      <c r="DC123" s="1117"/>
      <c r="DD123" s="1117"/>
      <c r="DE123" s="1117"/>
      <c r="DF123" s="1118"/>
      <c r="DG123" s="1054" t="s">
        <v>182</v>
      </c>
      <c r="DH123" s="1055"/>
      <c r="DI123" s="1055"/>
      <c r="DJ123" s="1055"/>
      <c r="DK123" s="1056"/>
      <c r="DL123" s="1057" t="s">
        <v>182</v>
      </c>
      <c r="DM123" s="1055"/>
      <c r="DN123" s="1055"/>
      <c r="DO123" s="1055"/>
      <c r="DP123" s="1056"/>
      <c r="DQ123" s="1057" t="s">
        <v>182</v>
      </c>
      <c r="DR123" s="1055"/>
      <c r="DS123" s="1055"/>
      <c r="DT123" s="1055"/>
      <c r="DU123" s="1056"/>
      <c r="DV123" s="1058" t="s">
        <v>182</v>
      </c>
      <c r="DW123" s="1059"/>
      <c r="DX123" s="1059"/>
      <c r="DY123" s="1059"/>
      <c r="DZ123" s="1060"/>
    </row>
    <row r="124" spans="1:130" s="248" customFormat="1" ht="26.25" customHeight="1" thickBot="1" x14ac:dyDescent="0.2">
      <c r="A124" s="1155"/>
      <c r="B124" s="1042"/>
      <c r="C124" s="1012" t="s">
        <v>455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182</v>
      </c>
      <c r="AB124" s="1055"/>
      <c r="AC124" s="1055"/>
      <c r="AD124" s="1055"/>
      <c r="AE124" s="1056"/>
      <c r="AF124" s="1057" t="s">
        <v>182</v>
      </c>
      <c r="AG124" s="1055"/>
      <c r="AH124" s="1055"/>
      <c r="AI124" s="1055"/>
      <c r="AJ124" s="1056"/>
      <c r="AK124" s="1057" t="s">
        <v>182</v>
      </c>
      <c r="AL124" s="1055"/>
      <c r="AM124" s="1055"/>
      <c r="AN124" s="1055"/>
      <c r="AO124" s="1056"/>
      <c r="AP124" s="1058" t="s">
        <v>182</v>
      </c>
      <c r="AQ124" s="1059"/>
      <c r="AR124" s="1059"/>
      <c r="AS124" s="1059"/>
      <c r="AT124" s="1060"/>
      <c r="AU124" s="1157" t="s">
        <v>469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40.1</v>
      </c>
      <c r="BR124" s="1124"/>
      <c r="BS124" s="1124"/>
      <c r="BT124" s="1124"/>
      <c r="BU124" s="1124"/>
      <c r="BV124" s="1124">
        <v>32.6</v>
      </c>
      <c r="BW124" s="1124"/>
      <c r="BX124" s="1124"/>
      <c r="BY124" s="1124"/>
      <c r="BZ124" s="1124"/>
      <c r="CA124" s="1124">
        <v>21.4</v>
      </c>
      <c r="CB124" s="1124"/>
      <c r="CC124" s="1124"/>
      <c r="CD124" s="1124"/>
      <c r="CE124" s="1124"/>
      <c r="CF124" s="1125"/>
      <c r="CG124" s="1126"/>
      <c r="CH124" s="1126"/>
      <c r="CI124" s="1126"/>
      <c r="CJ124" s="1127"/>
      <c r="CK124" s="1109"/>
      <c r="CL124" s="1109"/>
      <c r="CM124" s="1109"/>
      <c r="CN124" s="1109"/>
      <c r="CO124" s="1110"/>
      <c r="CP124" s="1116" t="s">
        <v>470</v>
      </c>
      <c r="CQ124" s="1117"/>
      <c r="CR124" s="1117"/>
      <c r="CS124" s="1117"/>
      <c r="CT124" s="1117"/>
      <c r="CU124" s="1117"/>
      <c r="CV124" s="1117"/>
      <c r="CW124" s="1117"/>
      <c r="CX124" s="1117"/>
      <c r="CY124" s="1117"/>
      <c r="CZ124" s="1117"/>
      <c r="DA124" s="1117"/>
      <c r="DB124" s="1117"/>
      <c r="DC124" s="1117"/>
      <c r="DD124" s="1117"/>
      <c r="DE124" s="1117"/>
      <c r="DF124" s="1118"/>
      <c r="DG124" s="1101">
        <v>14639207</v>
      </c>
      <c r="DH124" s="1080"/>
      <c r="DI124" s="1080"/>
      <c r="DJ124" s="1080"/>
      <c r="DK124" s="1081"/>
      <c r="DL124" s="1079" t="s">
        <v>182</v>
      </c>
      <c r="DM124" s="1080"/>
      <c r="DN124" s="1080"/>
      <c r="DO124" s="1080"/>
      <c r="DP124" s="1081"/>
      <c r="DQ124" s="1079" t="s">
        <v>431</v>
      </c>
      <c r="DR124" s="1080"/>
      <c r="DS124" s="1080"/>
      <c r="DT124" s="1080"/>
      <c r="DU124" s="1081"/>
      <c r="DV124" s="1082" t="s">
        <v>182</v>
      </c>
      <c r="DW124" s="1083"/>
      <c r="DX124" s="1083"/>
      <c r="DY124" s="1083"/>
      <c r="DZ124" s="1084"/>
    </row>
    <row r="125" spans="1:130" s="248" customFormat="1" ht="26.25" customHeight="1" x14ac:dyDescent="0.15">
      <c r="A125" s="1155"/>
      <c r="B125" s="1042"/>
      <c r="C125" s="1012" t="s">
        <v>457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182</v>
      </c>
      <c r="AB125" s="1055"/>
      <c r="AC125" s="1055"/>
      <c r="AD125" s="1055"/>
      <c r="AE125" s="1056"/>
      <c r="AF125" s="1057" t="s">
        <v>431</v>
      </c>
      <c r="AG125" s="1055"/>
      <c r="AH125" s="1055"/>
      <c r="AI125" s="1055"/>
      <c r="AJ125" s="1056"/>
      <c r="AK125" s="1057" t="s">
        <v>431</v>
      </c>
      <c r="AL125" s="1055"/>
      <c r="AM125" s="1055"/>
      <c r="AN125" s="1055"/>
      <c r="AO125" s="1056"/>
      <c r="AP125" s="1058" t="s">
        <v>182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471</v>
      </c>
      <c r="CL125" s="1104"/>
      <c r="CM125" s="1104"/>
      <c r="CN125" s="1104"/>
      <c r="CO125" s="1105"/>
      <c r="CP125" s="1036" t="s">
        <v>472</v>
      </c>
      <c r="CQ125" s="985"/>
      <c r="CR125" s="985"/>
      <c r="CS125" s="985"/>
      <c r="CT125" s="985"/>
      <c r="CU125" s="985"/>
      <c r="CV125" s="985"/>
      <c r="CW125" s="985"/>
      <c r="CX125" s="985"/>
      <c r="CY125" s="985"/>
      <c r="CZ125" s="985"/>
      <c r="DA125" s="985"/>
      <c r="DB125" s="985"/>
      <c r="DC125" s="985"/>
      <c r="DD125" s="985"/>
      <c r="DE125" s="985"/>
      <c r="DF125" s="986"/>
      <c r="DG125" s="1022" t="s">
        <v>431</v>
      </c>
      <c r="DH125" s="1023"/>
      <c r="DI125" s="1023"/>
      <c r="DJ125" s="1023"/>
      <c r="DK125" s="1023"/>
      <c r="DL125" s="1023" t="s">
        <v>182</v>
      </c>
      <c r="DM125" s="1023"/>
      <c r="DN125" s="1023"/>
      <c r="DO125" s="1023"/>
      <c r="DP125" s="1023"/>
      <c r="DQ125" s="1023" t="s">
        <v>182</v>
      </c>
      <c r="DR125" s="1023"/>
      <c r="DS125" s="1023"/>
      <c r="DT125" s="1023"/>
      <c r="DU125" s="1023"/>
      <c r="DV125" s="1024" t="s">
        <v>473</v>
      </c>
      <c r="DW125" s="1024"/>
      <c r="DX125" s="1024"/>
      <c r="DY125" s="1024"/>
      <c r="DZ125" s="1025"/>
    </row>
    <row r="126" spans="1:130" s="248" customFormat="1" ht="26.25" customHeight="1" thickBot="1" x14ac:dyDescent="0.2">
      <c r="A126" s="1155"/>
      <c r="B126" s="1042"/>
      <c r="C126" s="1012" t="s">
        <v>459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431</v>
      </c>
      <c r="AB126" s="1055"/>
      <c r="AC126" s="1055"/>
      <c r="AD126" s="1055"/>
      <c r="AE126" s="1056"/>
      <c r="AF126" s="1057" t="s">
        <v>473</v>
      </c>
      <c r="AG126" s="1055"/>
      <c r="AH126" s="1055"/>
      <c r="AI126" s="1055"/>
      <c r="AJ126" s="1056"/>
      <c r="AK126" s="1057" t="s">
        <v>182</v>
      </c>
      <c r="AL126" s="1055"/>
      <c r="AM126" s="1055"/>
      <c r="AN126" s="1055"/>
      <c r="AO126" s="1056"/>
      <c r="AP126" s="1058" t="s">
        <v>182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474</v>
      </c>
      <c r="CQ126" s="1046"/>
      <c r="CR126" s="1046"/>
      <c r="CS126" s="1046"/>
      <c r="CT126" s="1046"/>
      <c r="CU126" s="1046"/>
      <c r="CV126" s="1046"/>
      <c r="CW126" s="1046"/>
      <c r="CX126" s="1046"/>
      <c r="CY126" s="1046"/>
      <c r="CZ126" s="1046"/>
      <c r="DA126" s="1046"/>
      <c r="DB126" s="1046"/>
      <c r="DC126" s="1046"/>
      <c r="DD126" s="1046"/>
      <c r="DE126" s="1046"/>
      <c r="DF126" s="1047"/>
      <c r="DG126" s="1015" t="s">
        <v>431</v>
      </c>
      <c r="DH126" s="1016"/>
      <c r="DI126" s="1016"/>
      <c r="DJ126" s="1016"/>
      <c r="DK126" s="1016"/>
      <c r="DL126" s="1016" t="s">
        <v>431</v>
      </c>
      <c r="DM126" s="1016"/>
      <c r="DN126" s="1016"/>
      <c r="DO126" s="1016"/>
      <c r="DP126" s="1016"/>
      <c r="DQ126" s="1016" t="s">
        <v>473</v>
      </c>
      <c r="DR126" s="1016"/>
      <c r="DS126" s="1016"/>
      <c r="DT126" s="1016"/>
      <c r="DU126" s="1016"/>
      <c r="DV126" s="1017" t="s">
        <v>431</v>
      </c>
      <c r="DW126" s="1017"/>
      <c r="DX126" s="1017"/>
      <c r="DY126" s="1017"/>
      <c r="DZ126" s="1018"/>
    </row>
    <row r="127" spans="1:130" s="248" customFormat="1" ht="26.25" customHeight="1" x14ac:dyDescent="0.15">
      <c r="A127" s="1156"/>
      <c r="B127" s="1044"/>
      <c r="C127" s="1098" t="s">
        <v>475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182</v>
      </c>
      <c r="AB127" s="1055"/>
      <c r="AC127" s="1055"/>
      <c r="AD127" s="1055"/>
      <c r="AE127" s="1056"/>
      <c r="AF127" s="1057" t="s">
        <v>431</v>
      </c>
      <c r="AG127" s="1055"/>
      <c r="AH127" s="1055"/>
      <c r="AI127" s="1055"/>
      <c r="AJ127" s="1056"/>
      <c r="AK127" s="1057" t="s">
        <v>431</v>
      </c>
      <c r="AL127" s="1055"/>
      <c r="AM127" s="1055"/>
      <c r="AN127" s="1055"/>
      <c r="AO127" s="1056"/>
      <c r="AP127" s="1058" t="s">
        <v>431</v>
      </c>
      <c r="AQ127" s="1059"/>
      <c r="AR127" s="1059"/>
      <c r="AS127" s="1059"/>
      <c r="AT127" s="1060"/>
      <c r="AU127" s="284"/>
      <c r="AV127" s="284"/>
      <c r="AW127" s="284"/>
      <c r="AX127" s="1128" t="s">
        <v>476</v>
      </c>
      <c r="AY127" s="1129"/>
      <c r="AZ127" s="1129"/>
      <c r="BA127" s="1129"/>
      <c r="BB127" s="1129"/>
      <c r="BC127" s="1129"/>
      <c r="BD127" s="1129"/>
      <c r="BE127" s="1130"/>
      <c r="BF127" s="1131" t="s">
        <v>477</v>
      </c>
      <c r="BG127" s="1129"/>
      <c r="BH127" s="1129"/>
      <c r="BI127" s="1129"/>
      <c r="BJ127" s="1129"/>
      <c r="BK127" s="1129"/>
      <c r="BL127" s="1130"/>
      <c r="BM127" s="1131" t="s">
        <v>478</v>
      </c>
      <c r="BN127" s="1129"/>
      <c r="BO127" s="1129"/>
      <c r="BP127" s="1129"/>
      <c r="BQ127" s="1129"/>
      <c r="BR127" s="1129"/>
      <c r="BS127" s="1130"/>
      <c r="BT127" s="1131" t="s">
        <v>479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480</v>
      </c>
      <c r="CQ127" s="1046"/>
      <c r="CR127" s="1046"/>
      <c r="CS127" s="1046"/>
      <c r="CT127" s="1046"/>
      <c r="CU127" s="1046"/>
      <c r="CV127" s="1046"/>
      <c r="CW127" s="1046"/>
      <c r="CX127" s="1046"/>
      <c r="CY127" s="1046"/>
      <c r="CZ127" s="1046"/>
      <c r="DA127" s="1046"/>
      <c r="DB127" s="1046"/>
      <c r="DC127" s="1046"/>
      <c r="DD127" s="1046"/>
      <c r="DE127" s="1046"/>
      <c r="DF127" s="1047"/>
      <c r="DG127" s="1015" t="s">
        <v>431</v>
      </c>
      <c r="DH127" s="1016"/>
      <c r="DI127" s="1016"/>
      <c r="DJ127" s="1016"/>
      <c r="DK127" s="1016"/>
      <c r="DL127" s="1016" t="s">
        <v>473</v>
      </c>
      <c r="DM127" s="1016"/>
      <c r="DN127" s="1016"/>
      <c r="DO127" s="1016"/>
      <c r="DP127" s="1016"/>
      <c r="DQ127" s="1016" t="s">
        <v>182</v>
      </c>
      <c r="DR127" s="1016"/>
      <c r="DS127" s="1016"/>
      <c r="DT127" s="1016"/>
      <c r="DU127" s="1016"/>
      <c r="DV127" s="1017" t="s">
        <v>182</v>
      </c>
      <c r="DW127" s="1017"/>
      <c r="DX127" s="1017"/>
      <c r="DY127" s="1017"/>
      <c r="DZ127" s="1018"/>
    </row>
    <row r="128" spans="1:130" s="248" customFormat="1" ht="26.25" customHeight="1" thickBot="1" x14ac:dyDescent="0.2">
      <c r="A128" s="1139" t="s">
        <v>481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482</v>
      </c>
      <c r="X128" s="1141"/>
      <c r="Y128" s="1141"/>
      <c r="Z128" s="1142"/>
      <c r="AA128" s="1143">
        <v>761660</v>
      </c>
      <c r="AB128" s="1144"/>
      <c r="AC128" s="1144"/>
      <c r="AD128" s="1144"/>
      <c r="AE128" s="1145"/>
      <c r="AF128" s="1146">
        <v>759349</v>
      </c>
      <c r="AG128" s="1144"/>
      <c r="AH128" s="1144"/>
      <c r="AI128" s="1144"/>
      <c r="AJ128" s="1145"/>
      <c r="AK128" s="1146">
        <v>732057</v>
      </c>
      <c r="AL128" s="1144"/>
      <c r="AM128" s="1144"/>
      <c r="AN128" s="1144"/>
      <c r="AO128" s="1145"/>
      <c r="AP128" s="1147"/>
      <c r="AQ128" s="1148"/>
      <c r="AR128" s="1148"/>
      <c r="AS128" s="1148"/>
      <c r="AT128" s="1149"/>
      <c r="AU128" s="284"/>
      <c r="AV128" s="284"/>
      <c r="AW128" s="284"/>
      <c r="AX128" s="984" t="s">
        <v>483</v>
      </c>
      <c r="AY128" s="985"/>
      <c r="AZ128" s="985"/>
      <c r="BA128" s="985"/>
      <c r="BB128" s="985"/>
      <c r="BC128" s="985"/>
      <c r="BD128" s="985"/>
      <c r="BE128" s="986"/>
      <c r="BF128" s="1150" t="s">
        <v>182</v>
      </c>
      <c r="BG128" s="1151"/>
      <c r="BH128" s="1151"/>
      <c r="BI128" s="1151"/>
      <c r="BJ128" s="1151"/>
      <c r="BK128" s="1151"/>
      <c r="BL128" s="1152"/>
      <c r="BM128" s="1150">
        <v>12.56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484</v>
      </c>
      <c r="CQ128" s="1133"/>
      <c r="CR128" s="1133"/>
      <c r="CS128" s="1133"/>
      <c r="CT128" s="1133"/>
      <c r="CU128" s="1133"/>
      <c r="CV128" s="1133"/>
      <c r="CW128" s="1133"/>
      <c r="CX128" s="1133"/>
      <c r="CY128" s="1133"/>
      <c r="CZ128" s="1133"/>
      <c r="DA128" s="1133"/>
      <c r="DB128" s="1133"/>
      <c r="DC128" s="1133"/>
      <c r="DD128" s="1133"/>
      <c r="DE128" s="1133"/>
      <c r="DF128" s="1134"/>
      <c r="DG128" s="1135">
        <v>27</v>
      </c>
      <c r="DH128" s="1136"/>
      <c r="DI128" s="1136"/>
      <c r="DJ128" s="1136"/>
      <c r="DK128" s="1136"/>
      <c r="DL128" s="1136">
        <v>35</v>
      </c>
      <c r="DM128" s="1136"/>
      <c r="DN128" s="1136"/>
      <c r="DO128" s="1136"/>
      <c r="DP128" s="1136"/>
      <c r="DQ128" s="1136">
        <v>14</v>
      </c>
      <c r="DR128" s="1136"/>
      <c r="DS128" s="1136"/>
      <c r="DT128" s="1136"/>
      <c r="DU128" s="1136"/>
      <c r="DV128" s="1137">
        <v>0</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485</v>
      </c>
      <c r="X129" s="1170"/>
      <c r="Y129" s="1170"/>
      <c r="Z129" s="1171"/>
      <c r="AA129" s="1054">
        <v>18267710</v>
      </c>
      <c r="AB129" s="1055"/>
      <c r="AC129" s="1055"/>
      <c r="AD129" s="1055"/>
      <c r="AE129" s="1056"/>
      <c r="AF129" s="1057">
        <v>18425874</v>
      </c>
      <c r="AG129" s="1055"/>
      <c r="AH129" s="1055"/>
      <c r="AI129" s="1055"/>
      <c r="AJ129" s="1056"/>
      <c r="AK129" s="1057">
        <v>18720072</v>
      </c>
      <c r="AL129" s="1055"/>
      <c r="AM129" s="1055"/>
      <c r="AN129" s="1055"/>
      <c r="AO129" s="1056"/>
      <c r="AP129" s="1172"/>
      <c r="AQ129" s="1173"/>
      <c r="AR129" s="1173"/>
      <c r="AS129" s="1173"/>
      <c r="AT129" s="1174"/>
      <c r="AU129" s="286"/>
      <c r="AV129" s="286"/>
      <c r="AW129" s="286"/>
      <c r="AX129" s="1163" t="s">
        <v>486</v>
      </c>
      <c r="AY129" s="1046"/>
      <c r="AZ129" s="1046"/>
      <c r="BA129" s="1046"/>
      <c r="BB129" s="1046"/>
      <c r="BC129" s="1046"/>
      <c r="BD129" s="1046"/>
      <c r="BE129" s="1047"/>
      <c r="BF129" s="1164" t="s">
        <v>473</v>
      </c>
      <c r="BG129" s="1165"/>
      <c r="BH129" s="1165"/>
      <c r="BI129" s="1165"/>
      <c r="BJ129" s="1165"/>
      <c r="BK129" s="1165"/>
      <c r="BL129" s="1166"/>
      <c r="BM129" s="1164">
        <v>17.559999999999999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488</v>
      </c>
      <c r="X130" s="1170"/>
      <c r="Y130" s="1170"/>
      <c r="Z130" s="1171"/>
      <c r="AA130" s="1054">
        <v>2570435</v>
      </c>
      <c r="AB130" s="1055"/>
      <c r="AC130" s="1055"/>
      <c r="AD130" s="1055"/>
      <c r="AE130" s="1056"/>
      <c r="AF130" s="1057">
        <v>2565920</v>
      </c>
      <c r="AG130" s="1055"/>
      <c r="AH130" s="1055"/>
      <c r="AI130" s="1055"/>
      <c r="AJ130" s="1056"/>
      <c r="AK130" s="1057">
        <v>2503431</v>
      </c>
      <c r="AL130" s="1055"/>
      <c r="AM130" s="1055"/>
      <c r="AN130" s="1055"/>
      <c r="AO130" s="1056"/>
      <c r="AP130" s="1172"/>
      <c r="AQ130" s="1173"/>
      <c r="AR130" s="1173"/>
      <c r="AS130" s="1173"/>
      <c r="AT130" s="1174"/>
      <c r="AU130" s="286"/>
      <c r="AV130" s="286"/>
      <c r="AW130" s="286"/>
      <c r="AX130" s="1163" t="s">
        <v>489</v>
      </c>
      <c r="AY130" s="1046"/>
      <c r="AZ130" s="1046"/>
      <c r="BA130" s="1046"/>
      <c r="BB130" s="1046"/>
      <c r="BC130" s="1046"/>
      <c r="BD130" s="1046"/>
      <c r="BE130" s="1047"/>
      <c r="BF130" s="1200">
        <v>5.4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490</v>
      </c>
      <c r="X131" s="1208"/>
      <c r="Y131" s="1208"/>
      <c r="Z131" s="1209"/>
      <c r="AA131" s="1101">
        <v>15697275</v>
      </c>
      <c r="AB131" s="1080"/>
      <c r="AC131" s="1080"/>
      <c r="AD131" s="1080"/>
      <c r="AE131" s="1081"/>
      <c r="AF131" s="1079">
        <v>15859954</v>
      </c>
      <c r="AG131" s="1080"/>
      <c r="AH131" s="1080"/>
      <c r="AI131" s="1080"/>
      <c r="AJ131" s="1081"/>
      <c r="AK131" s="1079">
        <v>16216641</v>
      </c>
      <c r="AL131" s="1080"/>
      <c r="AM131" s="1080"/>
      <c r="AN131" s="1080"/>
      <c r="AO131" s="1081"/>
      <c r="AP131" s="1210"/>
      <c r="AQ131" s="1211"/>
      <c r="AR131" s="1211"/>
      <c r="AS131" s="1211"/>
      <c r="AT131" s="1212"/>
      <c r="AU131" s="286"/>
      <c r="AV131" s="286"/>
      <c r="AW131" s="286"/>
      <c r="AX131" s="1182" t="s">
        <v>491</v>
      </c>
      <c r="AY131" s="1133"/>
      <c r="AZ131" s="1133"/>
      <c r="BA131" s="1133"/>
      <c r="BB131" s="1133"/>
      <c r="BC131" s="1133"/>
      <c r="BD131" s="1133"/>
      <c r="BE131" s="1134"/>
      <c r="BF131" s="1183">
        <v>21.4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493</v>
      </c>
      <c r="W132" s="1193"/>
      <c r="X132" s="1193"/>
      <c r="Y132" s="1193"/>
      <c r="Z132" s="1194"/>
      <c r="AA132" s="1195">
        <v>6.5073077970000002</v>
      </c>
      <c r="AB132" s="1196"/>
      <c r="AC132" s="1196"/>
      <c r="AD132" s="1196"/>
      <c r="AE132" s="1197"/>
      <c r="AF132" s="1198">
        <v>5.3833825749999997</v>
      </c>
      <c r="AG132" s="1196"/>
      <c r="AH132" s="1196"/>
      <c r="AI132" s="1196"/>
      <c r="AJ132" s="1197"/>
      <c r="AK132" s="1198">
        <v>4.6017297910000003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494</v>
      </c>
      <c r="W133" s="1176"/>
      <c r="X133" s="1176"/>
      <c r="Y133" s="1176"/>
      <c r="Z133" s="1177"/>
      <c r="AA133" s="1178">
        <v>7.4</v>
      </c>
      <c r="AB133" s="1179"/>
      <c r="AC133" s="1179"/>
      <c r="AD133" s="1179"/>
      <c r="AE133" s="1180"/>
      <c r="AF133" s="1178">
        <v>6.3</v>
      </c>
      <c r="AG133" s="1179"/>
      <c r="AH133" s="1179"/>
      <c r="AI133" s="1179"/>
      <c r="AJ133" s="1180"/>
      <c r="AK133" s="1178">
        <v>5.4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y0MxoPo6yBXAnItPyyvSZfVXOyv3Gfa4i7x+3PhgLI4ytzmqZZlwrc2WIeO6fSGCgItZIvO2gy2qYVxyap/6w==" saltValue="Z2yckV3ZWlPZZ4Fy9AO4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c5xWQ54qgKRt/o294VxECR+PP27sibO381z4hAD41QGm8z4k2d5BsFaSZHdyU2hpYq5WBLJYW6sae6Kpk376Q==" saltValue="3YH09ySuhTW+PkVN1PfS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KSHE6eTboG6qGmITurz8Ve6+73Icofyfev6ITg6MA+uJdhcSxK08jwzo+7OyQ037kbqnsOjHGXFZwXt48JJ1Q==" saltValue="33qosOcaAD8RB859/4Q3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503</v>
      </c>
      <c r="AL9" s="1216"/>
      <c r="AM9" s="1216"/>
      <c r="AN9" s="1217"/>
      <c r="AO9" s="314">
        <v>5813380</v>
      </c>
      <c r="AP9" s="314">
        <v>68296</v>
      </c>
      <c r="AQ9" s="315">
        <v>63314</v>
      </c>
      <c r="AR9" s="316">
        <v>7.9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504</v>
      </c>
      <c r="AL10" s="1216"/>
      <c r="AM10" s="1216"/>
      <c r="AN10" s="1217"/>
      <c r="AO10" s="317">
        <v>47028</v>
      </c>
      <c r="AP10" s="317">
        <v>552</v>
      </c>
      <c r="AQ10" s="318">
        <v>6537</v>
      </c>
      <c r="AR10" s="319">
        <v>-91.6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505</v>
      </c>
      <c r="AL11" s="1216"/>
      <c r="AM11" s="1216"/>
      <c r="AN11" s="1217"/>
      <c r="AO11" s="317">
        <v>130874</v>
      </c>
      <c r="AP11" s="317">
        <v>1538</v>
      </c>
      <c r="AQ11" s="318">
        <v>1199</v>
      </c>
      <c r="AR11" s="319">
        <v>28.3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506</v>
      </c>
      <c r="AL12" s="1216"/>
      <c r="AM12" s="1216"/>
      <c r="AN12" s="1217"/>
      <c r="AO12" s="317" t="s">
        <v>507</v>
      </c>
      <c r="AP12" s="317" t="s">
        <v>507</v>
      </c>
      <c r="AQ12" s="318">
        <v>6</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508</v>
      </c>
      <c r="AL13" s="1216"/>
      <c r="AM13" s="1216"/>
      <c r="AN13" s="1217"/>
      <c r="AO13" s="317">
        <v>288370</v>
      </c>
      <c r="AP13" s="317">
        <v>3388</v>
      </c>
      <c r="AQ13" s="318">
        <v>2551</v>
      </c>
      <c r="AR13" s="319">
        <v>32.799999999999997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509</v>
      </c>
      <c r="AL14" s="1216"/>
      <c r="AM14" s="1216"/>
      <c r="AN14" s="1217"/>
      <c r="AO14" s="317">
        <v>93477</v>
      </c>
      <c r="AP14" s="317">
        <v>1098</v>
      </c>
      <c r="AQ14" s="318">
        <v>1371</v>
      </c>
      <c r="AR14" s="319">
        <v>-19.899999999999999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510</v>
      </c>
      <c r="AL15" s="1222"/>
      <c r="AM15" s="1222"/>
      <c r="AN15" s="1223"/>
      <c r="AO15" s="317">
        <v>-229729</v>
      </c>
      <c r="AP15" s="317">
        <v>-2699</v>
      </c>
      <c r="AQ15" s="318">
        <v>-3830</v>
      </c>
      <c r="AR15" s="319">
        <v>-29.5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6143400</v>
      </c>
      <c r="AP16" s="317">
        <v>72173</v>
      </c>
      <c r="AQ16" s="318">
        <v>71148</v>
      </c>
      <c r="AR16" s="319">
        <v>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515</v>
      </c>
      <c r="AL21" s="1225"/>
      <c r="AM21" s="1225"/>
      <c r="AN21" s="1226"/>
      <c r="AO21" s="330">
        <v>6.8</v>
      </c>
      <c r="AP21" s="331">
        <v>6.38</v>
      </c>
      <c r="AQ21" s="332">
        <v>0.42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516</v>
      </c>
      <c r="AL22" s="1225"/>
      <c r="AM22" s="1225"/>
      <c r="AN22" s="1226"/>
      <c r="AO22" s="335">
        <v>99.6</v>
      </c>
      <c r="AP22" s="336">
        <v>98.2</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520</v>
      </c>
      <c r="AL32" s="1219"/>
      <c r="AM32" s="1219"/>
      <c r="AN32" s="1220"/>
      <c r="AO32" s="345">
        <v>2466383</v>
      </c>
      <c r="AP32" s="345">
        <v>28975</v>
      </c>
      <c r="AQ32" s="346">
        <v>34974</v>
      </c>
      <c r="AR32" s="347">
        <v>-17.2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521</v>
      </c>
      <c r="AL33" s="1219"/>
      <c r="AM33" s="1219"/>
      <c r="AN33" s="1220"/>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522</v>
      </c>
      <c r="AL34" s="1219"/>
      <c r="AM34" s="1219"/>
      <c r="AN34" s="1220"/>
      <c r="AO34" s="345" t="s">
        <v>507</v>
      </c>
      <c r="AP34" s="345" t="s">
        <v>507</v>
      </c>
      <c r="AQ34" s="346">
        <v>13</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523</v>
      </c>
      <c r="AL35" s="1219"/>
      <c r="AM35" s="1219"/>
      <c r="AN35" s="1220"/>
      <c r="AO35" s="345">
        <v>1191767</v>
      </c>
      <c r="AP35" s="345">
        <v>14001</v>
      </c>
      <c r="AQ35" s="346">
        <v>9202</v>
      </c>
      <c r="AR35" s="347">
        <v>52.2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524</v>
      </c>
      <c r="AL36" s="1219"/>
      <c r="AM36" s="1219"/>
      <c r="AN36" s="1220"/>
      <c r="AO36" s="345">
        <v>240160</v>
      </c>
      <c r="AP36" s="345">
        <v>2821</v>
      </c>
      <c r="AQ36" s="346">
        <v>1932</v>
      </c>
      <c r="AR36" s="347">
        <v>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525</v>
      </c>
      <c r="AL37" s="1219"/>
      <c r="AM37" s="1219"/>
      <c r="AN37" s="1220"/>
      <c r="AO37" s="345">
        <v>83424</v>
      </c>
      <c r="AP37" s="345">
        <v>980</v>
      </c>
      <c r="AQ37" s="346">
        <v>1045</v>
      </c>
      <c r="AR37" s="347">
        <v>-6.2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526</v>
      </c>
      <c r="AL38" s="1228"/>
      <c r="AM38" s="1228"/>
      <c r="AN38" s="1229"/>
      <c r="AO38" s="348" t="s">
        <v>507</v>
      </c>
      <c r="AP38" s="348" t="s">
        <v>507</v>
      </c>
      <c r="AQ38" s="349">
        <v>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527</v>
      </c>
      <c r="AL39" s="1228"/>
      <c r="AM39" s="1228"/>
      <c r="AN39" s="1229"/>
      <c r="AO39" s="345">
        <v>-732057</v>
      </c>
      <c r="AP39" s="345">
        <v>-8600</v>
      </c>
      <c r="AQ39" s="346">
        <v>-6121</v>
      </c>
      <c r="AR39" s="347">
        <v>40.5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528</v>
      </c>
      <c r="AL40" s="1219"/>
      <c r="AM40" s="1219"/>
      <c r="AN40" s="1220"/>
      <c r="AO40" s="345">
        <v>-2503431</v>
      </c>
      <c r="AP40" s="345">
        <v>-29411</v>
      </c>
      <c r="AQ40" s="346">
        <v>-29274</v>
      </c>
      <c r="AR40" s="347">
        <v>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746246</v>
      </c>
      <c r="AP41" s="345">
        <v>8767</v>
      </c>
      <c r="AQ41" s="346">
        <v>11772</v>
      </c>
      <c r="AR41" s="347">
        <v>-25.5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498</v>
      </c>
      <c r="AN49" s="1235" t="s">
        <v>532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1393297</v>
      </c>
      <c r="AN51" s="367">
        <v>15688</v>
      </c>
      <c r="AO51" s="368">
        <v>-22.8</v>
      </c>
      <c r="AP51" s="369">
        <v>44504</v>
      </c>
      <c r="AQ51" s="370">
        <v>-5.9</v>
      </c>
      <c r="AR51" s="371">
        <v>-16.899999999999999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971094</v>
      </c>
      <c r="AN52" s="375">
        <v>10934</v>
      </c>
      <c r="AO52" s="376">
        <v>-11</v>
      </c>
      <c r="AP52" s="377">
        <v>25876</v>
      </c>
      <c r="AQ52" s="378">
        <v>7.4</v>
      </c>
      <c r="AR52" s="379">
        <v>-18.399999999999999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2110467</v>
      </c>
      <c r="AN53" s="367">
        <v>24000</v>
      </c>
      <c r="AO53" s="368">
        <v>53</v>
      </c>
      <c r="AP53" s="369">
        <v>47820</v>
      </c>
      <c r="AQ53" s="370">
        <v>7.5</v>
      </c>
      <c r="AR53" s="371">
        <v>45.5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1423554</v>
      </c>
      <c r="AN54" s="375">
        <v>16189</v>
      </c>
      <c r="AO54" s="376">
        <v>48.1</v>
      </c>
      <c r="AP54" s="377">
        <v>25855</v>
      </c>
      <c r="AQ54" s="378">
        <v>-0.1</v>
      </c>
      <c r="AR54" s="379">
        <v>48.2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1154903</v>
      </c>
      <c r="AN55" s="367">
        <v>13279</v>
      </c>
      <c r="AO55" s="368">
        <v>-44.7</v>
      </c>
      <c r="AP55" s="369">
        <v>41934</v>
      </c>
      <c r="AQ55" s="370">
        <v>-12.3</v>
      </c>
      <c r="AR55" s="371">
        <v>-32.4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893002</v>
      </c>
      <c r="AN56" s="375">
        <v>10267</v>
      </c>
      <c r="AO56" s="376">
        <v>-36.6</v>
      </c>
      <c r="AP56" s="377">
        <v>23352</v>
      </c>
      <c r="AQ56" s="378">
        <v>-9.6999999999999993</v>
      </c>
      <c r="AR56" s="379">
        <v>-26.9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2233699</v>
      </c>
      <c r="AN57" s="367">
        <v>25890</v>
      </c>
      <c r="AO57" s="368">
        <v>95</v>
      </c>
      <c r="AP57" s="369">
        <v>45588</v>
      </c>
      <c r="AQ57" s="370">
        <v>8.6999999999999993</v>
      </c>
      <c r="AR57" s="371">
        <v>86.3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1567457</v>
      </c>
      <c r="AN58" s="375">
        <v>18168</v>
      </c>
      <c r="AO58" s="376">
        <v>77</v>
      </c>
      <c r="AP58" s="377">
        <v>24150</v>
      </c>
      <c r="AQ58" s="378">
        <v>3.4</v>
      </c>
      <c r="AR58" s="379">
        <v>73.599999999999994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2463566</v>
      </c>
      <c r="AN59" s="367">
        <v>28942</v>
      </c>
      <c r="AO59" s="368">
        <v>11.8</v>
      </c>
      <c r="AP59" s="369">
        <v>45483</v>
      </c>
      <c r="AQ59" s="370">
        <v>-0.2</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1735758</v>
      </c>
      <c r="AN60" s="375">
        <v>20392</v>
      </c>
      <c r="AO60" s="376">
        <v>12.2</v>
      </c>
      <c r="AP60" s="377">
        <v>24241</v>
      </c>
      <c r="AQ60" s="378">
        <v>0.4</v>
      </c>
      <c r="AR60" s="379">
        <v>11.8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1871186</v>
      </c>
      <c r="AN61" s="382">
        <v>21560</v>
      </c>
      <c r="AO61" s="383">
        <v>18.5</v>
      </c>
      <c r="AP61" s="384">
        <v>45066</v>
      </c>
      <c r="AQ61" s="385">
        <v>-0.4</v>
      </c>
      <c r="AR61" s="371">
        <v>18.899999999999999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1318173</v>
      </c>
      <c r="AN62" s="375">
        <v>15190</v>
      </c>
      <c r="AO62" s="376">
        <v>17.899999999999999</v>
      </c>
      <c r="AP62" s="377">
        <v>24695</v>
      </c>
      <c r="AQ62" s="378">
        <v>0.3</v>
      </c>
      <c r="AR62" s="379">
        <v>17.600000000000001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kDOE4ZdVpndDQ2PwCOCTebkHlRfacf29TKpTuY3T2uPL1lAWCpYzWM00NgMN1PTL4ihNo5Kb+rHfr0n/kHdeQ==" saltValue="Pnhxl//pxiVaCjLshzW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spqw36eXf1uN9hDmo85xQ1GqvIsgsde7vc9edCrAowAbZdRpPY67XgY3tqVhY6vws44FlWUrd5p7AgGRKqX5kw==" saltValue="mIPS2WzjfOwMrUzXuk84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XXKW5vFz8JAy2IoOBHZ0q/wAWRDqnC6YEPwmlf0RuUhh81DRx7vWSODirSO/ny7S/XsljhnlTl5QVbC1P7KSzg==" saltValue="NFIj5Rg7Mn5PwlC+Qps5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7.05</v>
      </c>
      <c r="G47" s="12">
        <v>5.91</v>
      </c>
      <c r="H47" s="12">
        <v>13.31</v>
      </c>
      <c r="I47" s="12">
        <v>14.11</v>
      </c>
      <c r="J47" s="13">
        <v>15.71</v>
      </c>
    </row>
    <row r="48" spans="2:10" ht="57.75" customHeight="1" x14ac:dyDescent="0.15">
      <c r="B48" s="14"/>
      <c r="C48" s="1240" t="s">
        <v>4</v>
      </c>
      <c r="D48" s="1240"/>
      <c r="E48" s="1241"/>
      <c r="F48" s="15">
        <v>0.38</v>
      </c>
      <c r="G48" s="16">
        <v>0.1</v>
      </c>
      <c r="H48" s="16">
        <v>0.42</v>
      </c>
      <c r="I48" s="16">
        <v>0.43</v>
      </c>
      <c r="J48" s="17">
        <v>0.5</v>
      </c>
    </row>
    <row r="49" spans="2:10" ht="57.75" customHeight="1" thickBot="1" x14ac:dyDescent="0.2">
      <c r="B49" s="18"/>
      <c r="C49" s="1242" t="s">
        <v>5</v>
      </c>
      <c r="D49" s="1242"/>
      <c r="E49" s="1243"/>
      <c r="F49" s="19" t="s">
        <v>553</v>
      </c>
      <c r="G49" s="20" t="s">
        <v>554</v>
      </c>
      <c r="H49" s="20">
        <v>7.76</v>
      </c>
      <c r="I49" s="20">
        <v>0.93</v>
      </c>
      <c r="J49" s="21">
        <v>2.09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2LhDeGRaMPxQZtqgBLUl3q7iQHJk3X3eHj068GvDYpxKSv2hRrnMStivHcLxXaSIt24Re5OB9V3JFwrsW9dAUA==" saltValue="BqJFNmfRFNRlfi68Jbv1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2022-03-16T05:21:43Z</cp:lastPrinted>
  <dcterms:created xsi:type="dcterms:W3CDTF">2022-02-02T05:50:48Z</dcterms:created>
  <dcterms:modified xsi:type="dcterms:W3CDTF">2022-10-04T02:56:57Z</dcterms:modified>
  <cp:category/>
</cp:coreProperties>
</file>