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5チェック作業および完成データ\16 寝屋川市○\"/>
    </mc:Choice>
  </mc:AlternateContent>
  <workbookProtection workbookAlgorithmName="SHA-512" workbookHashValue="bmKuWsxg3KF7n3D3DheCWLUaXvB/TK2jB60vxdsCBiTbqi0orW3EC+hQJDv1s7B9tvoy7oXCEBFCrufFuicRlQ==" workbookSaltValue="psie5Kmksim49txnvnaC1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W10" i="4" s="1"/>
  <c r="P6" i="5"/>
  <c r="P10" i="4" s="1"/>
  <c r="O6" i="5"/>
  <c r="N6" i="5"/>
  <c r="M6" i="5"/>
  <c r="AD8" i="4" s="1"/>
  <c r="L6" i="5"/>
  <c r="W8" i="4" s="1"/>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I85" i="4"/>
  <c r="H85" i="4"/>
  <c r="G85" i="4"/>
  <c r="BB10" i="4"/>
  <c r="AT10" i="4"/>
  <c r="I10" i="4"/>
  <c r="B10" i="4"/>
  <c r="BB8" i="4"/>
  <c r="AT8" i="4"/>
  <c r="P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<sst xmlns="http://schemas.openxmlformats.org/spreadsheetml/2006/main" count="228" uniqueCount="115">
  <si>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</si>
  <si>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</si>
  <si>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</si>
  <si>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</si>
  <si>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</si>
  <si>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</si>
  <si>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</si>
  <si>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</si>
  <si>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</si>
  <si>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</si>
  <si>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</si>
  <si>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</si>
  <si>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</si>
  <si>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</si>
  <si>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</si>
  <si>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</si>
  <si>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</si>
  <si>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</si>
  <si>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</si>
  <si>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</si>
  <si>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</si>
  <si>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</si>
  <si>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</si>
  <si>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</si>
  <si>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</si>
  <si>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</si>
  <si>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</si>
  <si>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</si>
  <si>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</si>
  <si>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</si>
  <si>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</si>
  <si>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</si>
  <si>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</si>
  <si>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</si>
  <si>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</si>
  <si>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</si>
  <si>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</si>
  <si>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</si>
  <si>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</si>
  <si>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</si>
  <si>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</si>
  <si>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</si>
  <si>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</si>
  <si>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</si>
  <si>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</si>
  <si>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</si>
  <si>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</si>
  <si>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</si>
  <si>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</si>
  <si>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</si>
  <si>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</si>
  <si>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</si>
  <si>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</si>
  <si>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</si>
  <si>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</si>
  <si>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</si>
  <si>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</si>
  <si>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</si>
  <si>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</si>
  <si>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</si>
  <si>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</si>
  <si>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</si>
  <si>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</si>
  <si>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</si>
  <si>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</si>
  <si>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</si>
  <si>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</si>
  <si>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</si>
  <si>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</si>
  <si>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</si>
  <si>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</si>
  <si>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</si>
  <si>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</si>
  <si>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</si>
  <si>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</si>
  <si>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</si>
  <si>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</si>
  <si>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</si>
  <si>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</si>
  <si>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</si>
  <si>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</si>
  <si>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</si>
  <si>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</si>
  <si>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</si>
  <si>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</si>
  <si>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</si>
  <si>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</si>
  <si>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</si>
  <si>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</si>
  <si>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</si>
  <si>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</si>
  <si>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</si>
  <si>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</si>
  <si>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寝屋川市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</si>
  <si>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</si>
  <si>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</si>
  <si>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</si>
  <si>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</si>
  <si>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</si>
  <si>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</si>
  <si>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</si>
  <si>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</si>
  <si>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</si>
  <si>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</si>
  <si>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</si>
  <si>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</si>
  <si>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</si>
  <si>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</si>
  <si>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</si>
  <si>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</si>
  <si>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</si>
  <si>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</si>
  <si>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経営の健全性、効率性を表す指標については、類似団体と比較しても概ね良好な数値で推移しており、健全な経営を維持している。
　但し、施設の効率的な利用率を示す施設利用率は節水型生活様式の進展による配水量減少などの要因により、平均値を下回っており、効率的な施設の利用が課題であるとともに、施設・管路のダウンサイジングによる施設規模の適正化についても検討を行う必要がある。
　なお経常収支比率が昨年度と比較して改善している点及び給水原価が昨年度と比較して下がっているのは、何れも新型コロナウイルス感染症の対応として実施された大阪広域水道企業団の受水費の軽減に起因するものである。
　有収率は漏水防止調査の取組を年次的に進めているところであるが昨年度と比較して0.9ポイント下がる結果となった。</t>
    <rPh sb="202" eb="204">
      <t>カイゼン</t>
    </rPh>
    <rPh sb="208" eb="209">
      <t>テン</t>
    </rPh>
    <rPh sb="209" eb="210">
      <t>オヨ</t>
    </rPh>
    <rPh sb="211" eb="213">
      <t>キュウスイ</t>
    </rPh>
    <rPh sb="213" eb="215">
      <t>ゲンカ</t>
    </rPh>
    <rPh sb="216" eb="219">
      <t>サクネンド</t>
    </rPh>
    <rPh sb="220" eb="222">
      <t>ヒカク</t>
    </rPh>
    <rPh sb="224" eb="225">
      <t>シタ</t>
    </rPh>
    <rPh sb="233" eb="234">
      <t>イズ</t>
    </rPh>
    <rPh sb="236" eb="238">
      <t>シンガタ</t>
    </rPh>
    <rPh sb="245" eb="248">
      <t>カンセンショウ</t>
    </rPh>
    <rPh sb="249" eb="251">
      <t>タイオウ</t>
    </rPh>
    <rPh sb="254" eb="256">
      <t>ジッシ</t>
    </rPh>
    <rPh sb="259" eb="268">
      <t>オオサカコウイキスイドウキギョウダン</t>
    </rPh>
    <rPh sb="269" eb="271">
      <t>ジュスイ</t>
    </rPh>
    <rPh sb="271" eb="272">
      <t>ヒ</t>
    </rPh>
    <rPh sb="273" eb="275">
      <t>ケイゲン</t>
    </rPh>
    <rPh sb="302" eb="304">
      <t>ネンジ</t>
    </rPh>
    <rPh sb="304" eb="305">
      <t>テキ</t>
    </rPh>
    <rPh sb="320" eb="321">
      <t>ド</t>
    </rPh>
    <rPh sb="333" eb="334">
      <t>サ</t>
    </rPh>
    <rPh sb="336" eb="338">
      <t>ケッカ</t>
    </rPh>
    <phoneticPr fontId="4"/>
  </si>
  <si>
    <t>　水道事業については人口減少、節水型生活様式の進展に伴う配水量の減少など厳しい経営環境が続く中においても、健全経営を堅持しつつ、安定給水の確保に必要なライフラインを次世代に良好な状態で引き継ぐために、施設・管路の更新に必要な投資を適切に行っていく必要がある。
　現在取組を進めている第10期施設等整備事業計画及びアセットマネジメントにおいては、更新需要の平準化と財政収支のバランスを保ちつつ、基幹管路を中心とした水道管路の更新及び耐震化を進めていく。
　今後は令和元年度に策定した「上下水道事業経営戦略」に基づき投資と財政の均衡する事業運営に努める中で、引き続き健全経営の取組を進めていく。</t>
    <rPh sb="1" eb="3">
      <t>スイドウ</t>
    </rPh>
    <rPh sb="3" eb="5">
      <t>ジギョウ</t>
    </rPh>
    <rPh sb="10" eb="12">
      <t>ジンコウ</t>
    </rPh>
    <rPh sb="12" eb="14">
      <t>ゲンショウ</t>
    </rPh>
    <rPh sb="15" eb="17">
      <t>セッスイ</t>
    </rPh>
    <rPh sb="17" eb="18">
      <t>ガタ</t>
    </rPh>
    <rPh sb="18" eb="20">
      <t>セイカツ</t>
    </rPh>
    <rPh sb="20" eb="22">
      <t>ヨウシキ</t>
    </rPh>
    <rPh sb="23" eb="25">
      <t>シンテン</t>
    </rPh>
    <rPh sb="26" eb="27">
      <t>トモナ</t>
    </rPh>
    <rPh sb="28" eb="30">
      <t>ハイスイ</t>
    </rPh>
    <rPh sb="30" eb="31">
      <t>リョウ</t>
    </rPh>
    <rPh sb="32" eb="34">
      <t>ゲンショウ</t>
    </rPh>
    <rPh sb="36" eb="37">
      <t>キビ</t>
    </rPh>
    <rPh sb="227" eb="229">
      <t>コンゴ</t>
    </rPh>
    <rPh sb="230" eb="232">
      <t>レイワ</t>
    </rPh>
    <rPh sb="232" eb="233">
      <t>ゲン</t>
    </rPh>
    <rPh sb="233" eb="235">
      <t>ネンド</t>
    </rPh>
    <rPh sb="236" eb="238">
      <t>サクテイ</t>
    </rPh>
    <rPh sb="241" eb="243">
      <t>ウエシタ</t>
    </rPh>
    <rPh sb="243" eb="245">
      <t>スイドウ</t>
    </rPh>
    <rPh sb="245" eb="247">
      <t>ジギョウ</t>
    </rPh>
    <rPh sb="253" eb="254">
      <t>モト</t>
    </rPh>
    <rPh sb="256" eb="258">
      <t>トウシ</t>
    </rPh>
    <rPh sb="259" eb="261">
      <t>ザイセイ</t>
    </rPh>
    <rPh sb="262" eb="264">
      <t>キンコウ</t>
    </rPh>
    <rPh sb="266" eb="268">
      <t>ジギョウ</t>
    </rPh>
    <rPh sb="268" eb="270">
      <t>ウンエイ</t>
    </rPh>
    <rPh sb="271" eb="272">
      <t>ツト</t>
    </rPh>
    <rPh sb="274" eb="275">
      <t>ナカ</t>
    </rPh>
    <rPh sb="277" eb="278">
      <t>ヒ</t>
    </rPh>
    <rPh sb="279" eb="280">
      <t>ツヅ</t>
    </rPh>
    <rPh sb="281" eb="283">
      <t>ケンゼン</t>
    </rPh>
    <rPh sb="283" eb="285">
      <t>ケイエイ</t>
    </rPh>
    <rPh sb="286" eb="287">
      <t>ト</t>
    </rPh>
    <rPh sb="287" eb="288">
      <t>ク</t>
    </rPh>
    <rPh sb="289" eb="290">
      <t>スス</t>
    </rPh>
    <phoneticPr fontId="4"/>
  </si>
  <si>
    <t>　老朽化を示す指標について①有形固定資産減価償却率並びに②管路経年化率は何れも類似団体と比較して平均値を上回っており、本市水道施設の老朽化が進んでいる状況が見受けられる。
　これは前々期の第8期施設等整備事業計画では（平成23年度～27年度）では主に水道施設（配水場、ポンプ場）の更新に重点的に取り組んできたことに起因するものである。</t>
    <rPh sb="1" eb="3">
      <t>ロウキュウ</t>
    </rPh>
    <rPh sb="3" eb="4">
      <t>カ</t>
    </rPh>
    <rPh sb="5" eb="6">
      <t>シメ</t>
    </rPh>
    <rPh sb="7" eb="9">
      <t>シヒョウ</t>
    </rPh>
    <rPh sb="14" eb="16">
      <t>ユウケイ</t>
    </rPh>
    <rPh sb="16" eb="18">
      <t>コテイ</t>
    </rPh>
    <rPh sb="18" eb="20">
      <t>シサン</t>
    </rPh>
    <rPh sb="20" eb="22">
      <t>ゲンカ</t>
    </rPh>
    <rPh sb="22" eb="24">
      <t>ショウキャク</t>
    </rPh>
    <rPh sb="24" eb="25">
      <t>リツ</t>
    </rPh>
    <rPh sb="25" eb="26">
      <t>ナラ</t>
    </rPh>
    <rPh sb="29" eb="31">
      <t>カンロ</t>
    </rPh>
    <rPh sb="31" eb="34">
      <t>ケイネンカ</t>
    </rPh>
    <rPh sb="34" eb="35">
      <t>リツ</t>
    </rPh>
    <rPh sb="36" eb="37">
      <t>イズ</t>
    </rPh>
    <rPh sb="39" eb="41">
      <t>ルイジ</t>
    </rPh>
    <rPh sb="41" eb="43">
      <t>ダンタイ</t>
    </rPh>
    <rPh sb="44" eb="46">
      <t>ヒカク</t>
    </rPh>
    <rPh sb="48" eb="51">
      <t>ヘイキンチ</t>
    </rPh>
    <rPh sb="52" eb="54">
      <t>ウワマワ</t>
    </rPh>
    <rPh sb="59" eb="61">
      <t>ホンシ</t>
    </rPh>
    <rPh sb="61" eb="63">
      <t>スイドウ</t>
    </rPh>
    <rPh sb="63" eb="65">
      <t>シセツ</t>
    </rPh>
    <rPh sb="66" eb="69">
      <t>ロウキュウカ</t>
    </rPh>
    <rPh sb="70" eb="71">
      <t>スス</t>
    </rPh>
    <rPh sb="75" eb="77">
      <t>ジョウキョウ</t>
    </rPh>
    <rPh sb="78" eb="80">
      <t>ミウ</t>
    </rPh>
    <rPh sb="90" eb="92">
      <t>マエマエ</t>
    </rPh>
    <rPh sb="94" eb="95">
      <t>ダイ</t>
    </rPh>
    <rPh sb="96" eb="97">
      <t>キ</t>
    </rPh>
    <rPh sb="97" eb="99">
      <t>シセツ</t>
    </rPh>
    <rPh sb="99" eb="100">
      <t>ナド</t>
    </rPh>
    <rPh sb="100" eb="102">
      <t>セイビ</t>
    </rPh>
    <rPh sb="102" eb="104">
      <t>ジギョウ</t>
    </rPh>
    <rPh sb="104" eb="106">
      <t>ケイカク</t>
    </rPh>
    <rPh sb="109" eb="111">
      <t>ヘイセイ</t>
    </rPh>
    <rPh sb="113" eb="115">
      <t>ネンド</t>
    </rPh>
    <rPh sb="118" eb="120">
      <t>ネンド</t>
    </rPh>
    <rPh sb="123" eb="124">
      <t>オモ</t>
    </rPh>
    <rPh sb="125" eb="127">
      <t>スイドウ</t>
    </rPh>
    <rPh sb="127" eb="129">
      <t>シセツ</t>
    </rPh>
    <rPh sb="130" eb="132">
      <t>ハイスイ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</si>
</sst>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
      <sz val="12"/>
      <name val="ＭＳ 明朝"/>
      <family val="1"/>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7"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6" fillId="0" borderId="0">
      <alignment vertical="center"/>
    </xf>
    <xf numFmtId="0" fontId="18" fillId="0" borderId="0"/>
    <xf numFmtId="0" fontId="16" fillId="0" borderId="0">
      <alignment vertical="center"/>
    </xf>
    <xf numFmtId="0" fontId="1" fillId="0" borderId="0">
      <alignment vertical="center"/>
    </xf>
    <xf numFmtId="0" fontId="18" fillId="0" borderId="0"/>
    <xf numFmtId="0" fontId="15" fillId="0" borderId="0"/>
    <xf numFmtId="0" fontId="19" fillId="0" borderId="0">
      <alignment vertical="center"/>
    </xf>
    <xf numFmtId="0" fontId="13" fillId="0" borderId="0">
      <alignment vertical="center"/>
    </xf>
    <xf numFmtId="0" fontId="18" fillId="0" borderId="0"/>
    <xf numFmtId="0" fontId="16" fillId="0" borderId="0">
      <alignment vertical="center"/>
    </xf>
    <xf numFmtId="0" fontId="15"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0.49</c:v>
                </c:pt>
                <c:pt idx="1">
                  <c:v>0.57999999999999996</c:v>
                </c:pt>
                <c:pt idx="2">
                  <c:v>0.39</c:v>
                </c:pt>
                <c:pt idx="3">
                  <c:v>0.89</c:v>
                </c:pt>
                <c:pt idx="4">
                  <c:v>0.74</c:v>
                </c:pt>
              </c:numCache>
            </c:numRef>
          </c:val>
          <c:extLst>
            <c:ext xmlns:c16="http://schemas.microsoft.com/office/drawing/2014/chart" uri="{C3380CC4-5D6E-409C-BE32-E72D297353CC}">
              <c16:uniqueId val="{00000000-94D8-48B8-B40D-8379132A01F6}"/>
            </c:ext>
          </c:extLst>
        </c:ser>
        <c:dLbls>
          <c:showLegendKey val="0"/>
          <c:showVal val="0"/>
          <c:showCatName val="0"/>
          <c:showSerName val="0"/>
          <c:showPercent val="0"/>
          <c:showBubbleSize val="0"/>
        </c:dLbls>
        <c:gapWidth val="150"/>
        <c:axId val="474819376"/>
        <c:axId val="47481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94D8-48B8-B40D-8379132A01F6}"/>
            </c:ext>
          </c:extLst>
        </c:ser>
        <c:dLbls>
          <c:showLegendKey val="0"/>
          <c:showVal val="0"/>
          <c:showCatName val="0"/>
          <c:showSerName val="0"/>
          <c:showPercent val="0"/>
          <c:showBubbleSize val="0"/>
        </c:dLbls>
        <c:marker val="1"/>
        <c:smooth val="0"/>
        <c:axId val="474819376"/>
        <c:axId val="474819768"/>
      </c:lineChart>
      <c:dateAx>
        <c:axId val="474819376"/>
        <c:scaling>
          <c:orientation val="minMax"/>
        </c:scaling>
        <c:delete val="1"/>
        <c:axPos val="b"/>
        <c:numFmt formatCode="&quot;H&quot;yy" sourceLinked="1"/>
        <c:majorTickMark val="none"/>
        <c:minorTickMark val="none"/>
        <c:tickLblPos val="none"/>
        <c:crossAx val="474819768"/>
        <c:crosses val="autoZero"/>
        <c:auto val="1"/>
        <c:lblOffset val="100"/>
        <c:baseTimeUnit val="years"/>
      </c:dateAx>
      <c:valAx>
        <c:axId val="47481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481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52.11</c:v>
                </c:pt>
                <c:pt idx="1">
                  <c:v>51.32</c:v>
                </c:pt>
                <c:pt idx="2">
                  <c:v>50.79</c:v>
                </c:pt>
                <c:pt idx="3">
                  <c:v>50.66</c:v>
                </c:pt>
                <c:pt idx="4">
                  <c:v>51.82</c:v>
                </c:pt>
              </c:numCache>
            </c:numRef>
          </c:val>
          <c:extLst>
            <c:ext xmlns:c16="http://schemas.microsoft.com/office/drawing/2014/chart" uri="{C3380CC4-5D6E-409C-BE32-E72D297353CC}">
              <c16:uniqueId val="{00000000-10B2-4925-9B6F-6B81D870B212}"/>
            </c:ext>
          </c:extLst>
        </c:ser>
        <c:dLbls>
          <c:showLegendKey val="0"/>
          <c:showVal val="0"/>
          <c:showCatName val="0"/>
          <c:showSerName val="0"/>
          <c:showPercent val="0"/>
          <c:showBubbleSize val="0"/>
        </c:dLbls>
        <c:gapWidth val="150"/>
        <c:axId val="476122520"/>
        <c:axId val="476122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10B2-4925-9B6F-6B81D870B212}"/>
            </c:ext>
          </c:extLst>
        </c:ser>
        <c:dLbls>
          <c:showLegendKey val="0"/>
          <c:showVal val="0"/>
          <c:showCatName val="0"/>
          <c:showSerName val="0"/>
          <c:showPercent val="0"/>
          <c:showBubbleSize val="0"/>
        </c:dLbls>
        <c:marker val="1"/>
        <c:smooth val="0"/>
        <c:axId val="476122520"/>
        <c:axId val="476122912"/>
      </c:lineChart>
      <c:dateAx>
        <c:axId val="476122520"/>
        <c:scaling>
          <c:orientation val="minMax"/>
        </c:scaling>
        <c:delete val="1"/>
        <c:axPos val="b"/>
        <c:numFmt formatCode="&quot;H&quot;yy" sourceLinked="1"/>
        <c:majorTickMark val="none"/>
        <c:minorTickMark val="none"/>
        <c:tickLblPos val="none"/>
        <c:crossAx val="476122912"/>
        <c:crosses val="autoZero"/>
        <c:auto val="1"/>
        <c:lblOffset val="100"/>
        <c:baseTimeUnit val="years"/>
      </c:dateAx>
      <c:valAx>
        <c:axId val="4761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22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97.35</c:v>
                </c:pt>
                <c:pt idx="1">
                  <c:v>97.98</c:v>
                </c:pt>
                <c:pt idx="2">
                  <c:v>97.82</c:v>
                </c:pt>
                <c:pt idx="3">
                  <c:v>96.8</c:v>
                </c:pt>
                <c:pt idx="4">
                  <c:v>95.93</c:v>
                </c:pt>
              </c:numCache>
            </c:numRef>
          </c:val>
          <c:extLst>
            <c:ext xmlns:c16="http://schemas.microsoft.com/office/drawing/2014/chart" uri="{C3380CC4-5D6E-409C-BE32-E72D297353CC}">
              <c16:uniqueId val="{00000000-2508-4B5D-9424-C5B5967124D4}"/>
            </c:ext>
          </c:extLst>
        </c:ser>
        <c:dLbls>
          <c:showLegendKey val="0"/>
          <c:showVal val="0"/>
          <c:showCatName val="0"/>
          <c:showSerName val="0"/>
          <c:showPercent val="0"/>
          <c:showBubbleSize val="0"/>
        </c:dLbls>
        <c:gapWidth val="150"/>
        <c:axId val="476124088"/>
        <c:axId val="476124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2508-4B5D-9424-C5B5967124D4}"/>
            </c:ext>
          </c:extLst>
        </c:ser>
        <c:dLbls>
          <c:showLegendKey val="0"/>
          <c:showVal val="0"/>
          <c:showCatName val="0"/>
          <c:showSerName val="0"/>
          <c:showPercent val="0"/>
          <c:showBubbleSize val="0"/>
        </c:dLbls>
        <c:marker val="1"/>
        <c:smooth val="0"/>
        <c:axId val="476124088"/>
        <c:axId val="476124480"/>
      </c:lineChart>
      <c:dateAx>
        <c:axId val="476124088"/>
        <c:scaling>
          <c:orientation val="minMax"/>
        </c:scaling>
        <c:delete val="1"/>
        <c:axPos val="b"/>
        <c:numFmt formatCode="&quot;H&quot;yy" sourceLinked="1"/>
        <c:majorTickMark val="none"/>
        <c:minorTickMark val="none"/>
        <c:tickLblPos val="none"/>
        <c:crossAx val="476124480"/>
        <c:crosses val="autoZero"/>
        <c:auto val="1"/>
        <c:lblOffset val="100"/>
        <c:baseTimeUnit val="years"/>
      </c:dateAx>
      <c:valAx>
        <c:axId val="4761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12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104.48</c:v>
                </c:pt>
                <c:pt idx="1">
                  <c:v>105.42</c:v>
                </c:pt>
                <c:pt idx="2">
                  <c:v>108.54</c:v>
                </c:pt>
                <c:pt idx="3">
                  <c:v>105.76</c:v>
                </c:pt>
                <c:pt idx="4">
                  <c:v>112.82</c:v>
                </c:pt>
              </c:numCache>
            </c:numRef>
          </c:val>
          <c:extLst>
            <c:ext xmlns:c16="http://schemas.microsoft.com/office/drawing/2014/chart" uri="{C3380CC4-5D6E-409C-BE32-E72D297353CC}">
              <c16:uniqueId val="{00000000-8162-498C-A76B-9AF8571178DC}"/>
            </c:ext>
          </c:extLst>
        </c:ser>
        <c:dLbls>
          <c:showLegendKey val="0"/>
          <c:showVal val="0"/>
          <c:showCatName val="0"/>
          <c:showSerName val="0"/>
          <c:showPercent val="0"/>
          <c:showBubbleSize val="0"/>
        </c:dLbls>
        <c:gapWidth val="150"/>
        <c:axId val="474820944"/>
        <c:axId val="47530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8162-498C-A76B-9AF8571178DC}"/>
            </c:ext>
          </c:extLst>
        </c:ser>
        <c:dLbls>
          <c:showLegendKey val="0"/>
          <c:showVal val="0"/>
          <c:showCatName val="0"/>
          <c:showSerName val="0"/>
          <c:showPercent val="0"/>
          <c:showBubbleSize val="0"/>
        </c:dLbls>
        <c:marker val="1"/>
        <c:smooth val="0"/>
        <c:axId val="474820944"/>
        <c:axId val="475303592"/>
      </c:lineChart>
      <c:dateAx>
        <c:axId val="474820944"/>
        <c:scaling>
          <c:orientation val="minMax"/>
        </c:scaling>
        <c:delete val="1"/>
        <c:axPos val="b"/>
        <c:numFmt formatCode="&quot;H&quot;yy" sourceLinked="1"/>
        <c:majorTickMark val="none"/>
        <c:minorTickMark val="none"/>
        <c:tickLblPos val="none"/>
        <c:crossAx val="475303592"/>
        <c:crosses val="autoZero"/>
        <c:auto val="1"/>
        <c:lblOffset val="100"/>
        <c:baseTimeUnit val="years"/>
      </c:dateAx>
      <c:valAx>
        <c:axId val="475303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482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57.99</c:v>
                </c:pt>
                <c:pt idx="1">
                  <c:v>58.92</c:v>
                </c:pt>
                <c:pt idx="2">
                  <c:v>58.26</c:v>
                </c:pt>
                <c:pt idx="3">
                  <c:v>58.44</c:v>
                </c:pt>
                <c:pt idx="4">
                  <c:v>58.78</c:v>
                </c:pt>
              </c:numCache>
            </c:numRef>
          </c:val>
          <c:extLst>
            <c:ext xmlns:c16="http://schemas.microsoft.com/office/drawing/2014/chart" uri="{C3380CC4-5D6E-409C-BE32-E72D297353CC}">
              <c16:uniqueId val="{00000000-ABF4-436A-BBAE-67E780BE744F}"/>
            </c:ext>
          </c:extLst>
        </c:ser>
        <c:dLbls>
          <c:showLegendKey val="0"/>
          <c:showVal val="0"/>
          <c:showCatName val="0"/>
          <c:showSerName val="0"/>
          <c:showPercent val="0"/>
          <c:showBubbleSize val="0"/>
        </c:dLbls>
        <c:gapWidth val="150"/>
        <c:axId val="475304768"/>
        <c:axId val="47530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ABF4-436A-BBAE-67E780BE744F}"/>
            </c:ext>
          </c:extLst>
        </c:ser>
        <c:dLbls>
          <c:showLegendKey val="0"/>
          <c:showVal val="0"/>
          <c:showCatName val="0"/>
          <c:showSerName val="0"/>
          <c:showPercent val="0"/>
          <c:showBubbleSize val="0"/>
        </c:dLbls>
        <c:marker val="1"/>
        <c:smooth val="0"/>
        <c:axId val="475304768"/>
        <c:axId val="475305160"/>
      </c:lineChart>
      <c:dateAx>
        <c:axId val="475304768"/>
        <c:scaling>
          <c:orientation val="minMax"/>
        </c:scaling>
        <c:delete val="1"/>
        <c:axPos val="b"/>
        <c:numFmt formatCode="&quot;H&quot;yy" sourceLinked="1"/>
        <c:majorTickMark val="none"/>
        <c:minorTickMark val="none"/>
        <c:tickLblPos val="none"/>
        <c:crossAx val="475305160"/>
        <c:crosses val="autoZero"/>
        <c:auto val="1"/>
        <c:lblOffset val="100"/>
        <c:baseTimeUnit val="years"/>
      </c:dateAx>
      <c:valAx>
        <c:axId val="47530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19.97</c:v>
                </c:pt>
                <c:pt idx="1">
                  <c:v>20.78</c:v>
                </c:pt>
                <c:pt idx="2">
                  <c:v>21.64</c:v>
                </c:pt>
                <c:pt idx="3">
                  <c:v>22.06</c:v>
                </c:pt>
                <c:pt idx="4">
                  <c:v>23.31</c:v>
                </c:pt>
              </c:numCache>
            </c:numRef>
          </c:val>
          <c:extLst>
            <c:ext xmlns:c16="http://schemas.microsoft.com/office/drawing/2014/chart" uri="{C3380CC4-5D6E-409C-BE32-E72D297353CC}">
              <c16:uniqueId val="{00000000-B5D2-4E2B-909D-34B038DD92AB}"/>
            </c:ext>
          </c:extLst>
        </c:ser>
        <c:dLbls>
          <c:showLegendKey val="0"/>
          <c:showVal val="0"/>
          <c:showCatName val="0"/>
          <c:showSerName val="0"/>
          <c:showPercent val="0"/>
          <c:showBubbleSize val="0"/>
        </c:dLbls>
        <c:gapWidth val="150"/>
        <c:axId val="475306336"/>
        <c:axId val="475306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B5D2-4E2B-909D-34B038DD92AB}"/>
            </c:ext>
          </c:extLst>
        </c:ser>
        <c:dLbls>
          <c:showLegendKey val="0"/>
          <c:showVal val="0"/>
          <c:showCatName val="0"/>
          <c:showSerName val="0"/>
          <c:showPercent val="0"/>
          <c:showBubbleSize val="0"/>
        </c:dLbls>
        <c:marker val="1"/>
        <c:smooth val="0"/>
        <c:axId val="475306336"/>
        <c:axId val="475306728"/>
      </c:lineChart>
      <c:dateAx>
        <c:axId val="475306336"/>
        <c:scaling>
          <c:orientation val="minMax"/>
        </c:scaling>
        <c:delete val="1"/>
        <c:axPos val="b"/>
        <c:numFmt formatCode="&quot;H&quot;yy" sourceLinked="1"/>
        <c:majorTickMark val="none"/>
        <c:minorTickMark val="none"/>
        <c:tickLblPos val="none"/>
        <c:crossAx val="475306728"/>
        <c:crosses val="autoZero"/>
        <c:auto val="1"/>
        <c:lblOffset val="100"/>
        <c:baseTimeUnit val="years"/>
      </c:dateAx>
      <c:valAx>
        <c:axId val="475306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306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47-4C65-8938-82D04CDC562D}"/>
            </c:ext>
          </c:extLst>
        </c:ser>
        <c:dLbls>
          <c:showLegendKey val="0"/>
          <c:showVal val="0"/>
          <c:showCatName val="0"/>
          <c:showSerName val="0"/>
          <c:showPercent val="0"/>
          <c:showBubbleSize val="0"/>
        </c:dLbls>
        <c:gapWidth val="150"/>
        <c:axId val="475797536"/>
        <c:axId val="47579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CF47-4C65-8938-82D04CDC562D}"/>
            </c:ext>
          </c:extLst>
        </c:ser>
        <c:dLbls>
          <c:showLegendKey val="0"/>
          <c:showVal val="0"/>
          <c:showCatName val="0"/>
          <c:showSerName val="0"/>
          <c:showPercent val="0"/>
          <c:showBubbleSize val="0"/>
        </c:dLbls>
        <c:marker val="1"/>
        <c:smooth val="0"/>
        <c:axId val="475797536"/>
        <c:axId val="475797928"/>
      </c:lineChart>
      <c:dateAx>
        <c:axId val="475797536"/>
        <c:scaling>
          <c:orientation val="minMax"/>
        </c:scaling>
        <c:delete val="1"/>
        <c:axPos val="b"/>
        <c:numFmt formatCode="&quot;H&quot;yy" sourceLinked="1"/>
        <c:majorTickMark val="none"/>
        <c:minorTickMark val="none"/>
        <c:tickLblPos val="none"/>
        <c:crossAx val="475797928"/>
        <c:crosses val="autoZero"/>
        <c:auto val="1"/>
        <c:lblOffset val="100"/>
        <c:baseTimeUnit val="years"/>
      </c:dateAx>
      <c:valAx>
        <c:axId val="475797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7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563.78</c:v>
                </c:pt>
                <c:pt idx="1">
                  <c:v>583.21</c:v>
                </c:pt>
                <c:pt idx="2">
                  <c:v>613.14</c:v>
                </c:pt>
                <c:pt idx="3">
                  <c:v>470.83</c:v>
                </c:pt>
                <c:pt idx="4">
                  <c:v>577.70000000000005</c:v>
                </c:pt>
              </c:numCache>
            </c:numRef>
          </c:val>
          <c:extLst>
            <c:ext xmlns:c16="http://schemas.microsoft.com/office/drawing/2014/chart" uri="{C3380CC4-5D6E-409C-BE32-E72D297353CC}">
              <c16:uniqueId val="{00000000-7691-4C2A-80DC-14FCBA5A74A6}"/>
            </c:ext>
          </c:extLst>
        </c:ser>
        <c:dLbls>
          <c:showLegendKey val="0"/>
          <c:showVal val="0"/>
          <c:showCatName val="0"/>
          <c:showSerName val="0"/>
          <c:showPercent val="0"/>
          <c:showBubbleSize val="0"/>
        </c:dLbls>
        <c:gapWidth val="150"/>
        <c:axId val="475799104"/>
        <c:axId val="47579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7691-4C2A-80DC-14FCBA5A74A6}"/>
            </c:ext>
          </c:extLst>
        </c:ser>
        <c:dLbls>
          <c:showLegendKey val="0"/>
          <c:showVal val="0"/>
          <c:showCatName val="0"/>
          <c:showSerName val="0"/>
          <c:showPercent val="0"/>
          <c:showBubbleSize val="0"/>
        </c:dLbls>
        <c:marker val="1"/>
        <c:smooth val="0"/>
        <c:axId val="475799104"/>
        <c:axId val="475799496"/>
      </c:lineChart>
      <c:dateAx>
        <c:axId val="475799104"/>
        <c:scaling>
          <c:orientation val="minMax"/>
        </c:scaling>
        <c:delete val="1"/>
        <c:axPos val="b"/>
        <c:numFmt formatCode="&quot;H&quot;yy" sourceLinked="1"/>
        <c:majorTickMark val="none"/>
        <c:minorTickMark val="none"/>
        <c:tickLblPos val="none"/>
        <c:crossAx val="475799496"/>
        <c:crosses val="autoZero"/>
        <c:auto val="1"/>
        <c:lblOffset val="100"/>
        <c:baseTimeUnit val="years"/>
      </c:dateAx>
      <c:valAx>
        <c:axId val="475799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261.26</c:v>
                </c:pt>
                <c:pt idx="1">
                  <c:v>271.41000000000003</c:v>
                </c:pt>
                <c:pt idx="2">
                  <c:v>275.18</c:v>
                </c:pt>
                <c:pt idx="3">
                  <c:v>278.20999999999998</c:v>
                </c:pt>
                <c:pt idx="4">
                  <c:v>315.42</c:v>
                </c:pt>
              </c:numCache>
            </c:numRef>
          </c:val>
          <c:extLst>
            <c:ext xmlns:c16="http://schemas.microsoft.com/office/drawing/2014/chart" uri="{C3380CC4-5D6E-409C-BE32-E72D297353CC}">
              <c16:uniqueId val="{00000000-E1C3-4A1A-AF76-8EE7439473D7}"/>
            </c:ext>
          </c:extLst>
        </c:ser>
        <c:dLbls>
          <c:showLegendKey val="0"/>
          <c:showVal val="0"/>
          <c:showCatName val="0"/>
          <c:showSerName val="0"/>
          <c:showPercent val="0"/>
          <c:showBubbleSize val="0"/>
        </c:dLbls>
        <c:gapWidth val="150"/>
        <c:axId val="475800672"/>
        <c:axId val="47597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E1C3-4A1A-AF76-8EE7439473D7}"/>
            </c:ext>
          </c:extLst>
        </c:ser>
        <c:dLbls>
          <c:showLegendKey val="0"/>
          <c:showVal val="0"/>
          <c:showCatName val="0"/>
          <c:showSerName val="0"/>
          <c:showPercent val="0"/>
          <c:showBubbleSize val="0"/>
        </c:dLbls>
        <c:marker val="1"/>
        <c:smooth val="0"/>
        <c:axId val="475800672"/>
        <c:axId val="475970536"/>
      </c:lineChart>
      <c:dateAx>
        <c:axId val="475800672"/>
        <c:scaling>
          <c:orientation val="minMax"/>
        </c:scaling>
        <c:delete val="1"/>
        <c:axPos val="b"/>
        <c:numFmt formatCode="&quot;H&quot;yy" sourceLinked="1"/>
        <c:majorTickMark val="none"/>
        <c:minorTickMark val="none"/>
        <c:tickLblPos val="none"/>
        <c:crossAx val="475970536"/>
        <c:crosses val="autoZero"/>
        <c:auto val="1"/>
        <c:lblOffset val="100"/>
        <c:baseTimeUnit val="years"/>
      </c:dateAx>
      <c:valAx>
        <c:axId val="475970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80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99.89</c:v>
                </c:pt>
                <c:pt idx="1">
                  <c:v>99.66</c:v>
                </c:pt>
                <c:pt idx="2">
                  <c:v>102.22</c:v>
                </c:pt>
                <c:pt idx="3">
                  <c:v>99.88</c:v>
                </c:pt>
                <c:pt idx="4">
                  <c:v>92.38</c:v>
                </c:pt>
              </c:numCache>
            </c:numRef>
          </c:val>
          <c:extLst>
            <c:ext xmlns:c16="http://schemas.microsoft.com/office/drawing/2014/chart" uri="{C3380CC4-5D6E-409C-BE32-E72D297353CC}">
              <c16:uniqueId val="{00000000-2B61-41C7-9D19-E66A457ABD64}"/>
            </c:ext>
          </c:extLst>
        </c:ser>
        <c:dLbls>
          <c:showLegendKey val="0"/>
          <c:showVal val="0"/>
          <c:showCatName val="0"/>
          <c:showSerName val="0"/>
          <c:showPercent val="0"/>
          <c:showBubbleSize val="0"/>
        </c:dLbls>
        <c:gapWidth val="150"/>
        <c:axId val="475971712"/>
        <c:axId val="475972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2B61-41C7-9D19-E66A457ABD64}"/>
            </c:ext>
          </c:extLst>
        </c:ser>
        <c:dLbls>
          <c:showLegendKey val="0"/>
          <c:showVal val="0"/>
          <c:showCatName val="0"/>
          <c:showSerName val="0"/>
          <c:showPercent val="0"/>
          <c:showBubbleSize val="0"/>
        </c:dLbls>
        <c:marker val="1"/>
        <c:smooth val="0"/>
        <c:axId val="475971712"/>
        <c:axId val="475972104"/>
      </c:lineChart>
      <c:dateAx>
        <c:axId val="475971712"/>
        <c:scaling>
          <c:orientation val="minMax"/>
        </c:scaling>
        <c:delete val="1"/>
        <c:axPos val="b"/>
        <c:numFmt formatCode="&quot;H&quot;yy" sourceLinked="1"/>
        <c:majorTickMark val="none"/>
        <c:minorTickMark val="none"/>
        <c:tickLblPos val="none"/>
        <c:crossAx val="475972104"/>
        <c:crosses val="autoZero"/>
        <c:auto val="1"/>
        <c:lblOffset val="100"/>
        <c:baseTimeUnit val="years"/>
      </c:dateAx>
      <c:valAx>
        <c:axId val="47597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152.46</c:v>
                </c:pt>
                <c:pt idx="1">
                  <c:v>153.03</c:v>
                </c:pt>
                <c:pt idx="2">
                  <c:v>148.5</c:v>
                </c:pt>
                <c:pt idx="3">
                  <c:v>151.88999999999999</c:v>
                </c:pt>
                <c:pt idx="4">
                  <c:v>141.72999999999999</c:v>
                </c:pt>
              </c:numCache>
            </c:numRef>
          </c:val>
          <c:extLst>
            <c:ext xmlns:c16="http://schemas.microsoft.com/office/drawing/2014/chart" uri="{C3380CC4-5D6E-409C-BE32-E72D297353CC}">
              <c16:uniqueId val="{00000000-FD05-42B9-8089-B26AD5E93A59}"/>
            </c:ext>
          </c:extLst>
        </c:ser>
        <c:dLbls>
          <c:showLegendKey val="0"/>
          <c:showVal val="0"/>
          <c:showCatName val="0"/>
          <c:showSerName val="0"/>
          <c:showPercent val="0"/>
          <c:showBubbleSize val="0"/>
        </c:dLbls>
        <c:gapWidth val="150"/>
        <c:axId val="475973280"/>
        <c:axId val="475973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FD05-42B9-8089-B26AD5E93A59}"/>
            </c:ext>
          </c:extLst>
        </c:ser>
        <c:dLbls>
          <c:showLegendKey val="0"/>
          <c:showVal val="0"/>
          <c:showCatName val="0"/>
          <c:showSerName val="0"/>
          <c:showPercent val="0"/>
          <c:showBubbleSize val="0"/>
        </c:dLbls>
        <c:marker val="1"/>
        <c:smooth val="0"/>
        <c:axId val="475973280"/>
        <c:axId val="475973672"/>
      </c:lineChart>
      <c:dateAx>
        <c:axId val="475973280"/>
        <c:scaling>
          <c:orientation val="minMax"/>
        </c:scaling>
        <c:delete val="1"/>
        <c:axPos val="b"/>
        <c:numFmt formatCode="&quot;H&quot;yy" sourceLinked="1"/>
        <c:majorTickMark val="none"/>
        <c:minorTickMark val="none"/>
        <c:tickLblPos val="none"/>
        <c:crossAx val="475973672"/>
        <c:crosses val="autoZero"/>
        <c:auto val="1"/>
        <c:lblOffset val="100"/>
        <c:baseTimeUnit val="years"/>
      </c:dateAx>
      <c:valAx>
        <c:axId val="475973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97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6" t="str">
        <f>データ!H6</f>
        <v>大阪府　寝屋川市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A2</v>
      </c>
      <c r="X8" s="60"/>
      <c r="Y8" s="60"/>
      <c r="Z8" s="60"/>
      <c r="AA8" s="60"/>
      <c r="AB8" s="60"/>
      <c r="AC8" s="60"/>
      <c r="AD8" s="60" t="str">
        <f>データ!$M$6</f>
        <v>自治体職員</v>
      </c>
      <c r="AE8" s="60"/>
      <c r="AF8" s="60"/>
      <c r="AG8" s="60"/>
      <c r="AH8" s="60"/>
      <c r="AI8" s="60"/>
      <c r="AJ8" s="60"/>
      <c r="AK8" s="4"/>
      <c r="AL8" s="61">
        <f>データ!$R$6</f>
        <v>230463</v>
      </c>
      <c r="AM8" s="61"/>
      <c r="AN8" s="61"/>
      <c r="AO8" s="61"/>
      <c r="AP8" s="61"/>
      <c r="AQ8" s="61"/>
      <c r="AR8" s="61"/>
      <c r="AS8" s="61"/>
      <c r="AT8" s="52">
        <f>データ!$S$6</f>
        <v>24.7</v>
      </c>
      <c r="AU8" s="53"/>
      <c r="AV8" s="53"/>
      <c r="AW8" s="53"/>
      <c r="AX8" s="53"/>
      <c r="AY8" s="53"/>
      <c r="AZ8" s="53"/>
      <c r="BA8" s="53"/>
      <c r="BB8" s="54">
        <f>データ!$T$6</f>
        <v>9330.49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c r="A10" s="2"/>
      <c r="B10" s="52" t="str">
        <f>データ!$N$6</f>
        <v>-</v>
      </c>
      <c r="C10" s="53"/>
      <c r="D10" s="53"/>
      <c r="E10" s="53"/>
      <c r="F10" s="53"/>
      <c r="G10" s="53"/>
      <c r="H10" s="53"/>
      <c r="I10" s="52">
        <f>データ!$O$6</f>
        <v>52.71</v>
      </c>
      <c r="J10" s="53"/>
      <c r="K10" s="53"/>
      <c r="L10" s="53"/>
      <c r="M10" s="53"/>
      <c r="N10" s="53"/>
      <c r="O10" s="64"/>
      <c r="P10" s="54">
        <f>データ!$P$6</f>
        <v>100</v>
      </c>
      <c r="Q10" s="54"/>
      <c r="R10" s="54"/>
      <c r="S10" s="54"/>
      <c r="T10" s="54"/>
      <c r="U10" s="54"/>
      <c r="V10" s="54"/>
      <c r="W10" s="61">
        <f>データ!$Q$6</f>
        <v>2600</v>
      </c>
      <c r="X10" s="61"/>
      <c r="Y10" s="61"/>
      <c r="Z10" s="61"/>
      <c r="AA10" s="61"/>
      <c r="AB10" s="61"/>
      <c r="AC10" s="61"/>
      <c r="AD10" s="2"/>
      <c r="AE10" s="2"/>
      <c r="AF10" s="2"/>
      <c r="AG10" s="2"/>
      <c r="AH10" s="4"/>
      <c r="AI10" s="4"/>
      <c r="AJ10" s="4"/>
      <c r="AK10" s="4"/>
      <c r="AL10" s="61">
        <f>データ!$U$6</f>
        <v>229654</v>
      </c>
      <c r="AM10" s="61"/>
      <c r="AN10" s="61"/>
      <c r="AO10" s="61"/>
      <c r="AP10" s="61"/>
      <c r="AQ10" s="61"/>
      <c r="AR10" s="61"/>
      <c r="AS10" s="61"/>
      <c r="AT10" s="52">
        <f>データ!$V$6</f>
        <v>24.7</v>
      </c>
      <c r="AU10" s="53"/>
      <c r="AV10" s="53"/>
      <c r="AW10" s="53"/>
      <c r="AX10" s="53"/>
      <c r="AY10" s="53"/>
      <c r="AZ10" s="53"/>
      <c r="BA10" s="53"/>
      <c r="BB10" s="54">
        <f>データ!$W$6</f>
        <v>9297.73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73" t="s">
        <v>25</v>
      </c>
      <c r="BM14" s="74"/>
      <c r="BN14" s="74"/>
      <c r="BO14" s="74"/>
      <c r="BP14" s="74"/>
      <c r="BQ14" s="74"/>
      <c r="BR14" s="74"/>
      <c r="BS14" s="74"/>
      <c r="BT14" s="74"/>
      <c r="BU14" s="74"/>
      <c r="BV14" s="74"/>
      <c r="BW14" s="74"/>
      <c r="BX14" s="74"/>
      <c r="BY14" s="74"/>
      <c r="BZ14" s="75"/>
    </row>
    <row r="15" spans="1:78" ht="13.5" customHeight="1">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7" t="s">
        <v>112</v>
      </c>
      <c r="BM16" s="68"/>
      <c r="BN16" s="68"/>
      <c r="BO16" s="68"/>
      <c r="BP16" s="68"/>
      <c r="BQ16" s="68"/>
      <c r="BR16" s="68"/>
      <c r="BS16" s="68"/>
      <c r="BT16" s="68"/>
      <c r="BU16" s="68"/>
      <c r="BV16" s="68"/>
      <c r="BW16" s="68"/>
      <c r="BX16" s="68"/>
      <c r="BY16" s="68"/>
      <c r="BZ16" s="69"/>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7"/>
      <c r="BM17" s="68"/>
      <c r="BN17" s="68"/>
      <c r="BO17" s="68"/>
      <c r="BP17" s="68"/>
      <c r="BQ17" s="68"/>
      <c r="BR17" s="68"/>
      <c r="BS17" s="68"/>
      <c r="BT17" s="68"/>
      <c r="BU17" s="68"/>
      <c r="BV17" s="68"/>
      <c r="BW17" s="68"/>
      <c r="BX17" s="68"/>
      <c r="BY17" s="68"/>
      <c r="BZ17" s="69"/>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7"/>
      <c r="BM18" s="68"/>
      <c r="BN18" s="68"/>
      <c r="BO18" s="68"/>
      <c r="BP18" s="68"/>
      <c r="BQ18" s="68"/>
      <c r="BR18" s="68"/>
      <c r="BS18" s="68"/>
      <c r="BT18" s="68"/>
      <c r="BU18" s="68"/>
      <c r="BV18" s="68"/>
      <c r="BW18" s="68"/>
      <c r="BX18" s="68"/>
      <c r="BY18" s="68"/>
      <c r="BZ18" s="69"/>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7"/>
      <c r="BM19" s="68"/>
      <c r="BN19" s="68"/>
      <c r="BO19" s="68"/>
      <c r="BP19" s="68"/>
      <c r="BQ19" s="68"/>
      <c r="BR19" s="68"/>
      <c r="BS19" s="68"/>
      <c r="BT19" s="68"/>
      <c r="BU19" s="68"/>
      <c r="BV19" s="68"/>
      <c r="BW19" s="68"/>
      <c r="BX19" s="68"/>
      <c r="BY19" s="68"/>
      <c r="BZ19" s="69"/>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7"/>
      <c r="BM20" s="68"/>
      <c r="BN20" s="68"/>
      <c r="BO20" s="68"/>
      <c r="BP20" s="68"/>
      <c r="BQ20" s="68"/>
      <c r="BR20" s="68"/>
      <c r="BS20" s="68"/>
      <c r="BT20" s="68"/>
      <c r="BU20" s="68"/>
      <c r="BV20" s="68"/>
      <c r="BW20" s="68"/>
      <c r="BX20" s="68"/>
      <c r="BY20" s="68"/>
      <c r="BZ20" s="69"/>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7"/>
      <c r="BM21" s="68"/>
      <c r="BN21" s="68"/>
      <c r="BO21" s="68"/>
      <c r="BP21" s="68"/>
      <c r="BQ21" s="68"/>
      <c r="BR21" s="68"/>
      <c r="BS21" s="68"/>
      <c r="BT21" s="68"/>
      <c r="BU21" s="68"/>
      <c r="BV21" s="68"/>
      <c r="BW21" s="68"/>
      <c r="BX21" s="68"/>
      <c r="BY21" s="68"/>
      <c r="BZ21" s="69"/>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7"/>
      <c r="BM22" s="68"/>
      <c r="BN22" s="68"/>
      <c r="BO22" s="68"/>
      <c r="BP22" s="68"/>
      <c r="BQ22" s="68"/>
      <c r="BR22" s="68"/>
      <c r="BS22" s="68"/>
      <c r="BT22" s="68"/>
      <c r="BU22" s="68"/>
      <c r="BV22" s="68"/>
      <c r="BW22" s="68"/>
      <c r="BX22" s="68"/>
      <c r="BY22" s="68"/>
      <c r="BZ22" s="69"/>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7"/>
      <c r="BM23" s="68"/>
      <c r="BN23" s="68"/>
      <c r="BO23" s="68"/>
      <c r="BP23" s="68"/>
      <c r="BQ23" s="68"/>
      <c r="BR23" s="68"/>
      <c r="BS23" s="68"/>
      <c r="BT23" s="68"/>
      <c r="BU23" s="68"/>
      <c r="BV23" s="68"/>
      <c r="BW23" s="68"/>
      <c r="BX23" s="68"/>
      <c r="BY23" s="68"/>
      <c r="BZ23" s="69"/>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7"/>
      <c r="BM24" s="68"/>
      <c r="BN24" s="68"/>
      <c r="BO24" s="68"/>
      <c r="BP24" s="68"/>
      <c r="BQ24" s="68"/>
      <c r="BR24" s="68"/>
      <c r="BS24" s="68"/>
      <c r="BT24" s="68"/>
      <c r="BU24" s="68"/>
      <c r="BV24" s="68"/>
      <c r="BW24" s="68"/>
      <c r="BX24" s="68"/>
      <c r="BY24" s="68"/>
      <c r="BZ24" s="69"/>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7"/>
      <c r="BM25" s="68"/>
      <c r="BN25" s="68"/>
      <c r="BO25" s="68"/>
      <c r="BP25" s="68"/>
      <c r="BQ25" s="68"/>
      <c r="BR25" s="68"/>
      <c r="BS25" s="68"/>
      <c r="BT25" s="68"/>
      <c r="BU25" s="68"/>
      <c r="BV25" s="68"/>
      <c r="BW25" s="68"/>
      <c r="BX25" s="68"/>
      <c r="BY25" s="68"/>
      <c r="BZ25" s="69"/>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7"/>
      <c r="BM26" s="68"/>
      <c r="BN26" s="68"/>
      <c r="BO26" s="68"/>
      <c r="BP26" s="68"/>
      <c r="BQ26" s="68"/>
      <c r="BR26" s="68"/>
      <c r="BS26" s="68"/>
      <c r="BT26" s="68"/>
      <c r="BU26" s="68"/>
      <c r="BV26" s="68"/>
      <c r="BW26" s="68"/>
      <c r="BX26" s="68"/>
      <c r="BY26" s="68"/>
      <c r="BZ26" s="69"/>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7"/>
      <c r="BM27" s="68"/>
      <c r="BN27" s="68"/>
      <c r="BO27" s="68"/>
      <c r="BP27" s="68"/>
      <c r="BQ27" s="68"/>
      <c r="BR27" s="68"/>
      <c r="BS27" s="68"/>
      <c r="BT27" s="68"/>
      <c r="BU27" s="68"/>
      <c r="BV27" s="68"/>
      <c r="BW27" s="68"/>
      <c r="BX27" s="68"/>
      <c r="BY27" s="68"/>
      <c r="BZ27" s="69"/>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7"/>
      <c r="BM28" s="68"/>
      <c r="BN28" s="68"/>
      <c r="BO28" s="68"/>
      <c r="BP28" s="68"/>
      <c r="BQ28" s="68"/>
      <c r="BR28" s="68"/>
      <c r="BS28" s="68"/>
      <c r="BT28" s="68"/>
      <c r="BU28" s="68"/>
      <c r="BV28" s="68"/>
      <c r="BW28" s="68"/>
      <c r="BX28" s="68"/>
      <c r="BY28" s="68"/>
      <c r="BZ28" s="69"/>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7"/>
      <c r="BM29" s="68"/>
      <c r="BN29" s="68"/>
      <c r="BO29" s="68"/>
      <c r="BP29" s="68"/>
      <c r="BQ29" s="68"/>
      <c r="BR29" s="68"/>
      <c r="BS29" s="68"/>
      <c r="BT29" s="68"/>
      <c r="BU29" s="68"/>
      <c r="BV29" s="68"/>
      <c r="BW29" s="68"/>
      <c r="BX29" s="68"/>
      <c r="BY29" s="68"/>
      <c r="BZ29" s="69"/>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7"/>
      <c r="BM30" s="68"/>
      <c r="BN30" s="68"/>
      <c r="BO30" s="68"/>
      <c r="BP30" s="68"/>
      <c r="BQ30" s="68"/>
      <c r="BR30" s="68"/>
      <c r="BS30" s="68"/>
      <c r="BT30" s="68"/>
      <c r="BU30" s="68"/>
      <c r="BV30" s="68"/>
      <c r="BW30" s="68"/>
      <c r="BX30" s="68"/>
      <c r="BY30" s="68"/>
      <c r="BZ30" s="69"/>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7"/>
      <c r="BM31" s="68"/>
      <c r="BN31" s="68"/>
      <c r="BO31" s="68"/>
      <c r="BP31" s="68"/>
      <c r="BQ31" s="68"/>
      <c r="BR31" s="68"/>
      <c r="BS31" s="68"/>
      <c r="BT31" s="68"/>
      <c r="BU31" s="68"/>
      <c r="BV31" s="68"/>
      <c r="BW31" s="68"/>
      <c r="BX31" s="68"/>
      <c r="BY31" s="68"/>
      <c r="BZ31" s="69"/>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7"/>
      <c r="BM32" s="68"/>
      <c r="BN32" s="68"/>
      <c r="BO32" s="68"/>
      <c r="BP32" s="68"/>
      <c r="BQ32" s="68"/>
      <c r="BR32" s="68"/>
      <c r="BS32" s="68"/>
      <c r="BT32" s="68"/>
      <c r="BU32" s="68"/>
      <c r="BV32" s="68"/>
      <c r="BW32" s="68"/>
      <c r="BX32" s="68"/>
      <c r="BY32" s="68"/>
      <c r="BZ32" s="69"/>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7"/>
      <c r="BM33" s="68"/>
      <c r="BN33" s="68"/>
      <c r="BO33" s="68"/>
      <c r="BP33" s="68"/>
      <c r="BQ33" s="68"/>
      <c r="BR33" s="68"/>
      <c r="BS33" s="68"/>
      <c r="BT33" s="68"/>
      <c r="BU33" s="68"/>
      <c r="BV33" s="68"/>
      <c r="BW33" s="68"/>
      <c r="BX33" s="68"/>
      <c r="BY33" s="68"/>
      <c r="BZ33" s="69"/>
    </row>
    <row r="34" spans="1:78" ht="13.5" customHeight="1">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7"/>
      <c r="BM34" s="68"/>
      <c r="BN34" s="68"/>
      <c r="BO34" s="68"/>
      <c r="BP34" s="68"/>
      <c r="BQ34" s="68"/>
      <c r="BR34" s="68"/>
      <c r="BS34" s="68"/>
      <c r="BT34" s="68"/>
      <c r="BU34" s="68"/>
      <c r="BV34" s="68"/>
      <c r="BW34" s="68"/>
      <c r="BX34" s="68"/>
      <c r="BY34" s="68"/>
      <c r="BZ34" s="69"/>
    </row>
    <row r="35" spans="1:78" ht="13.5" customHeight="1">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7"/>
      <c r="BM35" s="68"/>
      <c r="BN35" s="68"/>
      <c r="BO35" s="68"/>
      <c r="BP35" s="68"/>
      <c r="BQ35" s="68"/>
      <c r="BR35" s="68"/>
      <c r="BS35" s="68"/>
      <c r="BT35" s="68"/>
      <c r="BU35" s="68"/>
      <c r="BV35" s="68"/>
      <c r="BW35" s="68"/>
      <c r="BX35" s="68"/>
      <c r="BY35" s="68"/>
      <c r="BZ35" s="69"/>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7"/>
      <c r="BM36" s="68"/>
      <c r="BN36" s="68"/>
      <c r="BO36" s="68"/>
      <c r="BP36" s="68"/>
      <c r="BQ36" s="68"/>
      <c r="BR36" s="68"/>
      <c r="BS36" s="68"/>
      <c r="BT36" s="68"/>
      <c r="BU36" s="68"/>
      <c r="BV36" s="68"/>
      <c r="BW36" s="68"/>
      <c r="BX36" s="68"/>
      <c r="BY36" s="68"/>
      <c r="BZ36" s="69"/>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7"/>
      <c r="BM37" s="68"/>
      <c r="BN37" s="68"/>
      <c r="BO37" s="68"/>
      <c r="BP37" s="68"/>
      <c r="BQ37" s="68"/>
      <c r="BR37" s="68"/>
      <c r="BS37" s="68"/>
      <c r="BT37" s="68"/>
      <c r="BU37" s="68"/>
      <c r="BV37" s="68"/>
      <c r="BW37" s="68"/>
      <c r="BX37" s="68"/>
      <c r="BY37" s="68"/>
      <c r="BZ37" s="69"/>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7"/>
      <c r="BM38" s="68"/>
      <c r="BN38" s="68"/>
      <c r="BO38" s="68"/>
      <c r="BP38" s="68"/>
      <c r="BQ38" s="68"/>
      <c r="BR38" s="68"/>
      <c r="BS38" s="68"/>
      <c r="BT38" s="68"/>
      <c r="BU38" s="68"/>
      <c r="BV38" s="68"/>
      <c r="BW38" s="68"/>
      <c r="BX38" s="68"/>
      <c r="BY38" s="68"/>
      <c r="BZ38" s="69"/>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7"/>
      <c r="BM39" s="68"/>
      <c r="BN39" s="68"/>
      <c r="BO39" s="68"/>
      <c r="BP39" s="68"/>
      <c r="BQ39" s="68"/>
      <c r="BR39" s="68"/>
      <c r="BS39" s="68"/>
      <c r="BT39" s="68"/>
      <c r="BU39" s="68"/>
      <c r="BV39" s="68"/>
      <c r="BW39" s="68"/>
      <c r="BX39" s="68"/>
      <c r="BY39" s="68"/>
      <c r="BZ39" s="69"/>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7"/>
      <c r="BM40" s="68"/>
      <c r="BN40" s="68"/>
      <c r="BO40" s="68"/>
      <c r="BP40" s="68"/>
      <c r="BQ40" s="68"/>
      <c r="BR40" s="68"/>
      <c r="BS40" s="68"/>
      <c r="BT40" s="68"/>
      <c r="BU40" s="68"/>
      <c r="BV40" s="68"/>
      <c r="BW40" s="68"/>
      <c r="BX40" s="68"/>
      <c r="BY40" s="68"/>
      <c r="BZ40" s="69"/>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7"/>
      <c r="BM41" s="68"/>
      <c r="BN41" s="68"/>
      <c r="BO41" s="68"/>
      <c r="BP41" s="68"/>
      <c r="BQ41" s="68"/>
      <c r="BR41" s="68"/>
      <c r="BS41" s="68"/>
      <c r="BT41" s="68"/>
      <c r="BU41" s="68"/>
      <c r="BV41" s="68"/>
      <c r="BW41" s="68"/>
      <c r="BX41" s="68"/>
      <c r="BY41" s="68"/>
      <c r="BZ41" s="69"/>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7"/>
      <c r="BM42" s="68"/>
      <c r="BN42" s="68"/>
      <c r="BO42" s="68"/>
      <c r="BP42" s="68"/>
      <c r="BQ42" s="68"/>
      <c r="BR42" s="68"/>
      <c r="BS42" s="68"/>
      <c r="BT42" s="68"/>
      <c r="BU42" s="68"/>
      <c r="BV42" s="68"/>
      <c r="BW42" s="68"/>
      <c r="BX42" s="68"/>
      <c r="BY42" s="68"/>
      <c r="BZ42" s="69"/>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7"/>
      <c r="BM43" s="68"/>
      <c r="BN43" s="68"/>
      <c r="BO43" s="68"/>
      <c r="BP43" s="68"/>
      <c r="BQ43" s="68"/>
      <c r="BR43" s="68"/>
      <c r="BS43" s="68"/>
      <c r="BT43" s="68"/>
      <c r="BU43" s="68"/>
      <c r="BV43" s="68"/>
      <c r="BW43" s="68"/>
      <c r="BX43" s="68"/>
      <c r="BY43" s="68"/>
      <c r="BZ43" s="69"/>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7"/>
      <c r="BM44" s="68"/>
      <c r="BN44" s="68"/>
      <c r="BO44" s="68"/>
      <c r="BP44" s="68"/>
      <c r="BQ44" s="68"/>
      <c r="BR44" s="68"/>
      <c r="BS44" s="68"/>
      <c r="BT44" s="68"/>
      <c r="BU44" s="68"/>
      <c r="BV44" s="68"/>
      <c r="BW44" s="68"/>
      <c r="BX44" s="68"/>
      <c r="BY44" s="68"/>
      <c r="BZ44" s="69"/>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26</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7" t="s">
        <v>114</v>
      </c>
      <c r="BM47" s="68"/>
      <c r="BN47" s="68"/>
      <c r="BO47" s="68"/>
      <c r="BP47" s="68"/>
      <c r="BQ47" s="68"/>
      <c r="BR47" s="68"/>
      <c r="BS47" s="68"/>
      <c r="BT47" s="68"/>
      <c r="BU47" s="68"/>
      <c r="BV47" s="68"/>
      <c r="BW47" s="68"/>
      <c r="BX47" s="68"/>
      <c r="BY47" s="68"/>
      <c r="BZ47" s="69"/>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7"/>
      <c r="BM48" s="68"/>
      <c r="BN48" s="68"/>
      <c r="BO48" s="68"/>
      <c r="BP48" s="68"/>
      <c r="BQ48" s="68"/>
      <c r="BR48" s="68"/>
      <c r="BS48" s="68"/>
      <c r="BT48" s="68"/>
      <c r="BU48" s="68"/>
      <c r="BV48" s="68"/>
      <c r="BW48" s="68"/>
      <c r="BX48" s="68"/>
      <c r="BY48" s="68"/>
      <c r="BZ48" s="69"/>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7"/>
      <c r="BM49" s="68"/>
      <c r="BN49" s="68"/>
      <c r="BO49" s="68"/>
      <c r="BP49" s="68"/>
      <c r="BQ49" s="68"/>
      <c r="BR49" s="68"/>
      <c r="BS49" s="68"/>
      <c r="BT49" s="68"/>
      <c r="BU49" s="68"/>
      <c r="BV49" s="68"/>
      <c r="BW49" s="68"/>
      <c r="BX49" s="68"/>
      <c r="BY49" s="68"/>
      <c r="BZ49" s="69"/>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7"/>
      <c r="BM50" s="68"/>
      <c r="BN50" s="68"/>
      <c r="BO50" s="68"/>
      <c r="BP50" s="68"/>
      <c r="BQ50" s="68"/>
      <c r="BR50" s="68"/>
      <c r="BS50" s="68"/>
      <c r="BT50" s="68"/>
      <c r="BU50" s="68"/>
      <c r="BV50" s="68"/>
      <c r="BW50" s="68"/>
      <c r="BX50" s="68"/>
      <c r="BY50" s="68"/>
      <c r="BZ50" s="69"/>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7"/>
      <c r="BM51" s="68"/>
      <c r="BN51" s="68"/>
      <c r="BO51" s="68"/>
      <c r="BP51" s="68"/>
      <c r="BQ51" s="68"/>
      <c r="BR51" s="68"/>
      <c r="BS51" s="68"/>
      <c r="BT51" s="68"/>
      <c r="BU51" s="68"/>
      <c r="BV51" s="68"/>
      <c r="BW51" s="68"/>
      <c r="BX51" s="68"/>
      <c r="BY51" s="68"/>
      <c r="BZ51" s="69"/>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7"/>
      <c r="BM52" s="68"/>
      <c r="BN52" s="68"/>
      <c r="BO52" s="68"/>
      <c r="BP52" s="68"/>
      <c r="BQ52" s="68"/>
      <c r="BR52" s="68"/>
      <c r="BS52" s="68"/>
      <c r="BT52" s="68"/>
      <c r="BU52" s="68"/>
      <c r="BV52" s="68"/>
      <c r="BW52" s="68"/>
      <c r="BX52" s="68"/>
      <c r="BY52" s="68"/>
      <c r="BZ52" s="69"/>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7"/>
      <c r="BM53" s="68"/>
      <c r="BN53" s="68"/>
      <c r="BO53" s="68"/>
      <c r="BP53" s="68"/>
      <c r="BQ53" s="68"/>
      <c r="BR53" s="68"/>
      <c r="BS53" s="68"/>
      <c r="BT53" s="68"/>
      <c r="BU53" s="68"/>
      <c r="BV53" s="68"/>
      <c r="BW53" s="68"/>
      <c r="BX53" s="68"/>
      <c r="BY53" s="68"/>
      <c r="BZ53" s="69"/>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7"/>
      <c r="BM54" s="68"/>
      <c r="BN54" s="68"/>
      <c r="BO54" s="68"/>
      <c r="BP54" s="68"/>
      <c r="BQ54" s="68"/>
      <c r="BR54" s="68"/>
      <c r="BS54" s="68"/>
      <c r="BT54" s="68"/>
      <c r="BU54" s="68"/>
      <c r="BV54" s="68"/>
      <c r="BW54" s="68"/>
      <c r="BX54" s="68"/>
      <c r="BY54" s="68"/>
      <c r="BZ54" s="69"/>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7"/>
      <c r="BM55" s="68"/>
      <c r="BN55" s="68"/>
      <c r="BO55" s="68"/>
      <c r="BP55" s="68"/>
      <c r="BQ55" s="68"/>
      <c r="BR55" s="68"/>
      <c r="BS55" s="68"/>
      <c r="BT55" s="68"/>
      <c r="BU55" s="68"/>
      <c r="BV55" s="68"/>
      <c r="BW55" s="68"/>
      <c r="BX55" s="68"/>
      <c r="BY55" s="68"/>
      <c r="BZ55" s="69"/>
    </row>
    <row r="56" spans="1:78" ht="13.5" customHeight="1">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7"/>
      <c r="BM56" s="68"/>
      <c r="BN56" s="68"/>
      <c r="BO56" s="68"/>
      <c r="BP56" s="68"/>
      <c r="BQ56" s="68"/>
      <c r="BR56" s="68"/>
      <c r="BS56" s="68"/>
      <c r="BT56" s="68"/>
      <c r="BU56" s="68"/>
      <c r="BV56" s="68"/>
      <c r="BW56" s="68"/>
      <c r="BX56" s="68"/>
      <c r="BY56" s="68"/>
      <c r="BZ56" s="69"/>
    </row>
    <row r="57" spans="1:78" ht="13.5" customHeight="1">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7"/>
      <c r="BM57" s="68"/>
      <c r="BN57" s="68"/>
      <c r="BO57" s="68"/>
      <c r="BP57" s="68"/>
      <c r="BQ57" s="68"/>
      <c r="BR57" s="68"/>
      <c r="BS57" s="68"/>
      <c r="BT57" s="68"/>
      <c r="BU57" s="68"/>
      <c r="BV57" s="68"/>
      <c r="BW57" s="68"/>
      <c r="BX57" s="68"/>
      <c r="BY57" s="68"/>
      <c r="BZ57" s="6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7"/>
      <c r="BM58" s="68"/>
      <c r="BN58" s="68"/>
      <c r="BO58" s="68"/>
      <c r="BP58" s="68"/>
      <c r="BQ58" s="68"/>
      <c r="BR58" s="68"/>
      <c r="BS58" s="68"/>
      <c r="BT58" s="68"/>
      <c r="BU58" s="68"/>
      <c r="BV58" s="68"/>
      <c r="BW58" s="68"/>
      <c r="BX58" s="68"/>
      <c r="BY58" s="68"/>
      <c r="BZ58" s="6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7"/>
      <c r="BM59" s="68"/>
      <c r="BN59" s="68"/>
      <c r="BO59" s="68"/>
      <c r="BP59" s="68"/>
      <c r="BQ59" s="68"/>
      <c r="BR59" s="68"/>
      <c r="BS59" s="68"/>
      <c r="BT59" s="68"/>
      <c r="BU59" s="68"/>
      <c r="BV59" s="68"/>
      <c r="BW59" s="68"/>
      <c r="BX59" s="68"/>
      <c r="BY59" s="68"/>
      <c r="BZ59" s="69"/>
    </row>
    <row r="60" spans="1:78" ht="13.5" customHeight="1">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67"/>
      <c r="BM60" s="68"/>
      <c r="BN60" s="68"/>
      <c r="BO60" s="68"/>
      <c r="BP60" s="68"/>
      <c r="BQ60" s="68"/>
      <c r="BR60" s="68"/>
      <c r="BS60" s="68"/>
      <c r="BT60" s="68"/>
      <c r="BU60" s="68"/>
      <c r="BV60" s="68"/>
      <c r="BW60" s="68"/>
      <c r="BX60" s="68"/>
      <c r="BY60" s="68"/>
      <c r="BZ60" s="69"/>
    </row>
    <row r="61" spans="1:78" ht="13.5" customHeight="1">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67"/>
      <c r="BM61" s="68"/>
      <c r="BN61" s="68"/>
      <c r="BO61" s="68"/>
      <c r="BP61" s="68"/>
      <c r="BQ61" s="68"/>
      <c r="BR61" s="68"/>
      <c r="BS61" s="68"/>
      <c r="BT61" s="68"/>
      <c r="BU61" s="68"/>
      <c r="BV61" s="68"/>
      <c r="BW61" s="68"/>
      <c r="BX61" s="68"/>
      <c r="BY61" s="68"/>
      <c r="BZ61" s="69"/>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7"/>
      <c r="BM62" s="68"/>
      <c r="BN62" s="68"/>
      <c r="BO62" s="68"/>
      <c r="BP62" s="68"/>
      <c r="BQ62" s="68"/>
      <c r="BR62" s="68"/>
      <c r="BS62" s="68"/>
      <c r="BT62" s="68"/>
      <c r="BU62" s="68"/>
      <c r="BV62" s="68"/>
      <c r="BW62" s="68"/>
      <c r="BX62" s="68"/>
      <c r="BY62" s="68"/>
      <c r="BZ62" s="69"/>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7"/>
      <c r="BM63" s="68"/>
      <c r="BN63" s="68"/>
      <c r="BO63" s="68"/>
      <c r="BP63" s="68"/>
      <c r="BQ63" s="68"/>
      <c r="BR63" s="68"/>
      <c r="BS63" s="68"/>
      <c r="BT63" s="68"/>
      <c r="BU63" s="68"/>
      <c r="BV63" s="68"/>
      <c r="BW63" s="68"/>
      <c r="BX63" s="68"/>
      <c r="BY63" s="68"/>
      <c r="BZ63" s="69"/>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28</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7" t="s">
        <v>113</v>
      </c>
      <c r="BM66" s="68"/>
      <c r="BN66" s="68"/>
      <c r="BO66" s="68"/>
      <c r="BP66" s="68"/>
      <c r="BQ66" s="68"/>
      <c r="BR66" s="68"/>
      <c r="BS66" s="68"/>
      <c r="BT66" s="68"/>
      <c r="BU66" s="68"/>
      <c r="BV66" s="68"/>
      <c r="BW66" s="68"/>
      <c r="BX66" s="68"/>
      <c r="BY66" s="68"/>
      <c r="BZ66" s="69"/>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7"/>
      <c r="BM67" s="68"/>
      <c r="BN67" s="68"/>
      <c r="BO67" s="68"/>
      <c r="BP67" s="68"/>
      <c r="BQ67" s="68"/>
      <c r="BR67" s="68"/>
      <c r="BS67" s="68"/>
      <c r="BT67" s="68"/>
      <c r="BU67" s="68"/>
      <c r="BV67" s="68"/>
      <c r="BW67" s="68"/>
      <c r="BX67" s="68"/>
      <c r="BY67" s="68"/>
      <c r="BZ67" s="69"/>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7"/>
      <c r="BM68" s="68"/>
      <c r="BN68" s="68"/>
      <c r="BO68" s="68"/>
      <c r="BP68" s="68"/>
      <c r="BQ68" s="68"/>
      <c r="BR68" s="68"/>
      <c r="BS68" s="68"/>
      <c r="BT68" s="68"/>
      <c r="BU68" s="68"/>
      <c r="BV68" s="68"/>
      <c r="BW68" s="68"/>
      <c r="BX68" s="68"/>
      <c r="BY68" s="68"/>
      <c r="BZ68" s="69"/>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7"/>
      <c r="BM69" s="68"/>
      <c r="BN69" s="68"/>
      <c r="BO69" s="68"/>
      <c r="BP69" s="68"/>
      <c r="BQ69" s="68"/>
      <c r="BR69" s="68"/>
      <c r="BS69" s="68"/>
      <c r="BT69" s="68"/>
      <c r="BU69" s="68"/>
      <c r="BV69" s="68"/>
      <c r="BW69" s="68"/>
      <c r="BX69" s="68"/>
      <c r="BY69" s="68"/>
      <c r="BZ69" s="69"/>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7"/>
      <c r="BM70" s="68"/>
      <c r="BN70" s="68"/>
      <c r="BO70" s="68"/>
      <c r="BP70" s="68"/>
      <c r="BQ70" s="68"/>
      <c r="BR70" s="68"/>
      <c r="BS70" s="68"/>
      <c r="BT70" s="68"/>
      <c r="BU70" s="68"/>
      <c r="BV70" s="68"/>
      <c r="BW70" s="68"/>
      <c r="BX70" s="68"/>
      <c r="BY70" s="68"/>
      <c r="BZ70" s="69"/>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7"/>
      <c r="BM71" s="68"/>
      <c r="BN71" s="68"/>
      <c r="BO71" s="68"/>
      <c r="BP71" s="68"/>
      <c r="BQ71" s="68"/>
      <c r="BR71" s="68"/>
      <c r="BS71" s="68"/>
      <c r="BT71" s="68"/>
      <c r="BU71" s="68"/>
      <c r="BV71" s="68"/>
      <c r="BW71" s="68"/>
      <c r="BX71" s="68"/>
      <c r="BY71" s="68"/>
      <c r="BZ71" s="69"/>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7"/>
      <c r="BM72" s="68"/>
      <c r="BN72" s="68"/>
      <c r="BO72" s="68"/>
      <c r="BP72" s="68"/>
      <c r="BQ72" s="68"/>
      <c r="BR72" s="68"/>
      <c r="BS72" s="68"/>
      <c r="BT72" s="68"/>
      <c r="BU72" s="68"/>
      <c r="BV72" s="68"/>
      <c r="BW72" s="68"/>
      <c r="BX72" s="68"/>
      <c r="BY72" s="68"/>
      <c r="BZ72" s="69"/>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7"/>
      <c r="BM73" s="68"/>
      <c r="BN73" s="68"/>
      <c r="BO73" s="68"/>
      <c r="BP73" s="68"/>
      <c r="BQ73" s="68"/>
      <c r="BR73" s="68"/>
      <c r="BS73" s="68"/>
      <c r="BT73" s="68"/>
      <c r="BU73" s="68"/>
      <c r="BV73" s="68"/>
      <c r="BW73" s="68"/>
      <c r="BX73" s="68"/>
      <c r="BY73" s="68"/>
      <c r="BZ73" s="69"/>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7"/>
      <c r="BM74" s="68"/>
      <c r="BN74" s="68"/>
      <c r="BO74" s="68"/>
      <c r="BP74" s="68"/>
      <c r="BQ74" s="68"/>
      <c r="BR74" s="68"/>
      <c r="BS74" s="68"/>
      <c r="BT74" s="68"/>
      <c r="BU74" s="68"/>
      <c r="BV74" s="68"/>
      <c r="BW74" s="68"/>
      <c r="BX74" s="68"/>
      <c r="BY74" s="68"/>
      <c r="BZ74" s="69"/>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7"/>
      <c r="BM75" s="68"/>
      <c r="BN75" s="68"/>
      <c r="BO75" s="68"/>
      <c r="BP75" s="68"/>
      <c r="BQ75" s="68"/>
      <c r="BR75" s="68"/>
      <c r="BS75" s="68"/>
      <c r="BT75" s="68"/>
      <c r="BU75" s="68"/>
      <c r="BV75" s="68"/>
      <c r="BW75" s="68"/>
      <c r="BX75" s="68"/>
      <c r="BY75" s="68"/>
      <c r="BZ75" s="69"/>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7"/>
      <c r="BM76" s="68"/>
      <c r="BN76" s="68"/>
      <c r="BO76" s="68"/>
      <c r="BP76" s="68"/>
      <c r="BQ76" s="68"/>
      <c r="BR76" s="68"/>
      <c r="BS76" s="68"/>
      <c r="BT76" s="68"/>
      <c r="BU76" s="68"/>
      <c r="BV76" s="68"/>
      <c r="BW76" s="68"/>
      <c r="BX76" s="68"/>
      <c r="BY76" s="68"/>
      <c r="BZ76" s="69"/>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7"/>
      <c r="BM77" s="68"/>
      <c r="BN77" s="68"/>
      <c r="BO77" s="68"/>
      <c r="BP77" s="68"/>
      <c r="BQ77" s="68"/>
      <c r="BR77" s="68"/>
      <c r="BS77" s="68"/>
      <c r="BT77" s="68"/>
      <c r="BU77" s="68"/>
      <c r="BV77" s="68"/>
      <c r="BW77" s="68"/>
      <c r="BX77" s="68"/>
      <c r="BY77" s="68"/>
      <c r="BZ77" s="69"/>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7"/>
      <c r="BM78" s="68"/>
      <c r="BN78" s="68"/>
      <c r="BO78" s="68"/>
      <c r="BP78" s="68"/>
      <c r="BQ78" s="68"/>
      <c r="BR78" s="68"/>
      <c r="BS78" s="68"/>
      <c r="BT78" s="68"/>
      <c r="BU78" s="68"/>
      <c r="BV78" s="68"/>
      <c r="BW78" s="68"/>
      <c r="BX78" s="68"/>
      <c r="BY78" s="68"/>
      <c r="BZ78" s="69"/>
    </row>
    <row r="79" spans="1:78" ht="13.5" customHeight="1">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7"/>
      <c r="BM79" s="68"/>
      <c r="BN79" s="68"/>
      <c r="BO79" s="68"/>
      <c r="BP79" s="68"/>
      <c r="BQ79" s="68"/>
      <c r="BR79" s="68"/>
      <c r="BS79" s="68"/>
      <c r="BT79" s="68"/>
      <c r="BU79" s="68"/>
      <c r="BV79" s="68"/>
      <c r="BW79" s="68"/>
      <c r="BX79" s="68"/>
      <c r="BY79" s="68"/>
      <c r="BZ79" s="69"/>
    </row>
    <row r="80" spans="1:78" ht="13.5" customHeight="1">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7"/>
      <c r="BM80" s="68"/>
      <c r="BN80" s="68"/>
      <c r="BO80" s="68"/>
      <c r="BP80" s="68"/>
      <c r="BQ80" s="68"/>
      <c r="BR80" s="68"/>
      <c r="BS80" s="68"/>
      <c r="BT80" s="68"/>
      <c r="BU80" s="68"/>
      <c r="BV80" s="68"/>
      <c r="BW80" s="68"/>
      <c r="BX80" s="68"/>
      <c r="BY80" s="68"/>
      <c r="BZ80" s="69"/>
    </row>
    <row r="81" spans="1:78" ht="13.5" customHeight="1">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7"/>
      <c r="BM81" s="68"/>
      <c r="BN81" s="68"/>
      <c r="BO81" s="68"/>
      <c r="BP81" s="68"/>
      <c r="BQ81" s="68"/>
      <c r="BR81" s="68"/>
      <c r="BS81" s="68"/>
      <c r="BT81" s="68"/>
      <c r="BU81" s="68"/>
      <c r="BV81" s="68"/>
      <c r="BW81" s="68"/>
      <c r="BX81" s="68"/>
      <c r="BY81" s="68"/>
      <c r="BZ81" s="6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0"/>
      <c r="BM82" s="71"/>
      <c r="BN82" s="71"/>
      <c r="BO82" s="71"/>
      <c r="BP82" s="71"/>
      <c r="BQ82" s="71"/>
      <c r="BR82" s="71"/>
      <c r="BS82" s="71"/>
      <c r="BT82" s="71"/>
      <c r="BU82" s="71"/>
      <c r="BV82" s="71"/>
      <c r="BW82" s="71"/>
      <c r="BX82" s="71"/>
      <c r="BY82" s="71"/>
      <c r="BZ82" s="72"/>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LJlzl3I7MIffXzatzCvgKE6nc3fuh72jz9s6ozc+/aqR54jkO3tjrEeDZwymo/XCTfpt9b4bJ3ijBI6HQF6L5w==" saltValue="RHLdwvd2LitnvuZGCzpo2w=="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c r="A6" s="29" t="s">
        <v>92</v>
      </c>
      <c r="B6" s="34">
        <f>B7</f>
        <v>2020</v>
      </c>
      <c r="C6" s="34">
        <f t="shared" ref="C6:W6" si="3">C7</f>
        <v>272159</v>
      </c>
      <c r="D6" s="34">
        <f t="shared" si="3"/>
        <v>46</v>
      </c>
      <c r="E6" s="34">
        <f t="shared" si="3"/>
        <v>1</v>
      </c>
      <c r="F6" s="34">
        <f t="shared" si="3"/>
        <v>0</v>
      </c>
      <c r="G6" s="34">
        <f t="shared" si="3"/>
        <v>1</v>
      </c>
      <c r="H6" s="34" t="str">
        <f t="shared" si="3"/>
        <v>大阪府　寝屋川市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52.71</v>
      </c>
      <c r="P6" s="35">
        <f t="shared" si="3"/>
        <v>100</v>
      </c>
      <c r="Q6" s="35">
        <f t="shared" si="3"/>
        <v>2600</v>
      </c>
      <c r="R6" s="35">
        <f t="shared" si="3"/>
        <v>230463</v>
      </c>
      <c r="S6" s="35">
        <f t="shared" si="3"/>
        <v>24.7</v>
      </c>
      <c r="T6" s="35">
        <f t="shared" si="3"/>
        <v>9330.49</v>
      </c>
      <c r="U6" s="35">
        <f t="shared" si="3"/>
        <v>229654</v>
      </c>
      <c r="V6" s="35">
        <f t="shared" si="3"/>
        <v>24.7</v>
      </c>
      <c r="W6" s="35">
        <f t="shared" si="3"/>
        <v>9297.73</v>
      </c>
      <c r="X6" s="36">
        <f>IF(X7="",NA(),X7)</f>
        <v>104.48</v>
      </c>
      <c r="Y6" s="36">
        <f t="shared" ref="Y6:AG6" si="4">IF(Y7="",NA(),Y7)</f>
        <v>105.42</v>
      </c>
      <c r="Z6" s="36">
        <f t="shared" si="4"/>
        <v>108.54</v>
      </c>
      <c r="AA6" s="36">
        <f t="shared" si="4"/>
        <v>105.76</v>
      </c>
      <c r="AB6" s="36">
        <f t="shared" si="4"/>
        <v>112.82</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563.78</v>
      </c>
      <c r="AU6" s="36">
        <f t="shared" ref="AU6:BC6" si="6">IF(AU7="",NA(),AU7)</f>
        <v>583.21</v>
      </c>
      <c r="AV6" s="36">
        <f t="shared" si="6"/>
        <v>613.14</v>
      </c>
      <c r="AW6" s="36">
        <f t="shared" si="6"/>
        <v>470.83</v>
      </c>
      <c r="AX6" s="36">
        <f t="shared" si="6"/>
        <v>577.70000000000005</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261.26</v>
      </c>
      <c r="BF6" s="36">
        <f t="shared" ref="BF6:BN6" si="7">IF(BF7="",NA(),BF7)</f>
        <v>271.41000000000003</v>
      </c>
      <c r="BG6" s="36">
        <f t="shared" si="7"/>
        <v>275.18</v>
      </c>
      <c r="BH6" s="36">
        <f t="shared" si="7"/>
        <v>278.20999999999998</v>
      </c>
      <c r="BI6" s="36">
        <f t="shared" si="7"/>
        <v>315.42</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99.89</v>
      </c>
      <c r="BQ6" s="36">
        <f t="shared" ref="BQ6:BY6" si="8">IF(BQ7="",NA(),BQ7)</f>
        <v>99.66</v>
      </c>
      <c r="BR6" s="36">
        <f t="shared" si="8"/>
        <v>102.22</v>
      </c>
      <c r="BS6" s="36">
        <f t="shared" si="8"/>
        <v>99.88</v>
      </c>
      <c r="BT6" s="36">
        <f t="shared" si="8"/>
        <v>92.38</v>
      </c>
      <c r="BU6" s="36">
        <f t="shared" si="8"/>
        <v>107.61</v>
      </c>
      <c r="BV6" s="36">
        <f t="shared" si="8"/>
        <v>106.02</v>
      </c>
      <c r="BW6" s="36">
        <f t="shared" si="8"/>
        <v>104.84</v>
      </c>
      <c r="BX6" s="36">
        <f t="shared" si="8"/>
        <v>106.11</v>
      </c>
      <c r="BY6" s="36">
        <f t="shared" si="8"/>
        <v>103.75</v>
      </c>
      <c r="BZ6" s="35" t="str">
        <f>IF(BZ7="","",IF(BZ7="-","【-】","【"&amp;SUBSTITUTE(TEXT(BZ7,"#,##0.00"),"-","△")&amp;"】"))</f>
        <v>【100.05】</v>
      </c>
      <c r="CA6" s="36">
        <f>IF(CA7="",NA(),CA7)</f>
        <v>152.46</v>
      </c>
      <c r="CB6" s="36">
        <f t="shared" ref="CB6:CJ6" si="9">IF(CB7="",NA(),CB7)</f>
        <v>153.03</v>
      </c>
      <c r="CC6" s="36">
        <f t="shared" si="9"/>
        <v>148.5</v>
      </c>
      <c r="CD6" s="36">
        <f t="shared" si="9"/>
        <v>151.88999999999999</v>
      </c>
      <c r="CE6" s="36">
        <f t="shared" si="9"/>
        <v>141.72999999999999</v>
      </c>
      <c r="CF6" s="36">
        <f t="shared" si="9"/>
        <v>155.69</v>
      </c>
      <c r="CG6" s="36">
        <f t="shared" si="9"/>
        <v>158.6</v>
      </c>
      <c r="CH6" s="36">
        <f t="shared" si="9"/>
        <v>161.82</v>
      </c>
      <c r="CI6" s="36">
        <f t="shared" si="9"/>
        <v>161.03</v>
      </c>
      <c r="CJ6" s="36">
        <f t="shared" si="9"/>
        <v>159.93</v>
      </c>
      <c r="CK6" s="35" t="str">
        <f>IF(CK7="","",IF(CK7="-","【-】","【"&amp;SUBSTITUTE(TEXT(CK7,"#,##0.00"),"-","△")&amp;"】"))</f>
        <v>【166.40】</v>
      </c>
      <c r="CL6" s="36">
        <f>IF(CL7="",NA(),CL7)</f>
        <v>52.11</v>
      </c>
      <c r="CM6" s="36">
        <f t="shared" ref="CM6:CU6" si="10">IF(CM7="",NA(),CM7)</f>
        <v>51.32</v>
      </c>
      <c r="CN6" s="36">
        <f t="shared" si="10"/>
        <v>50.79</v>
      </c>
      <c r="CO6" s="36">
        <f t="shared" si="10"/>
        <v>50.66</v>
      </c>
      <c r="CP6" s="36">
        <f t="shared" si="10"/>
        <v>51.82</v>
      </c>
      <c r="CQ6" s="36">
        <f t="shared" si="10"/>
        <v>62.46</v>
      </c>
      <c r="CR6" s="36">
        <f t="shared" si="10"/>
        <v>62.88</v>
      </c>
      <c r="CS6" s="36">
        <f t="shared" si="10"/>
        <v>62.32</v>
      </c>
      <c r="CT6" s="36">
        <f t="shared" si="10"/>
        <v>61.71</v>
      </c>
      <c r="CU6" s="36">
        <f t="shared" si="10"/>
        <v>63.12</v>
      </c>
      <c r="CV6" s="35" t="str">
        <f>IF(CV7="","",IF(CV7="-","【-】","【"&amp;SUBSTITUTE(TEXT(CV7,"#,##0.00"),"-","△")&amp;"】"))</f>
        <v>【60.69】</v>
      </c>
      <c r="CW6" s="36">
        <f>IF(CW7="",NA(),CW7)</f>
        <v>97.35</v>
      </c>
      <c r="CX6" s="36">
        <f t="shared" ref="CX6:DF6" si="11">IF(CX7="",NA(),CX7)</f>
        <v>97.98</v>
      </c>
      <c r="CY6" s="36">
        <f t="shared" si="11"/>
        <v>97.82</v>
      </c>
      <c r="CZ6" s="36">
        <f t="shared" si="11"/>
        <v>96.8</v>
      </c>
      <c r="DA6" s="36">
        <f t="shared" si="11"/>
        <v>95.93</v>
      </c>
      <c r="DB6" s="36">
        <f t="shared" si="11"/>
        <v>90.62</v>
      </c>
      <c r="DC6" s="36">
        <f t="shared" si="11"/>
        <v>90.13</v>
      </c>
      <c r="DD6" s="36">
        <f t="shared" si="11"/>
        <v>90.19</v>
      </c>
      <c r="DE6" s="36">
        <f t="shared" si="11"/>
        <v>90.03</v>
      </c>
      <c r="DF6" s="36">
        <f t="shared" si="11"/>
        <v>90.09</v>
      </c>
      <c r="DG6" s="35" t="str">
        <f>IF(DG7="","",IF(DG7="-","【-】","【"&amp;SUBSTITUTE(TEXT(DG7,"#,##0.00"),"-","△")&amp;"】"))</f>
        <v>【89.82】</v>
      </c>
      <c r="DH6" s="36">
        <f>IF(DH7="",NA(),DH7)</f>
        <v>57.99</v>
      </c>
      <c r="DI6" s="36">
        <f t="shared" ref="DI6:DQ6" si="12">IF(DI7="",NA(),DI7)</f>
        <v>58.92</v>
      </c>
      <c r="DJ6" s="36">
        <f t="shared" si="12"/>
        <v>58.26</v>
      </c>
      <c r="DK6" s="36">
        <f t="shared" si="12"/>
        <v>58.44</v>
      </c>
      <c r="DL6" s="36">
        <f t="shared" si="12"/>
        <v>58.78</v>
      </c>
      <c r="DM6" s="36">
        <f t="shared" si="12"/>
        <v>48.01</v>
      </c>
      <c r="DN6" s="36">
        <f t="shared" si="12"/>
        <v>48.01</v>
      </c>
      <c r="DO6" s="36">
        <f t="shared" si="12"/>
        <v>48.86</v>
      </c>
      <c r="DP6" s="36">
        <f t="shared" si="12"/>
        <v>49.6</v>
      </c>
      <c r="DQ6" s="36">
        <f t="shared" si="12"/>
        <v>50.31</v>
      </c>
      <c r="DR6" s="35" t="str">
        <f>IF(DR7="","",IF(DR7="-","【-】","【"&amp;SUBSTITUTE(TEXT(DR7,"#,##0.00"),"-","△")&amp;"】"))</f>
        <v>【50.19】</v>
      </c>
      <c r="DS6" s="36">
        <f>IF(DS7="",NA(),DS7)</f>
        <v>19.97</v>
      </c>
      <c r="DT6" s="36">
        <f t="shared" ref="DT6:EB6" si="13">IF(DT7="",NA(),DT7)</f>
        <v>20.78</v>
      </c>
      <c r="DU6" s="36">
        <f t="shared" si="13"/>
        <v>21.64</v>
      </c>
      <c r="DV6" s="36">
        <f t="shared" si="13"/>
        <v>22.06</v>
      </c>
      <c r="DW6" s="36">
        <f t="shared" si="13"/>
        <v>23.31</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0.49</v>
      </c>
      <c r="EE6" s="36">
        <f t="shared" ref="EE6:EM6" si="14">IF(EE7="",NA(),EE7)</f>
        <v>0.57999999999999996</v>
      </c>
      <c r="EF6" s="36">
        <f t="shared" si="14"/>
        <v>0.39</v>
      </c>
      <c r="EG6" s="36">
        <f t="shared" si="14"/>
        <v>0.89</v>
      </c>
      <c r="EH6" s="36">
        <f t="shared" si="14"/>
        <v>0.74</v>
      </c>
      <c r="EI6" s="36">
        <f t="shared" si="14"/>
        <v>0.67</v>
      </c>
      <c r="EJ6" s="36">
        <f t="shared" si="14"/>
        <v>0.65</v>
      </c>
      <c r="EK6" s="36">
        <f t="shared" si="14"/>
        <v>0.7</v>
      </c>
      <c r="EL6" s="36">
        <f t="shared" si="14"/>
        <v>0.72</v>
      </c>
      <c r="EM6" s="36">
        <f t="shared" si="14"/>
        <v>0.69</v>
      </c>
      <c r="EN6" s="35" t="str">
        <f>IF(EN7="","",IF(EN7="-","【-】","【"&amp;SUBSTITUTE(TEXT(EN7,"#,##0.00"),"-","△")&amp;"】"))</f>
        <v>【0.69】</v>
      </c>
    </row>
    <row r="7" spans="1:144" s="37" customFormat="1">
      <c r="A7" s="29"/>
      <c r="B7" s="38">
        <v>2020</v>
      </c>
      <c r="C7" s="38">
        <v>272159</v>
      </c>
      <c r="D7" s="38">
        <v>46</v>
      </c>
      <c r="E7" s="38">
        <v>1</v>
      </c>
      <c r="F7" s="38">
        <v>0</v>
      </c>
      <c r="G7" s="38">
        <v>1</v>
      </c>
      <c r="H7" s="38" t="s">
        <v>93</v>
      </c>
      <c r="I7" s="38" t="s">
        <v>94</v>
      </c>
      <c r="J7" s="38" t="s">
        <v>95</v>
      </c>
      <c r="K7" s="38" t="s">
        <v>96</v>
      </c>
      <c r="L7" s="38" t="s">
        <v>97</v>
      </c>
      <c r="M7" s="38" t="s">
        <v>98</v>
      </c>
      <c r="N7" s="39" t="s">
        <v>99</v>
      </c>
      <c r="O7" s="39">
        <v>52.71</v>
      </c>
      <c r="P7" s="39">
        <v>100</v>
      </c>
      <c r="Q7" s="39">
        <v>2600</v>
      </c>
      <c r="R7" s="39">
        <v>230463</v>
      </c>
      <c r="S7" s="39">
        <v>24.7</v>
      </c>
      <c r="T7" s="39">
        <v>9330.49</v>
      </c>
      <c r="U7" s="39">
        <v>229654</v>
      </c>
      <c r="V7" s="39">
        <v>24.7</v>
      </c>
      <c r="W7" s="39">
        <v>9297.73</v>
      </c>
      <c r="X7" s="39">
        <v>104.48</v>
      </c>
      <c r="Y7" s="39">
        <v>105.42</v>
      </c>
      <c r="Z7" s="39">
        <v>108.54</v>
      </c>
      <c r="AA7" s="39">
        <v>105.76</v>
      </c>
      <c r="AB7" s="39">
        <v>112.82</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563.78</v>
      </c>
      <c r="AU7" s="39">
        <v>583.21</v>
      </c>
      <c r="AV7" s="39">
        <v>613.14</v>
      </c>
      <c r="AW7" s="39">
        <v>470.83</v>
      </c>
      <c r="AX7" s="39">
        <v>577.70000000000005</v>
      </c>
      <c r="AY7" s="39">
        <v>311.99</v>
      </c>
      <c r="AZ7" s="39">
        <v>307.83</v>
      </c>
      <c r="BA7" s="39">
        <v>318.89</v>
      </c>
      <c r="BB7" s="39">
        <v>309.10000000000002</v>
      </c>
      <c r="BC7" s="39">
        <v>306.08</v>
      </c>
      <c r="BD7" s="39">
        <v>260.31</v>
      </c>
      <c r="BE7" s="39">
        <v>261.26</v>
      </c>
      <c r="BF7" s="39">
        <v>271.41000000000003</v>
      </c>
      <c r="BG7" s="39">
        <v>275.18</v>
      </c>
      <c r="BH7" s="39">
        <v>278.20999999999998</v>
      </c>
      <c r="BI7" s="39">
        <v>315.42</v>
      </c>
      <c r="BJ7" s="39">
        <v>291.77999999999997</v>
      </c>
      <c r="BK7" s="39">
        <v>295.44</v>
      </c>
      <c r="BL7" s="39">
        <v>290.07</v>
      </c>
      <c r="BM7" s="39">
        <v>290.42</v>
      </c>
      <c r="BN7" s="39">
        <v>294.66000000000003</v>
      </c>
      <c r="BO7" s="39">
        <v>275.67</v>
      </c>
      <c r="BP7" s="39">
        <v>99.89</v>
      </c>
      <c r="BQ7" s="39">
        <v>99.66</v>
      </c>
      <c r="BR7" s="39">
        <v>102.22</v>
      </c>
      <c r="BS7" s="39">
        <v>99.88</v>
      </c>
      <c r="BT7" s="39">
        <v>92.38</v>
      </c>
      <c r="BU7" s="39">
        <v>107.61</v>
      </c>
      <c r="BV7" s="39">
        <v>106.02</v>
      </c>
      <c r="BW7" s="39">
        <v>104.84</v>
      </c>
      <c r="BX7" s="39">
        <v>106.11</v>
      </c>
      <c r="BY7" s="39">
        <v>103.75</v>
      </c>
      <c r="BZ7" s="39">
        <v>100.05</v>
      </c>
      <c r="CA7" s="39">
        <v>152.46</v>
      </c>
      <c r="CB7" s="39">
        <v>153.03</v>
      </c>
      <c r="CC7" s="39">
        <v>148.5</v>
      </c>
      <c r="CD7" s="39">
        <v>151.88999999999999</v>
      </c>
      <c r="CE7" s="39">
        <v>141.72999999999999</v>
      </c>
      <c r="CF7" s="39">
        <v>155.69</v>
      </c>
      <c r="CG7" s="39">
        <v>158.6</v>
      </c>
      <c r="CH7" s="39">
        <v>161.82</v>
      </c>
      <c r="CI7" s="39">
        <v>161.03</v>
      </c>
      <c r="CJ7" s="39">
        <v>159.93</v>
      </c>
      <c r="CK7" s="39">
        <v>166.4</v>
      </c>
      <c r="CL7" s="39">
        <v>52.11</v>
      </c>
      <c r="CM7" s="39">
        <v>51.32</v>
      </c>
      <c r="CN7" s="39">
        <v>50.79</v>
      </c>
      <c r="CO7" s="39">
        <v>50.66</v>
      </c>
      <c r="CP7" s="39">
        <v>51.82</v>
      </c>
      <c r="CQ7" s="39">
        <v>62.46</v>
      </c>
      <c r="CR7" s="39">
        <v>62.88</v>
      </c>
      <c r="CS7" s="39">
        <v>62.32</v>
      </c>
      <c r="CT7" s="39">
        <v>61.71</v>
      </c>
      <c r="CU7" s="39">
        <v>63.12</v>
      </c>
      <c r="CV7" s="39">
        <v>60.69</v>
      </c>
      <c r="CW7" s="39">
        <v>97.35</v>
      </c>
      <c r="CX7" s="39">
        <v>97.98</v>
      </c>
      <c r="CY7" s="39">
        <v>97.82</v>
      </c>
      <c r="CZ7" s="39">
        <v>96.8</v>
      </c>
      <c r="DA7" s="39">
        <v>95.93</v>
      </c>
      <c r="DB7" s="39">
        <v>90.62</v>
      </c>
      <c r="DC7" s="39">
        <v>90.13</v>
      </c>
      <c r="DD7" s="39">
        <v>90.19</v>
      </c>
      <c r="DE7" s="39">
        <v>90.03</v>
      </c>
      <c r="DF7" s="39">
        <v>90.09</v>
      </c>
      <c r="DG7" s="39">
        <v>89.82</v>
      </c>
      <c r="DH7" s="39">
        <v>57.99</v>
      </c>
      <c r="DI7" s="39">
        <v>58.92</v>
      </c>
      <c r="DJ7" s="39">
        <v>58.26</v>
      </c>
      <c r="DK7" s="39">
        <v>58.44</v>
      </c>
      <c r="DL7" s="39">
        <v>58.78</v>
      </c>
      <c r="DM7" s="39">
        <v>48.01</v>
      </c>
      <c r="DN7" s="39">
        <v>48.01</v>
      </c>
      <c r="DO7" s="39">
        <v>48.86</v>
      </c>
      <c r="DP7" s="39">
        <v>49.6</v>
      </c>
      <c r="DQ7" s="39">
        <v>50.31</v>
      </c>
      <c r="DR7" s="39">
        <v>50.19</v>
      </c>
      <c r="DS7" s="39">
        <v>19.97</v>
      </c>
      <c r="DT7" s="39">
        <v>20.78</v>
      </c>
      <c r="DU7" s="39">
        <v>21.64</v>
      </c>
      <c r="DV7" s="39">
        <v>22.06</v>
      </c>
      <c r="DW7" s="39">
        <v>23.31</v>
      </c>
      <c r="DX7" s="39">
        <v>16.170000000000002</v>
      </c>
      <c r="DY7" s="39">
        <v>16.600000000000001</v>
      </c>
      <c r="DZ7" s="39">
        <v>18.510000000000002</v>
      </c>
      <c r="EA7" s="39">
        <v>20.49</v>
      </c>
      <c r="EB7" s="39">
        <v>21.34</v>
      </c>
      <c r="EC7" s="39">
        <v>20.63</v>
      </c>
      <c r="ED7" s="39">
        <v>0.49</v>
      </c>
      <c r="EE7" s="39">
        <v>0.57999999999999996</v>
      </c>
      <c r="EF7" s="39">
        <v>0.39</v>
      </c>
      <c r="EG7" s="39">
        <v>0.89</v>
      </c>
      <c r="EH7" s="39">
        <v>0.74</v>
      </c>
      <c r="EI7" s="39">
        <v>0.67</v>
      </c>
      <c r="EJ7" s="39">
        <v>0.65</v>
      </c>
      <c r="EK7" s="39">
        <v>0.7</v>
      </c>
      <c r="EL7" s="39">
        <v>0.72</v>
      </c>
      <c r="EM7" s="39">
        <v>0.69</v>
      </c>
      <c r="EN7" s="39">
        <v>0.69</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c r="B11">
        <v>4</v>
      </c>
      <c r="C11">
        <v>3</v>
      </c>
      <c r="D11">
        <v>2</v>
      </c>
      <c r="E11">
        <v>1</v>
      </c>
      <c r="F11">
        <v>0</v>
      </c>
      <c r="G11" t="s">
        <v>105</v>
      </c>
    </row>
    <row r="12" spans="1:144">
      <c r="B12">
        <v>1</v>
      </c>
      <c r="C12">
        <v>1</v>
      </c>
      <c r="D12">
        <v>1</v>
      </c>
      <c r="E12">
        <v>1</v>
      </c>
      <c r="F12">
        <v>2</v>
      </c>
      <c r="G12" t="s">
        <v>106</v>
      </c>
    </row>
    <row r="13" spans="1:144">
      <c r="B13" t="s">
        <v>107</v>
      </c>
      <c r="C13" t="s">
        <v>108</v>
      </c>
      <c r="D13" t="s">
        <v>107</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2021-12-03T06:53:11Z</dcterms:created>
  <dcterms:modified xsi:type="dcterms:W3CDTF">2022-02-02T07:00:23Z</dcterms:modified>
  <cp:category/>
</cp:coreProperties>
</file>