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03 岸和田市●\"/>
    </mc:Choice>
  </mc:AlternateContent>
  <workbookProtection workbookAlgorithmName="SHA-512" workbookHashValue="0yZ3BmQ1nIJYXfIzsPjL02kMPthM0HEIcO3XeorxXwZeVu/Wcn3rU713nhvGVcR2JHGioUyY0Nz7Ki5Ti36Avg==" workbookSaltValue="iVPKyp8ENiSCHKE5cIca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<sst xmlns="http://schemas.openxmlformats.org/spreadsheetml/2006/main" count="228" uniqueCount="114">
  <si>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</si>
  <si>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</si>
  <si>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</si>
  <si>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</si>
  <si>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</si>
  <si>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</si>
  <si>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</si>
  <si>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</si>
  <si>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</si>
  <si>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</si>
  <si>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</si>
  <si>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</si>
  <si>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</si>
  <si>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</si>
  <si>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</si>
  <si>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</si>
  <si>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</si>
  <si>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</si>
  <si>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</si>
  <si>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</si>
  <si>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</si>
  <si>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</si>
  <si>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</si>
  <si>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</si>
  <si>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</si>
  <si>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</si>
  <si>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</si>
  <si>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</si>
  <si>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</si>
  <si>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</si>
  <si>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</si>
  <si>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</si>
  <si>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</si>
  <si>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</si>
  <si>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</si>
  <si>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</si>
  <si>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</si>
  <si>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</si>
  <si>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</si>
  <si>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</si>
  <si>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</si>
  <si>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</si>
  <si>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</si>
  <si>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</si>
  <si>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</si>
  <si>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</si>
  <si>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</si>
  <si>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</si>
  <si>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</si>
  <si>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</si>
  <si>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</si>
  <si>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</si>
  <si>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</si>
  <si>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</si>
  <si>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</si>
  <si>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</si>
  <si>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</si>
  <si>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</si>
  <si>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</si>
  <si>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</si>
  <si>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</si>
  <si>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</si>
  <si>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</si>
  <si>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</si>
  <si>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</si>
  <si>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</si>
  <si>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</si>
  <si>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</si>
  <si>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</si>
  <si>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</si>
  <si>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</si>
  <si>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</si>
  <si>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</si>
  <si>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</si>
  <si>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</si>
  <si>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</si>
  <si>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</si>
  <si>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</si>
  <si>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</si>
  <si>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</si>
  <si>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</si>
  <si>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</si>
  <si>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</si>
  <si>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</si>
  <si>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</si>
  <si>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</si>
  <si>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</si>
  <si>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</si>
  <si>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</si>
  <si>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</si>
  <si>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</si>
  <si>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</si>
  <si>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</si>
  <si>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</si>
  <si>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</si>
  <si>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</si>
  <si>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</si>
  <si>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</si>
  <si>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</si>
  <si>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</si>
  <si>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</si>
  <si>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</si>
  <si>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</si>
  <si>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</si>
  <si>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</si>
  <si>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</si>
  <si>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</si>
  <si>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</si>
  <si>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</si>
  <si>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</si>
  <si>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</si>
  <si>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有形固定資産減価償却率は、水道施設の老朽度合いを示す指標である。類似団体平均値と比べ高い水準にあり、老朽施設の更新を進める必要がある。
　管路経年化率は、法定耐用年数の40年を経過した管路の割合を示す指標である。令和2年度末時点で、約3分の1の管路が法定耐用年数を超過しており、類似団体平均値と比べ老朽化が進んでいる状況である。
　管路更新率は、管路全体のうち当該年度に更新を行った割合を示す指標である。概ね類似団体平均値よりも低い水準である。
　本市では高度成長期に集中的に整備した管路の更新時期が順次到来しているが、全てを更新するためには膨大な財源が必要となる。このため、口径の大きい重要な管路から優先的に更新を行っているが、更新事業の予算に対して更新できる管路延長が短く、更新があまり進まない要因となっている。</t>
    <rPh sb="14" eb="16">
      <t>スイドウ</t>
    </rPh>
    <rPh sb="16" eb="18">
      <t>シセツ</t>
    </rPh>
    <rPh sb="19" eb="21">
      <t>ロウキュウ</t>
    </rPh>
    <rPh sb="21" eb="23">
      <t>ドア</t>
    </rPh>
    <rPh sb="25" eb="26">
      <t>シメ</t>
    </rPh>
    <rPh sb="27" eb="29">
      <t>シヒョウ</t>
    </rPh>
    <rPh sb="33" eb="35">
      <t>ルイジ</t>
    </rPh>
    <rPh sb="35" eb="37">
      <t>ダンタイ</t>
    </rPh>
    <rPh sb="37" eb="39">
      <t>ヘイキン</t>
    </rPh>
    <rPh sb="39" eb="40">
      <t>チ</t>
    </rPh>
    <rPh sb="41" eb="42">
      <t>クラ</t>
    </rPh>
    <rPh sb="43" eb="44">
      <t>タカ</t>
    </rPh>
    <rPh sb="45" eb="47">
      <t>スイジュン</t>
    </rPh>
    <rPh sb="51" eb="53">
      <t>ロウキュウ</t>
    </rPh>
    <rPh sb="53" eb="55">
      <t>シセツ</t>
    </rPh>
    <rPh sb="56" eb="58">
      <t>コウシン</t>
    </rPh>
    <rPh sb="59" eb="60">
      <t>スス</t>
    </rPh>
    <rPh sb="62" eb="64">
      <t>ヒツヨウ</t>
    </rPh>
    <rPh sb="70" eb="72">
      <t>カンロ</t>
    </rPh>
    <rPh sb="72" eb="75">
      <t>ケイネンカ</t>
    </rPh>
    <rPh sb="75" eb="76">
      <t>リツ</t>
    </rPh>
    <rPh sb="78" eb="80">
      <t>ホウテイ</t>
    </rPh>
    <rPh sb="80" eb="84">
      <t>タイヨウネンスウ</t>
    </rPh>
    <rPh sb="87" eb="88">
      <t>ネン</t>
    </rPh>
    <rPh sb="89" eb="91">
      <t>ケイカ</t>
    </rPh>
    <rPh sb="93" eb="95">
      <t>カンロ</t>
    </rPh>
    <rPh sb="96" eb="98">
      <t>ワリアイ</t>
    </rPh>
    <rPh sb="99" eb="100">
      <t>シメ</t>
    </rPh>
    <rPh sb="101" eb="103">
      <t>シヒョウ</t>
    </rPh>
    <rPh sb="112" eb="113">
      <t>マツ</t>
    </rPh>
    <rPh sb="113" eb="115">
      <t>ジテン</t>
    </rPh>
    <rPh sb="117" eb="118">
      <t>ヤク</t>
    </rPh>
    <rPh sb="119" eb="120">
      <t>ブン</t>
    </rPh>
    <rPh sb="123" eb="125">
      <t>カンロ</t>
    </rPh>
    <rPh sb="126" eb="132">
      <t>ホウテイタイヨウネンスウ</t>
    </rPh>
    <rPh sb="133" eb="135">
      <t>チョウカ</t>
    </rPh>
    <rPh sb="140" eb="142">
      <t>ルイジ</t>
    </rPh>
    <rPh sb="142" eb="144">
      <t>ダンタイ</t>
    </rPh>
    <rPh sb="144" eb="147">
      <t>ヘイキンチ</t>
    </rPh>
    <rPh sb="148" eb="149">
      <t>クラ</t>
    </rPh>
    <rPh sb="150" eb="153">
      <t>ロウキュウカ</t>
    </rPh>
    <rPh sb="154" eb="155">
      <t>スス</t>
    </rPh>
    <rPh sb="159" eb="161">
      <t>ジョウキョウ</t>
    </rPh>
    <rPh sb="167" eb="169">
      <t>カンロ</t>
    </rPh>
    <rPh sb="169" eb="171">
      <t>コウシン</t>
    </rPh>
    <rPh sb="171" eb="172">
      <t>リツ</t>
    </rPh>
    <rPh sb="174" eb="176">
      <t>カンロ</t>
    </rPh>
    <rPh sb="176" eb="178">
      <t>ゼンタイ</t>
    </rPh>
    <rPh sb="181" eb="183">
      <t>トウガイ</t>
    </rPh>
    <rPh sb="183" eb="185">
      <t>ネンド</t>
    </rPh>
    <rPh sb="186" eb="188">
      <t>コウシン</t>
    </rPh>
    <rPh sb="189" eb="190">
      <t>オコナ</t>
    </rPh>
    <rPh sb="192" eb="194">
      <t>ワリアイ</t>
    </rPh>
    <rPh sb="195" eb="196">
      <t>シメ</t>
    </rPh>
    <rPh sb="197" eb="199">
      <t>シヒョウ</t>
    </rPh>
    <rPh sb="203" eb="204">
      <t>オオム</t>
    </rPh>
    <rPh sb="205" eb="212">
      <t>ルイジダンタイヘイキンチ</t>
    </rPh>
    <rPh sb="215" eb="216">
      <t>ヒク</t>
    </rPh>
    <rPh sb="217" eb="219">
      <t>スイジュン</t>
    </rPh>
    <rPh sb="229" eb="231">
      <t>コウド</t>
    </rPh>
    <rPh sb="231" eb="234">
      <t>セイチョウキ</t>
    </rPh>
    <rPh sb="246" eb="248">
      <t>コウシン</t>
    </rPh>
    <rPh sb="248" eb="250">
      <t>ジキ</t>
    </rPh>
    <rPh sb="253" eb="255">
      <t>トウライ</t>
    </rPh>
    <rPh sb="261" eb="262">
      <t>スベ</t>
    </rPh>
    <rPh sb="264" eb="266">
      <t>コウシン</t>
    </rPh>
    <rPh sb="272" eb="274">
      <t>ボウダイ</t>
    </rPh>
    <rPh sb="275" eb="277">
      <t>ザイゲン</t>
    </rPh>
    <rPh sb="278" eb="280">
      <t>ヒツヨウ</t>
    </rPh>
    <rPh sb="289" eb="291">
      <t>コウケイ</t>
    </rPh>
    <rPh sb="292" eb="293">
      <t>オオ</t>
    </rPh>
    <rPh sb="295" eb="297">
      <t>ジュウヨウ</t>
    </rPh>
    <rPh sb="298" eb="300">
      <t>カンロ</t>
    </rPh>
    <rPh sb="302" eb="305">
      <t>ユウセンテキ</t>
    </rPh>
    <rPh sb="306" eb="308">
      <t>コウシン</t>
    </rPh>
    <rPh sb="309" eb="310">
      <t>オコナ</t>
    </rPh>
    <rPh sb="316" eb="318">
      <t>コウシン</t>
    </rPh>
    <rPh sb="318" eb="320">
      <t>ジギョウ</t>
    </rPh>
    <rPh sb="321" eb="323">
      <t>ヨサン</t>
    </rPh>
    <rPh sb="332" eb="334">
      <t>カンロ</t>
    </rPh>
    <rPh sb="337" eb="338">
      <t>ミジカ</t>
    </rPh>
    <rPh sb="340" eb="342">
      <t>コウシン</t>
    </rPh>
    <rPh sb="346" eb="347">
      <t>スス</t>
    </rPh>
    <rPh sb="350" eb="352">
      <t>ヨウイン</t>
    </rPh>
    <phoneticPr fontId="4"/>
  </si>
  <si>
    <t>　人口減少等に伴い料金収入の減少が続いているが、施設の老朽化が進んでいるとともに、災害への備えも求められており、近年施設の更新・耐震化に積極的に取り組んでいるところである。しかし、市内全域に膨大な水道施設があるため、その更新はあまり進んでいない状況である。また、更新費用の財源は、企業債に頼っているため、将来経営の負担となってくることが予想される。
　令和元年度に策定した本市水道事業ビジョン及び経営戦略の計画に沿って、アセットマネジメント手法に基づく施設の統廃合、ダウンサイジングを行い更新費用の削減を図っていくとともに、その財源の確保について、今後適正な料金水準の検討を行い、企業債と料金収入のバランスを考慮していくこととしている。これにより、経営基盤の強化を図り、老朽施設・管路の更新及び耐震化を着実に実施していくものである。</t>
    <rPh sb="1" eb="3">
      <t>ジンコウ</t>
    </rPh>
    <rPh sb="3" eb="5">
      <t>ゲンショウ</t>
    </rPh>
    <rPh sb="5" eb="6">
      <t>トウ</t>
    </rPh>
    <rPh sb="7" eb="8">
      <t>トモナ</t>
    </rPh>
    <rPh sb="9" eb="11">
      <t>リョウキン</t>
    </rPh>
    <rPh sb="11" eb="13">
      <t>シュウニュウ</t>
    </rPh>
    <rPh sb="14" eb="16">
      <t>ゲンショウ</t>
    </rPh>
    <rPh sb="17" eb="18">
      <t>ツヅ</t>
    </rPh>
    <rPh sb="24" eb="26">
      <t>シセツ</t>
    </rPh>
    <rPh sb="27" eb="30">
      <t>ロウキュウカ</t>
    </rPh>
    <rPh sb="31" eb="32">
      <t>スス</t>
    </rPh>
    <rPh sb="41" eb="43">
      <t>サイガイ</t>
    </rPh>
    <rPh sb="45" eb="46">
      <t>ソナ</t>
    </rPh>
    <rPh sb="48" eb="49">
      <t>モト</t>
    </rPh>
    <rPh sb="56" eb="58">
      <t>キンネン</t>
    </rPh>
    <rPh sb="58" eb="60">
      <t>シセツ</t>
    </rPh>
    <rPh sb="61" eb="63">
      <t>コウシン</t>
    </rPh>
    <rPh sb="64" eb="67">
      <t>タイシンカ</t>
    </rPh>
    <rPh sb="68" eb="71">
      <t>セッキョクテキ</t>
    </rPh>
    <rPh sb="72" eb="73">
      <t>ト</t>
    </rPh>
    <rPh sb="74" eb="75">
      <t>ク</t>
    </rPh>
    <rPh sb="90" eb="92">
      <t>シナイ</t>
    </rPh>
    <rPh sb="92" eb="94">
      <t>ゼンイキ</t>
    </rPh>
    <rPh sb="95" eb="97">
      <t>ボウダイ</t>
    </rPh>
    <rPh sb="98" eb="100">
      <t>スイドウ</t>
    </rPh>
    <rPh sb="100" eb="102">
      <t>シセツ</t>
    </rPh>
    <rPh sb="110" eb="112">
      <t>コウシン</t>
    </rPh>
    <rPh sb="116" eb="117">
      <t>スス</t>
    </rPh>
    <rPh sb="122" eb="124">
      <t>ジョウキョウ</t>
    </rPh>
    <rPh sb="131" eb="133">
      <t>コウシン</t>
    </rPh>
    <rPh sb="133" eb="135">
      <t>ヒヨウ</t>
    </rPh>
    <rPh sb="136" eb="138">
      <t>ザイゲン</t>
    </rPh>
    <rPh sb="140" eb="142">
      <t>キギョウ</t>
    </rPh>
    <rPh sb="142" eb="143">
      <t>サイ</t>
    </rPh>
    <rPh sb="144" eb="145">
      <t>タヨ</t>
    </rPh>
    <rPh sb="154" eb="156">
      <t>ケイエイ</t>
    </rPh>
    <rPh sb="157" eb="159">
      <t>フタン</t>
    </rPh>
    <rPh sb="168" eb="170">
      <t>ヨソウ</t>
    </rPh>
    <rPh sb="176" eb="180">
      <t>レイワガンネン</t>
    </rPh>
    <rPh sb="180" eb="181">
      <t>ド</t>
    </rPh>
    <rPh sb="182" eb="184">
      <t>サクテイ</t>
    </rPh>
    <rPh sb="186" eb="188">
      <t>ホンシ</t>
    </rPh>
    <rPh sb="188" eb="190">
      <t>スイドウ</t>
    </rPh>
    <rPh sb="190" eb="192">
      <t>ジギョウ</t>
    </rPh>
    <rPh sb="196" eb="197">
      <t>オヨ</t>
    </rPh>
    <rPh sb="198" eb="200">
      <t>ケイエイ</t>
    </rPh>
    <rPh sb="200" eb="202">
      <t>センリャク</t>
    </rPh>
    <rPh sb="203" eb="205">
      <t>ケイカク</t>
    </rPh>
    <rPh sb="206" eb="207">
      <t>ソ</t>
    </rPh>
    <rPh sb="220" eb="222">
      <t>シュホウ</t>
    </rPh>
    <rPh sb="223" eb="224">
      <t>モト</t>
    </rPh>
    <rPh sb="226" eb="228">
      <t>シセツ</t>
    </rPh>
    <rPh sb="229" eb="232">
      <t>トウハイゴウ</t>
    </rPh>
    <rPh sb="242" eb="243">
      <t>オコナ</t>
    </rPh>
    <rPh sb="244" eb="246">
      <t>コウシン</t>
    </rPh>
    <rPh sb="246" eb="248">
      <t>ヒヨウ</t>
    </rPh>
    <rPh sb="249" eb="251">
      <t>サクゲン</t>
    </rPh>
    <rPh sb="252" eb="253">
      <t>ハカ</t>
    </rPh>
    <rPh sb="264" eb="266">
      <t>ザイゲン</t>
    </rPh>
    <rPh sb="267" eb="269">
      <t>カクホ</t>
    </rPh>
    <rPh sb="274" eb="276">
      <t>コンゴ</t>
    </rPh>
    <rPh sb="276" eb="278">
      <t>テキセイ</t>
    </rPh>
    <rPh sb="279" eb="281">
      <t>リョウキン</t>
    </rPh>
    <rPh sb="281" eb="283">
      <t>スイジュン</t>
    </rPh>
    <rPh sb="284" eb="286">
      <t>ケントウ</t>
    </rPh>
    <rPh sb="287" eb="288">
      <t>オコナ</t>
    </rPh>
    <rPh sb="290" eb="292">
      <t>キギョウ</t>
    </rPh>
    <rPh sb="292" eb="293">
      <t>サイ</t>
    </rPh>
    <rPh sb="294" eb="296">
      <t>リョウキン</t>
    </rPh>
    <rPh sb="296" eb="298">
      <t>シュウニュウ</t>
    </rPh>
    <rPh sb="304" eb="306">
      <t>コウリョ</t>
    </rPh>
    <rPh sb="324" eb="326">
      <t>ケイエイ</t>
    </rPh>
    <rPh sb="326" eb="328">
      <t>キバン</t>
    </rPh>
    <rPh sb="329" eb="331">
      <t>キョウカ</t>
    </rPh>
    <rPh sb="332" eb="333">
      <t>ハカ</t>
    </rPh>
    <rPh sb="337" eb="339">
      <t>シセツ</t>
    </rPh>
    <rPh sb="340" eb="342">
      <t>カンロ</t>
    </rPh>
    <rPh sb="343" eb="345">
      <t>コウシン</t>
    </rPh>
    <rPh sb="345" eb="346">
      <t>オヨ</t>
    </rPh>
    <rPh sb="347" eb="350">
      <t>タイシンカ</t>
    </rPh>
    <rPh sb="351" eb="353">
      <t>チャクジツ</t>
    </rPh>
    <rPh sb="354" eb="356">
      <t>ジッシ</t>
    </rPh>
    <phoneticPr fontId="4"/>
  </si>
  <si>
    <r>
      <t>　</t>
    </r>
    <r>
      <rPr>
        <sz val="10.5"/>
        <color theme="1"/>
        <rFont val="ＭＳ ゴシック"/>
        <family val="3"/>
        <charset val="128"/>
      </rPr>
      <t>令和2年度の経常収支比率は、100％を確保しており経常的な費用を収入で賄えている。また、短期的な支払い能力を示す流動比率も100％を超えており、安定した経営を行うことができているが、両指標とも類似団体平均値と比べ低い水準にあり、十分とは言えない状況である。
　企業債残高対給水収益比率は、1年間の料金収入に対してどれくらい企業債（借金）の残高があるかを示す指標である。近年、老朽施設の更新・耐震化を積極的に進めているが、その財源の大部分を企業債に頼っているため、ここ数年は類似団体平均値を上回り年々悪化が続いている。これは、将来に先送りしている負担が徐々に増加している状況である。
　給水原価は、水1㎥を供給するのにかかる費用である。令和2年度は費用が減少したことにより、類似団体平均値を下回った。これにより料金回収率は100％を確保でき、水を供給するために必要な費用を料金収入で賄うことができた。しかし、類似団体平均値と比べ低い水準にあるのは、料金水準が類似団体と比べ低いためと考えられる。
　施設利用率は、施設の配水能力のうち利用している割合を示す指標で、減少傾向が続いている。これは、水道施設の多くが高度成長期に整備後、人口の減少等により使用水量の減少が続いており、それに対し施設規模の適正化が進んでいないためである</t>
    </r>
    <r>
      <rPr>
        <sz val="11"/>
        <color theme="1"/>
        <rFont val="ＭＳ ゴシック"/>
        <family val="3"/>
        <charset val="128"/>
      </rPr>
      <t>。
　</t>
    </r>
    <r>
      <rPr>
        <sz val="10.5"/>
        <color theme="1"/>
        <rFont val="ＭＳ ゴシック"/>
        <family val="3"/>
        <charset val="128"/>
      </rPr>
      <t>有収率は、100％に近いほど水道施設から供給した水が収益につながっていると言える。漏水調査や管路の修繕等の取り組みにより、類似団体平均値と比べて高い水準を保つことができている。</t>
    </r>
    <rPh sb="1" eb="3">
      <t>レイワ</t>
    </rPh>
    <rPh sb="4" eb="6">
      <t>ネンド</t>
    </rPh>
    <rPh sb="7" eb="9">
      <t>ケイジョウ</t>
    </rPh>
    <rPh sb="9" eb="11">
      <t>シュウシ</t>
    </rPh>
    <rPh sb="11" eb="13">
      <t>ヒリツ</t>
    </rPh>
    <rPh sb="20" eb="22">
      <t>カクホ</t>
    </rPh>
    <rPh sb="26" eb="28">
      <t>ケイジョウ</t>
    </rPh>
    <rPh sb="28" eb="29">
      <t>テキ</t>
    </rPh>
    <rPh sb="30" eb="32">
      <t>ヒヨウ</t>
    </rPh>
    <rPh sb="33" eb="35">
      <t>シュウニュウ</t>
    </rPh>
    <rPh sb="36" eb="37">
      <t>マカナ</t>
    </rPh>
    <rPh sb="73" eb="75">
      <t>アンテイ</t>
    </rPh>
    <rPh sb="77" eb="79">
      <t>ケイエイ</t>
    </rPh>
    <rPh sb="80" eb="81">
      <t>オコナ</t>
    </rPh>
    <rPh sb="92" eb="93">
      <t>リョウ</t>
    </rPh>
    <rPh sb="93" eb="95">
      <t>シヒョウ</t>
    </rPh>
    <rPh sb="105" eb="106">
      <t>クラ</t>
    </rPh>
    <rPh sb="109" eb="111">
      <t>スイジュン</t>
    </rPh>
    <rPh sb="119" eb="120">
      <t>イ</t>
    </rPh>
    <rPh sb="131" eb="133">
      <t>キギョウ</t>
    </rPh>
    <rPh sb="133" eb="134">
      <t>サイ</t>
    </rPh>
    <rPh sb="134" eb="136">
      <t>ザンダカ</t>
    </rPh>
    <rPh sb="136" eb="137">
      <t>タイ</t>
    </rPh>
    <rPh sb="137" eb="139">
      <t>キュウスイ</t>
    </rPh>
    <rPh sb="139" eb="141">
      <t>シュウエキ</t>
    </rPh>
    <rPh sb="141" eb="143">
      <t>ヒリツ</t>
    </rPh>
    <rPh sb="146" eb="148">
      <t>ネンカン</t>
    </rPh>
    <rPh sb="149" eb="151">
      <t>リョウキン</t>
    </rPh>
    <rPh sb="151" eb="153">
      <t>シュウニュウ</t>
    </rPh>
    <rPh sb="154" eb="155">
      <t>タイ</t>
    </rPh>
    <rPh sb="162" eb="164">
      <t>キギョウ</t>
    </rPh>
    <rPh sb="164" eb="165">
      <t>サイ</t>
    </rPh>
    <rPh sb="166" eb="168">
      <t>シャッキン</t>
    </rPh>
    <rPh sb="170" eb="172">
      <t>ザンダカ</t>
    </rPh>
    <rPh sb="177" eb="178">
      <t>シメ</t>
    </rPh>
    <rPh sb="179" eb="181">
      <t>シヒョウ</t>
    </rPh>
    <rPh sb="185" eb="187">
      <t>キンネン</t>
    </rPh>
    <rPh sb="188" eb="190">
      <t>ロウキュウ</t>
    </rPh>
    <rPh sb="190" eb="192">
      <t>シセツ</t>
    </rPh>
    <rPh sb="193" eb="195">
      <t>コウシン</t>
    </rPh>
    <rPh sb="196" eb="199">
      <t>タイシンカ</t>
    </rPh>
    <rPh sb="200" eb="203">
      <t>セッキョクテキ</t>
    </rPh>
    <rPh sb="204" eb="205">
      <t>スス</t>
    </rPh>
    <rPh sb="216" eb="219">
      <t>ダイブブン</t>
    </rPh>
    <rPh sb="224" eb="225">
      <t>タヨ</t>
    </rPh>
    <rPh sb="234" eb="236">
      <t>スウネン</t>
    </rPh>
    <rPh sb="237" eb="239">
      <t>ルイジ</t>
    </rPh>
    <rPh sb="239" eb="241">
      <t>ダンタイ</t>
    </rPh>
    <rPh sb="241" eb="244">
      <t>ヘイキンチ</t>
    </rPh>
    <rPh sb="245" eb="247">
      <t>ウワマワ</t>
    </rPh>
    <rPh sb="248" eb="250">
      <t>ネンネン</t>
    </rPh>
    <rPh sb="293" eb="295">
      <t>キュウスイ</t>
    </rPh>
    <rPh sb="295" eb="297">
      <t>ゲンカ</t>
    </rPh>
    <rPh sb="299" eb="300">
      <t>ミズ</t>
    </rPh>
    <rPh sb="303" eb="305">
      <t>キョウキュウ</t>
    </rPh>
    <rPh sb="312" eb="314">
      <t>ヒヨウ</t>
    </rPh>
    <rPh sb="318" eb="320">
      <t>レイワ</t>
    </rPh>
    <rPh sb="321" eb="323">
      <t>ネンド</t>
    </rPh>
    <rPh sb="324" eb="326">
      <t>ヒヨウ</t>
    </rPh>
    <rPh sb="327" eb="329">
      <t>ゲンショウ</t>
    </rPh>
    <rPh sb="337" eb="339">
      <t>ルイジ</t>
    </rPh>
    <rPh sb="339" eb="341">
      <t>ダンタイ</t>
    </rPh>
    <rPh sb="341" eb="343">
      <t>ヘイキン</t>
    </rPh>
    <rPh sb="343" eb="344">
      <t>チ</t>
    </rPh>
    <rPh sb="345" eb="347">
      <t>シタマワ</t>
    </rPh>
    <rPh sb="355" eb="357">
      <t>リョウキン</t>
    </rPh>
    <rPh sb="357" eb="359">
      <t>カイシュウ</t>
    </rPh>
    <rPh sb="359" eb="360">
      <t>リツ</t>
    </rPh>
    <rPh sb="366" eb="368">
      <t>カクホ</t>
    </rPh>
    <rPh sb="371" eb="372">
      <t>ミズ</t>
    </rPh>
    <rPh sb="373" eb="375">
      <t>キョウキュウ</t>
    </rPh>
    <rPh sb="380" eb="382">
      <t>ヒツヨウ</t>
    </rPh>
    <rPh sb="383" eb="385">
      <t>ヒヨウ</t>
    </rPh>
    <rPh sb="386" eb="388">
      <t>リョウキン</t>
    </rPh>
    <rPh sb="388" eb="390">
      <t>シュウニュウ</t>
    </rPh>
    <rPh sb="391" eb="392">
      <t>マカナ</t>
    </rPh>
    <rPh sb="404" eb="406">
      <t>ルイジ</t>
    </rPh>
    <rPh sb="406" eb="408">
      <t>ダンタイ</t>
    </rPh>
    <rPh sb="408" eb="411">
      <t>ヘイキンチ</t>
    </rPh>
    <rPh sb="412" eb="413">
      <t>クラ</t>
    </rPh>
    <rPh sb="414" eb="415">
      <t>ヒク</t>
    </rPh>
    <rPh sb="416" eb="418">
      <t>スイジュン</t>
    </rPh>
    <rPh sb="424" eb="426">
      <t>リョウキン</t>
    </rPh>
    <rPh sb="426" eb="428">
      <t>スイジュン</t>
    </rPh>
    <rPh sb="429" eb="431">
      <t>ルイジ</t>
    </rPh>
    <rPh sb="431" eb="433">
      <t>ダンタイ</t>
    </rPh>
    <rPh sb="434" eb="435">
      <t>クラ</t>
    </rPh>
    <rPh sb="436" eb="437">
      <t>ヒク</t>
    </rPh>
    <rPh sb="441" eb="442">
      <t>カンガ</t>
    </rPh>
    <rPh sb="449" eb="451">
      <t>シセツ</t>
    </rPh>
    <rPh sb="451" eb="453">
      <t>リヨウ</t>
    </rPh>
    <rPh sb="453" eb="454">
      <t>リツ</t>
    </rPh>
    <rPh sb="456" eb="458">
      <t>シセツ</t>
    </rPh>
    <rPh sb="459" eb="461">
      <t>ハイスイ</t>
    </rPh>
    <rPh sb="461" eb="463">
      <t>ノウリョク</t>
    </rPh>
    <rPh sb="466" eb="468">
      <t>リヨウ</t>
    </rPh>
    <rPh sb="472" eb="474">
      <t>ワリアイ</t>
    </rPh>
    <rPh sb="475" eb="476">
      <t>シメ</t>
    </rPh>
    <rPh sb="477" eb="479">
      <t>シヒョウ</t>
    </rPh>
    <rPh sb="483" eb="485">
      <t>ケイコウ</t>
    </rPh>
    <rPh sb="486" eb="487">
      <t>ツヅ</t>
    </rPh>
    <rPh sb="498" eb="500">
      <t>シセツ</t>
    </rPh>
    <rPh sb="501" eb="502">
      <t>オオ</t>
    </rPh>
    <rPh sb="504" eb="506">
      <t>コウド</t>
    </rPh>
    <rPh sb="506" eb="509">
      <t>セイチョウキ</t>
    </rPh>
    <rPh sb="510" eb="512">
      <t>セイビ</t>
    </rPh>
    <rPh sb="512" eb="513">
      <t>ゴ</t>
    </rPh>
    <rPh sb="523" eb="525">
      <t>シヨウ</t>
    </rPh>
    <rPh sb="525" eb="527">
      <t>スイリョウ</t>
    </rPh>
    <rPh sb="531" eb="532">
      <t>ツヅ</t>
    </rPh>
    <rPh sb="540" eb="541">
      <t>タイ</t>
    </rPh>
    <rPh sb="542" eb="544">
      <t>シセツ</t>
    </rPh>
    <rPh sb="544" eb="546">
      <t>キボ</t>
    </rPh>
    <rPh sb="547" eb="550">
      <t>テキセイカ</t>
    </rPh>
    <rPh sb="551" eb="552">
      <t>スス</t>
    </rPh>
    <rPh sb="565" eb="567">
      <t>ユウシュウ</t>
    </rPh>
    <rPh sb="567" eb="568">
      <t>リツ</t>
    </rPh>
    <rPh sb="575" eb="576">
      <t>チカ</t>
    </rPh>
    <rPh sb="579" eb="581">
      <t>スイドウ</t>
    </rPh>
    <rPh sb="581" eb="583">
      <t>シセツ</t>
    </rPh>
    <rPh sb="585" eb="587">
      <t>キョウキュウ</t>
    </rPh>
    <rPh sb="589" eb="590">
      <t>ミズ</t>
    </rPh>
    <rPh sb="591" eb="593">
      <t>シュウエキ</t>
    </rPh>
    <rPh sb="602" eb="603">
      <t>イ</t>
    </rPh>
    <rPh sb="626" eb="628">
      <t>ルイジ</t>
    </rPh>
    <rPh sb="628" eb="630">
      <t>ダンタイ</t>
    </rPh>
    <rPh sb="634" eb="635">
      <t>クラ</t>
    </rPh>
    <rPh sb="637" eb="638">
      <t>タカ</t>
    </rPh>
    <rPh sb="639" eb="641">
      <t>スイジュン</t>
    </rPh>
    <rPh sb="642" eb="643">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</si>
</sst>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0.49</c:v>
                </c:pt>
                <c:pt idx="2">
                  <c:v>0.76</c:v>
                </c:pt>
                <c:pt idx="3">
                  <c:v>0.53</c:v>
                </c:pt>
                <c:pt idx="4">
                  <c:v>0.54</c:v>
                </c:pt>
              </c:numCache>
            </c:numRef>
          </c:val>
          <c:extLst>
            <c:ext xmlns:c16="http://schemas.microsoft.com/office/drawing/2014/chart" uri="{C3380CC4-5D6E-409C-BE32-E72D297353CC}">
              <c16:uniqueId val="{00000000-7CE9-4AE2-9C9A-EF8F97B893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7CE9-4AE2-9C9A-EF8F97B893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59.86</c:v>
                </c:pt>
                <c:pt idx="1">
                  <c:v>59.72</c:v>
                </c:pt>
                <c:pt idx="2">
                  <c:v>59.25</c:v>
                </c:pt>
                <c:pt idx="3">
                  <c:v>58.4</c:v>
                </c:pt>
                <c:pt idx="4">
                  <c:v>58.34</c:v>
                </c:pt>
              </c:numCache>
            </c:numRef>
          </c:val>
          <c:extLst>
            <c:ext xmlns:c16="http://schemas.microsoft.com/office/drawing/2014/chart" uri="{C3380CC4-5D6E-409C-BE32-E72D297353CC}">
              <c16:uniqueId val="{00000000-10F0-433E-8751-8395AA6862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10F0-433E-8751-8395AA6862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95.11</c:v>
                </c:pt>
                <c:pt idx="1">
                  <c:v>94.69</c:v>
                </c:pt>
                <c:pt idx="2">
                  <c:v>94.64</c:v>
                </c:pt>
                <c:pt idx="3">
                  <c:v>94.36</c:v>
                </c:pt>
                <c:pt idx="4">
                  <c:v>94.79</c:v>
                </c:pt>
              </c:numCache>
            </c:numRef>
          </c:val>
          <c:extLst>
            <c:ext xmlns:c16="http://schemas.microsoft.com/office/drawing/2014/chart" uri="{C3380CC4-5D6E-409C-BE32-E72D297353CC}">
              <c16:uniqueId val="{00000000-4059-4CF7-8C3E-2BB24D5A23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4059-4CF7-8C3E-2BB24D5A23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108.08</c:v>
                </c:pt>
                <c:pt idx="1">
                  <c:v>101.34</c:v>
                </c:pt>
                <c:pt idx="2">
                  <c:v>103.2</c:v>
                </c:pt>
                <c:pt idx="3">
                  <c:v>105.18</c:v>
                </c:pt>
                <c:pt idx="4">
                  <c:v>104.39</c:v>
                </c:pt>
              </c:numCache>
            </c:numRef>
          </c:val>
          <c:extLst>
            <c:ext xmlns:c16="http://schemas.microsoft.com/office/drawing/2014/chart" uri="{C3380CC4-5D6E-409C-BE32-E72D297353CC}">
              <c16:uniqueId val="{00000000-7DE1-4F1A-8CAD-297AF9D41E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7DE1-4F1A-8CAD-297AF9D41E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52.53</c:v>
                </c:pt>
                <c:pt idx="1">
                  <c:v>52.23</c:v>
                </c:pt>
                <c:pt idx="2">
                  <c:v>52.69</c:v>
                </c:pt>
                <c:pt idx="3">
                  <c:v>50.98</c:v>
                </c:pt>
                <c:pt idx="4">
                  <c:v>51.78</c:v>
                </c:pt>
              </c:numCache>
            </c:numRef>
          </c:val>
          <c:extLst>
            <c:ext xmlns:c16="http://schemas.microsoft.com/office/drawing/2014/chart" uri="{C3380CC4-5D6E-409C-BE32-E72D297353CC}">
              <c16:uniqueId val="{00000000-F874-431C-BDB0-38BC50746F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F874-431C-BDB0-38BC50746F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28.75</c:v>
                </c:pt>
                <c:pt idx="1">
                  <c:v>30.84</c:v>
                </c:pt>
                <c:pt idx="2">
                  <c:v>31.94</c:v>
                </c:pt>
                <c:pt idx="3">
                  <c:v>32.26</c:v>
                </c:pt>
                <c:pt idx="4">
                  <c:v>33.57</c:v>
                </c:pt>
              </c:numCache>
            </c:numRef>
          </c:val>
          <c:extLst>
            <c:ext xmlns:c16="http://schemas.microsoft.com/office/drawing/2014/chart" uri="{C3380CC4-5D6E-409C-BE32-E72D297353CC}">
              <c16:uniqueId val="{00000000-BCAC-48E6-8943-5F464F60FB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BCAC-48E6-8943-5F464F60FB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0A-45BE-8BCD-6CC2D9D8BC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E90A-45BE-8BCD-6CC2D9D8BC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278.08999999999997</c:v>
                </c:pt>
                <c:pt idx="1">
                  <c:v>218.83</c:v>
                </c:pt>
                <c:pt idx="2">
                  <c:v>242.65</c:v>
                </c:pt>
                <c:pt idx="3">
                  <c:v>110.4</c:v>
                </c:pt>
                <c:pt idx="4">
                  <c:v>126.31</c:v>
                </c:pt>
              </c:numCache>
            </c:numRef>
          </c:val>
          <c:extLst>
            <c:ext xmlns:c16="http://schemas.microsoft.com/office/drawing/2014/chart" uri="{C3380CC4-5D6E-409C-BE32-E72D297353CC}">
              <c16:uniqueId val="{00000000-95C4-4D7D-831A-857CF5537AD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95C4-4D7D-831A-857CF5537AD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320.39999999999998</c:v>
                </c:pt>
                <c:pt idx="1">
                  <c:v>359.64</c:v>
                </c:pt>
                <c:pt idx="2">
                  <c:v>375.72</c:v>
                </c:pt>
                <c:pt idx="3">
                  <c:v>408.94</c:v>
                </c:pt>
                <c:pt idx="4">
                  <c:v>445.71</c:v>
                </c:pt>
              </c:numCache>
            </c:numRef>
          </c:val>
          <c:extLst>
            <c:ext xmlns:c16="http://schemas.microsoft.com/office/drawing/2014/chart" uri="{C3380CC4-5D6E-409C-BE32-E72D297353CC}">
              <c16:uniqueId val="{00000000-DF65-49F5-A538-D2D0D32F38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DF65-49F5-A538-D2D0D32F38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104.52</c:v>
                </c:pt>
                <c:pt idx="1">
                  <c:v>97.5</c:v>
                </c:pt>
                <c:pt idx="2">
                  <c:v>100.06</c:v>
                </c:pt>
                <c:pt idx="3">
                  <c:v>101.32</c:v>
                </c:pt>
                <c:pt idx="4">
                  <c:v>100.04</c:v>
                </c:pt>
              </c:numCache>
            </c:numRef>
          </c:val>
          <c:extLst>
            <c:ext xmlns:c16="http://schemas.microsoft.com/office/drawing/2014/chart" uri="{C3380CC4-5D6E-409C-BE32-E72D297353CC}">
              <c16:uniqueId val="{00000000-A8D7-4EED-80FD-54E1371711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A8D7-4EED-80FD-54E1371711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148.26</c:v>
                </c:pt>
                <c:pt idx="1">
                  <c:v>158.85</c:v>
                </c:pt>
                <c:pt idx="2">
                  <c:v>154.6</c:v>
                </c:pt>
                <c:pt idx="3">
                  <c:v>151.59</c:v>
                </c:pt>
                <c:pt idx="4">
                  <c:v>142.43</c:v>
                </c:pt>
              </c:numCache>
            </c:numRef>
          </c:val>
          <c:extLst>
            <c:ext xmlns:c16="http://schemas.microsoft.com/office/drawing/2014/chart" uri="{C3380CC4-5D6E-409C-BE32-E72D297353CC}">
              <c16:uniqueId val="{00000000-023B-42A2-852A-8CBDE76C74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023B-42A2-852A-8CBDE76C74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岸和田市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192736</v>
      </c>
      <c r="AM8" s="61"/>
      <c r="AN8" s="61"/>
      <c r="AO8" s="61"/>
      <c r="AP8" s="61"/>
      <c r="AQ8" s="61"/>
      <c r="AR8" s="61"/>
      <c r="AS8" s="61"/>
      <c r="AT8" s="52">
        <f>データ!$S$6</f>
        <v>72.72</v>
      </c>
      <c r="AU8" s="53"/>
      <c r="AV8" s="53"/>
      <c r="AW8" s="53"/>
      <c r="AX8" s="53"/>
      <c r="AY8" s="53"/>
      <c r="AZ8" s="53"/>
      <c r="BA8" s="53"/>
      <c r="BB8" s="54">
        <f>データ!$T$6</f>
        <v>2650.39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41.63</v>
      </c>
      <c r="J10" s="53"/>
      <c r="K10" s="53"/>
      <c r="L10" s="53"/>
      <c r="M10" s="53"/>
      <c r="N10" s="53"/>
      <c r="O10" s="64"/>
      <c r="P10" s="54">
        <f>データ!$P$6</f>
        <v>100</v>
      </c>
      <c r="Q10" s="54"/>
      <c r="R10" s="54"/>
      <c r="S10" s="54"/>
      <c r="T10" s="54"/>
      <c r="U10" s="54"/>
      <c r="V10" s="54"/>
      <c r="W10" s="61">
        <f>データ!$Q$6</f>
        <v>2673</v>
      </c>
      <c r="X10" s="61"/>
      <c r="Y10" s="61"/>
      <c r="Z10" s="61"/>
      <c r="AA10" s="61"/>
      <c r="AB10" s="61"/>
      <c r="AC10" s="61"/>
      <c r="AD10" s="2"/>
      <c r="AE10" s="2"/>
      <c r="AF10" s="2"/>
      <c r="AG10" s="2"/>
      <c r="AH10" s="4"/>
      <c r="AI10" s="4"/>
      <c r="AJ10" s="4"/>
      <c r="AK10" s="4"/>
      <c r="AL10" s="61">
        <f>データ!$U$6</f>
        <v>192250</v>
      </c>
      <c r="AM10" s="61"/>
      <c r="AN10" s="61"/>
      <c r="AO10" s="61"/>
      <c r="AP10" s="61"/>
      <c r="AQ10" s="61"/>
      <c r="AR10" s="61"/>
      <c r="AS10" s="61"/>
      <c r="AT10" s="52">
        <f>データ!$V$6</f>
        <v>44.95</v>
      </c>
      <c r="AU10" s="53"/>
      <c r="AV10" s="53"/>
      <c r="AW10" s="53"/>
      <c r="AX10" s="53"/>
      <c r="AY10" s="53"/>
      <c r="AZ10" s="53"/>
      <c r="BA10" s="53"/>
      <c r="BB10" s="54">
        <f>データ!$W$6</f>
        <v>4276.97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loXHyqKckF9YRqcGwXTxUCsv9UDcXmX9TEkmE6YCmqWrK5PdMaJ5wZo4t+Z01sp+1o8iDGVgkfBX+q7O3E4xQ==" saltValue="nXQrBMOlCIeq1FHdwY5J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272027</v>
      </c>
      <c r="D6" s="34">
        <f t="shared" si="3"/>
        <v>46</v>
      </c>
      <c r="E6" s="34">
        <f t="shared" si="3"/>
        <v>1</v>
      </c>
      <c r="F6" s="34">
        <f t="shared" si="3"/>
        <v>0</v>
      </c>
      <c r="G6" s="34">
        <f t="shared" si="3"/>
        <v>1</v>
      </c>
      <c r="H6" s="34" t="str">
        <f t="shared" si="3"/>
        <v>大阪府　岸和田市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41.63</v>
      </c>
      <c r="P6" s="35">
        <f t="shared" si="3"/>
        <v>100</v>
      </c>
      <c r="Q6" s="35">
        <f t="shared" si="3"/>
        <v>2673</v>
      </c>
      <c r="R6" s="35">
        <f t="shared" si="3"/>
        <v>192736</v>
      </c>
      <c r="S6" s="35">
        <f t="shared" si="3"/>
        <v>72.72</v>
      </c>
      <c r="T6" s="35">
        <f t="shared" si="3"/>
        <v>2650.39</v>
      </c>
      <c r="U6" s="35">
        <f t="shared" si="3"/>
        <v>192250</v>
      </c>
      <c r="V6" s="35">
        <f t="shared" si="3"/>
        <v>44.95</v>
      </c>
      <c r="W6" s="35">
        <f t="shared" si="3"/>
        <v>4276.97</v>
      </c>
      <c r="X6" s="36">
        <f>IF(X7="",NA(),X7)</f>
        <v>108.08</v>
      </c>
      <c r="Y6" s="36">
        <f t="shared" ref="Y6:AG6" si="4">IF(Y7="",NA(),Y7)</f>
        <v>101.34</v>
      </c>
      <c r="Z6" s="36">
        <f t="shared" si="4"/>
        <v>103.2</v>
      </c>
      <c r="AA6" s="36">
        <f t="shared" si="4"/>
        <v>105.18</v>
      </c>
      <c r="AB6" s="36">
        <f t="shared" si="4"/>
        <v>104.39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278.08999999999997</v>
      </c>
      <c r="AU6" s="36">
        <f t="shared" ref="AU6:BC6" si="6">IF(AU7="",NA(),AU7)</f>
        <v>218.83</v>
      </c>
      <c r="AV6" s="36">
        <f t="shared" si="6"/>
        <v>242.65</v>
      </c>
      <c r="AW6" s="36">
        <f t="shared" si="6"/>
        <v>110.4</v>
      </c>
      <c r="AX6" s="36">
        <f t="shared" si="6"/>
        <v>126.31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320.39999999999998</v>
      </c>
      <c r="BF6" s="36">
        <f t="shared" ref="BF6:BN6" si="7">IF(BF7="",NA(),BF7)</f>
        <v>359.64</v>
      </c>
      <c r="BG6" s="36">
        <f t="shared" si="7"/>
        <v>375.72</v>
      </c>
      <c r="BH6" s="36">
        <f t="shared" si="7"/>
        <v>408.94</v>
      </c>
      <c r="BI6" s="36">
        <f t="shared" si="7"/>
        <v>445.71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104.52</v>
      </c>
      <c r="BQ6" s="36">
        <f t="shared" ref="BQ6:BY6" si="8">IF(BQ7="",NA(),BQ7)</f>
        <v>97.5</v>
      </c>
      <c r="BR6" s="36">
        <f t="shared" si="8"/>
        <v>100.06</v>
      </c>
      <c r="BS6" s="36">
        <f t="shared" si="8"/>
        <v>101.32</v>
      </c>
      <c r="BT6" s="36">
        <f t="shared" si="8"/>
        <v>100.04</v>
      </c>
      <c r="BU6" s="36">
        <f t="shared" si="8"/>
        <v>107.61</v>
      </c>
      <c r="BV6" s="36">
        <f t="shared" si="8"/>
        <v>106.02</v>
      </c>
      <c r="BW6" s="36">
        <f t="shared" si="8"/>
        <v>104.84</v>
      </c>
      <c r="BX6" s="36">
        <f t="shared" si="8"/>
        <v>106.11</v>
      </c>
      <c r="BY6" s="36">
        <f t="shared" si="8"/>
        <v>103.75</v>
      </c>
      <c r="BZ6" s="35" t="str">
        <f>IF(BZ7="","",IF(BZ7="-","【-】","【"&amp;SUBSTITUTE(TEXT(BZ7,"#,##0.00"),"-","△")&amp;"】"))</f>
        <v>【100.05】</v>
      </c>
      <c r="CA6" s="36">
        <f>IF(CA7="",NA(),CA7)</f>
        <v>148.26</v>
      </c>
      <c r="CB6" s="36">
        <f t="shared" ref="CB6:CJ6" si="9">IF(CB7="",NA(),CB7)</f>
        <v>158.85</v>
      </c>
      <c r="CC6" s="36">
        <f t="shared" si="9"/>
        <v>154.6</v>
      </c>
      <c r="CD6" s="36">
        <f t="shared" si="9"/>
        <v>151.59</v>
      </c>
      <c r="CE6" s="36">
        <f t="shared" si="9"/>
        <v>142.43</v>
      </c>
      <c r="CF6" s="36">
        <f t="shared" si="9"/>
        <v>155.69</v>
      </c>
      <c r="CG6" s="36">
        <f t="shared" si="9"/>
        <v>158.6</v>
      </c>
      <c r="CH6" s="36">
        <f t="shared" si="9"/>
        <v>161.82</v>
      </c>
      <c r="CI6" s="36">
        <f t="shared" si="9"/>
        <v>161.03</v>
      </c>
      <c r="CJ6" s="36">
        <f t="shared" si="9"/>
        <v>159.93</v>
      </c>
      <c r="CK6" s="35" t="str">
        <f>IF(CK7="","",IF(CK7="-","【-】","【"&amp;SUBSTITUTE(TEXT(CK7,"#,##0.00"),"-","△")&amp;"】"))</f>
        <v>【166.40】</v>
      </c>
      <c r="CL6" s="36">
        <f>IF(CL7="",NA(),CL7)</f>
        <v>59.86</v>
      </c>
      <c r="CM6" s="36">
        <f t="shared" ref="CM6:CU6" si="10">IF(CM7="",NA(),CM7)</f>
        <v>59.72</v>
      </c>
      <c r="CN6" s="36">
        <f t="shared" si="10"/>
        <v>59.25</v>
      </c>
      <c r="CO6" s="36">
        <f t="shared" si="10"/>
        <v>58.4</v>
      </c>
      <c r="CP6" s="36">
        <f t="shared" si="10"/>
        <v>58.34</v>
      </c>
      <c r="CQ6" s="36">
        <f t="shared" si="10"/>
        <v>62.46</v>
      </c>
      <c r="CR6" s="36">
        <f t="shared" si="10"/>
        <v>62.88</v>
      </c>
      <c r="CS6" s="36">
        <f t="shared" si="10"/>
        <v>62.32</v>
      </c>
      <c r="CT6" s="36">
        <f t="shared" si="10"/>
        <v>61.71</v>
      </c>
      <c r="CU6" s="36">
        <f t="shared" si="10"/>
        <v>63.12</v>
      </c>
      <c r="CV6" s="35" t="str">
        <f>IF(CV7="","",IF(CV7="-","【-】","【"&amp;SUBSTITUTE(TEXT(CV7,"#,##0.00"),"-","△")&amp;"】"))</f>
        <v>【60.69】</v>
      </c>
      <c r="CW6" s="36">
        <f>IF(CW7="",NA(),CW7)</f>
        <v>95.11</v>
      </c>
      <c r="CX6" s="36">
        <f t="shared" ref="CX6:DF6" si="11">IF(CX7="",NA(),CX7)</f>
        <v>94.69</v>
      </c>
      <c r="CY6" s="36">
        <f t="shared" si="11"/>
        <v>94.64</v>
      </c>
      <c r="CZ6" s="36">
        <f t="shared" si="11"/>
        <v>94.36</v>
      </c>
      <c r="DA6" s="36">
        <f t="shared" si="11"/>
        <v>94.79</v>
      </c>
      <c r="DB6" s="36">
        <f t="shared" si="11"/>
        <v>90.62</v>
      </c>
      <c r="DC6" s="36">
        <f t="shared" si="11"/>
        <v>90.13</v>
      </c>
      <c r="DD6" s="36">
        <f t="shared" si="11"/>
        <v>90.19</v>
      </c>
      <c r="DE6" s="36">
        <f t="shared" si="11"/>
        <v>90.03</v>
      </c>
      <c r="DF6" s="36">
        <f t="shared" si="11"/>
        <v>90.09</v>
      </c>
      <c r="DG6" s="35" t="str">
        <f>IF(DG7="","",IF(DG7="-","【-】","【"&amp;SUBSTITUTE(TEXT(DG7,"#,##0.00"),"-","△")&amp;"】"))</f>
        <v>【89.82】</v>
      </c>
      <c r="DH6" s="36">
        <f>IF(DH7="",NA(),DH7)</f>
        <v>52.53</v>
      </c>
      <c r="DI6" s="36">
        <f t="shared" ref="DI6:DQ6" si="12">IF(DI7="",NA(),DI7)</f>
        <v>52.23</v>
      </c>
      <c r="DJ6" s="36">
        <f t="shared" si="12"/>
        <v>52.69</v>
      </c>
      <c r="DK6" s="36">
        <f t="shared" si="12"/>
        <v>50.98</v>
      </c>
      <c r="DL6" s="36">
        <f t="shared" si="12"/>
        <v>51.78</v>
      </c>
      <c r="DM6" s="36">
        <f t="shared" si="12"/>
        <v>48.01</v>
      </c>
      <c r="DN6" s="36">
        <f t="shared" si="12"/>
        <v>48.01</v>
      </c>
      <c r="DO6" s="36">
        <f t="shared" si="12"/>
        <v>48.86</v>
      </c>
      <c r="DP6" s="36">
        <f t="shared" si="12"/>
        <v>49.6</v>
      </c>
      <c r="DQ6" s="36">
        <f t="shared" si="12"/>
        <v>50.31</v>
      </c>
      <c r="DR6" s="35" t="str">
        <f>IF(DR7="","",IF(DR7="-","【-】","【"&amp;SUBSTITUTE(TEXT(DR7,"#,##0.00"),"-","△")&amp;"】"))</f>
        <v>【50.19】</v>
      </c>
      <c r="DS6" s="36">
        <f>IF(DS7="",NA(),DS7)</f>
        <v>28.75</v>
      </c>
      <c r="DT6" s="36">
        <f t="shared" ref="DT6:EB6" si="13">IF(DT7="",NA(),DT7)</f>
        <v>30.84</v>
      </c>
      <c r="DU6" s="36">
        <f t="shared" si="13"/>
        <v>31.94</v>
      </c>
      <c r="DV6" s="36">
        <f t="shared" si="13"/>
        <v>32.26</v>
      </c>
      <c r="DW6" s="36">
        <f t="shared" si="13"/>
        <v>33.57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0.53</v>
      </c>
      <c r="EE6" s="36">
        <f t="shared" ref="EE6:EM6" si="14">IF(EE7="",NA(),EE7)</f>
        <v>0.49</v>
      </c>
      <c r="EF6" s="36">
        <f t="shared" si="14"/>
        <v>0.76</v>
      </c>
      <c r="EG6" s="36">
        <f t="shared" si="14"/>
        <v>0.53</v>
      </c>
      <c r="EH6" s="36">
        <f t="shared" si="14"/>
        <v>0.54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272027</v>
      </c>
      <c r="D7" s="38">
        <v>46</v>
      </c>
      <c r="E7" s="38">
        <v>1</v>
      </c>
      <c r="F7" s="38">
        <v>0</v>
      </c>
      <c r="G7" s="38">
        <v>1</v>
      </c>
      <c r="H7" s="38" t="s">
        <v>93</v>
      </c>
      <c r="I7" s="38" t="s">
        <v>94</v>
      </c>
      <c r="J7" s="38" t="s">
        <v>95</v>
      </c>
      <c r="K7" s="38" t="s">
        <v>96</v>
      </c>
      <c r="L7" s="38" t="s">
        <v>97</v>
      </c>
      <c r="M7" s="38" t="s">
        <v>98</v>
      </c>
      <c r="N7" s="39" t="s">
        <v>99</v>
      </c>
      <c r="O7" s="39">
        <v>41.63</v>
      </c>
      <c r="P7" s="39">
        <v>100</v>
      </c>
      <c r="Q7" s="39">
        <v>2673</v>
      </c>
      <c r="R7" s="39">
        <v>192736</v>
      </c>
      <c r="S7" s="39">
        <v>72.72</v>
      </c>
      <c r="T7" s="39">
        <v>2650.39</v>
      </c>
      <c r="U7" s="39">
        <v>192250</v>
      </c>
      <c r="V7" s="39">
        <v>44.95</v>
      </c>
      <c r="W7" s="39">
        <v>4276.97</v>
      </c>
      <c r="X7" s="39">
        <v>108.08</v>
      </c>
      <c r="Y7" s="39">
        <v>101.34</v>
      </c>
      <c r="Z7" s="39">
        <v>103.2</v>
      </c>
      <c r="AA7" s="39">
        <v>105.18</v>
      </c>
      <c r="AB7" s="39">
        <v>104.39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278.08999999999997</v>
      </c>
      <c r="AU7" s="39">
        <v>218.83</v>
      </c>
      <c r="AV7" s="39">
        <v>242.65</v>
      </c>
      <c r="AW7" s="39">
        <v>110.4</v>
      </c>
      <c r="AX7" s="39">
        <v>126.31</v>
      </c>
      <c r="AY7" s="39">
        <v>311.99</v>
      </c>
      <c r="AZ7" s="39">
        <v>307.83</v>
      </c>
      <c r="BA7" s="39">
        <v>318.89</v>
      </c>
      <c r="BB7" s="39">
        <v>309.10000000000002</v>
      </c>
      <c r="BC7" s="39">
        <v>306.08</v>
      </c>
      <c r="BD7" s="39">
        <v>260.31</v>
      </c>
      <c r="BE7" s="39">
        <v>320.39999999999998</v>
      </c>
      <c r="BF7" s="39">
        <v>359.64</v>
      </c>
      <c r="BG7" s="39">
        <v>375.72</v>
      </c>
      <c r="BH7" s="39">
        <v>408.94</v>
      </c>
      <c r="BI7" s="39">
        <v>445.71</v>
      </c>
      <c r="BJ7" s="39">
        <v>291.77999999999997</v>
      </c>
      <c r="BK7" s="39">
        <v>295.44</v>
      </c>
      <c r="BL7" s="39">
        <v>290.07</v>
      </c>
      <c r="BM7" s="39">
        <v>290.42</v>
      </c>
      <c r="BN7" s="39">
        <v>294.66000000000003</v>
      </c>
      <c r="BO7" s="39">
        <v>275.67</v>
      </c>
      <c r="BP7" s="39">
        <v>104.52</v>
      </c>
      <c r="BQ7" s="39">
        <v>97.5</v>
      </c>
      <c r="BR7" s="39">
        <v>100.06</v>
      </c>
      <c r="BS7" s="39">
        <v>101.32</v>
      </c>
      <c r="BT7" s="39">
        <v>100.04</v>
      </c>
      <c r="BU7" s="39">
        <v>107.61</v>
      </c>
      <c r="BV7" s="39">
        <v>106.02</v>
      </c>
      <c r="BW7" s="39">
        <v>104.84</v>
      </c>
      <c r="BX7" s="39">
        <v>106.11</v>
      </c>
      <c r="BY7" s="39">
        <v>103.75</v>
      </c>
      <c r="BZ7" s="39">
        <v>100.05</v>
      </c>
      <c r="CA7" s="39">
        <v>148.26</v>
      </c>
      <c r="CB7" s="39">
        <v>158.85</v>
      </c>
      <c r="CC7" s="39">
        <v>154.6</v>
      </c>
      <c r="CD7" s="39">
        <v>151.59</v>
      </c>
      <c r="CE7" s="39">
        <v>142.43</v>
      </c>
      <c r="CF7" s="39">
        <v>155.69</v>
      </c>
      <c r="CG7" s="39">
        <v>158.6</v>
      </c>
      <c r="CH7" s="39">
        <v>161.82</v>
      </c>
      <c r="CI7" s="39">
        <v>161.03</v>
      </c>
      <c r="CJ7" s="39">
        <v>159.93</v>
      </c>
      <c r="CK7" s="39">
        <v>166.4</v>
      </c>
      <c r="CL7" s="39">
        <v>59.86</v>
      </c>
      <c r="CM7" s="39">
        <v>59.72</v>
      </c>
      <c r="CN7" s="39">
        <v>59.25</v>
      </c>
      <c r="CO7" s="39">
        <v>58.4</v>
      </c>
      <c r="CP7" s="39">
        <v>58.34</v>
      </c>
      <c r="CQ7" s="39">
        <v>62.46</v>
      </c>
      <c r="CR7" s="39">
        <v>62.88</v>
      </c>
      <c r="CS7" s="39">
        <v>62.32</v>
      </c>
      <c r="CT7" s="39">
        <v>61.71</v>
      </c>
      <c r="CU7" s="39">
        <v>63.12</v>
      </c>
      <c r="CV7" s="39">
        <v>60.69</v>
      </c>
      <c r="CW7" s="39">
        <v>95.11</v>
      </c>
      <c r="CX7" s="39">
        <v>94.69</v>
      </c>
      <c r="CY7" s="39">
        <v>94.64</v>
      </c>
      <c r="CZ7" s="39">
        <v>94.36</v>
      </c>
      <c r="DA7" s="39">
        <v>94.79</v>
      </c>
      <c r="DB7" s="39">
        <v>90.62</v>
      </c>
      <c r="DC7" s="39">
        <v>90.13</v>
      </c>
      <c r="DD7" s="39">
        <v>90.19</v>
      </c>
      <c r="DE7" s="39">
        <v>90.03</v>
      </c>
      <c r="DF7" s="39">
        <v>90.09</v>
      </c>
      <c r="DG7" s="39">
        <v>89.82</v>
      </c>
      <c r="DH7" s="39">
        <v>52.53</v>
      </c>
      <c r="DI7" s="39">
        <v>52.23</v>
      </c>
      <c r="DJ7" s="39">
        <v>52.69</v>
      </c>
      <c r="DK7" s="39">
        <v>50.98</v>
      </c>
      <c r="DL7" s="39">
        <v>51.78</v>
      </c>
      <c r="DM7" s="39">
        <v>48.01</v>
      </c>
      <c r="DN7" s="39">
        <v>48.01</v>
      </c>
      <c r="DO7" s="39">
        <v>48.86</v>
      </c>
      <c r="DP7" s="39">
        <v>49.6</v>
      </c>
      <c r="DQ7" s="39">
        <v>50.31</v>
      </c>
      <c r="DR7" s="39">
        <v>50.19</v>
      </c>
      <c r="DS7" s="39">
        <v>28.75</v>
      </c>
      <c r="DT7" s="39">
        <v>30.84</v>
      </c>
      <c r="DU7" s="39">
        <v>31.94</v>
      </c>
      <c r="DV7" s="39">
        <v>32.26</v>
      </c>
      <c r="DW7" s="39">
        <v>33.57</v>
      </c>
      <c r="DX7" s="39">
        <v>16.170000000000002</v>
      </c>
      <c r="DY7" s="39">
        <v>16.600000000000001</v>
      </c>
      <c r="DZ7" s="39">
        <v>18.510000000000002</v>
      </c>
      <c r="EA7" s="39">
        <v>20.49</v>
      </c>
      <c r="EB7" s="39">
        <v>21.34</v>
      </c>
      <c r="EC7" s="39">
        <v>20.63</v>
      </c>
      <c r="ED7" s="39">
        <v>0.53</v>
      </c>
      <c r="EE7" s="39">
        <v>0.49</v>
      </c>
      <c r="EF7" s="39">
        <v>0.76</v>
      </c>
      <c r="EG7" s="39">
        <v>0.53</v>
      </c>
      <c r="EH7" s="39">
        <v>0.54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森下</cp:lastModifiedBy>
  <dcterms:modified xsi:type="dcterms:W3CDTF">2022-02-06T05:42:30Z</dcterms:modified>
</cp:coreProperties>
</file>