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<sst xmlns="http://schemas.openxmlformats.org/spreadsheetml/2006/main" count="1183" uniqueCount="599">
  <si>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</si>
  <si>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</si>
  <si>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</si>
  <si>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</si>
  <si>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</si>
  <si>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</si>
  <si>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</si>
  <si>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</si>
  <si>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</si>
  <si>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</si>
  <si>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</si>
  <si>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</si>
  <si>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</si>
  <si>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</si>
  <si>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</si>
  <si>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</si>
  <si>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</si>
  <si>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</si>
  <si>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</si>
  <si>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</si>
  <si>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</si>
  <si>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</si>
  <si>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</si>
  <si>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</si>
  <si>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</si>
  <si>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</si>
  <si>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</si>
  <si>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</si>
  <si>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</si>
  <si>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</si>
  <si>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</si>
  <si>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</si>
  <si>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</si>
  <si>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</si>
  <si>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</si>
  <si>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</si>
  <si>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</si>
  <si>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</si>
  <si>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</si>
  <si>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</si>
  <si>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</si>
  <si>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</si>
  <si>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</si>
  <si>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</si>
  <si>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</si>
  <si>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</si>
  <si>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</si>
  <si>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</si>
  <si>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</si>
  <si>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</si>
  <si>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</si>
  <si>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</si>
  <si>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</si>
  <si>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</si>
  <si>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</si>
  <si>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</si>
  <si>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</si>
  <si>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</si>
  <si>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</si>
  <si>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</si>
  <si>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</si>
  <si>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</si>
  <si>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</si>
  <si>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</si>
  <si>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</si>
  <si>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</si>
  <si>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</si>
  <si>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</si>
  <si>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</si>
  <si>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</si>
  <si>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</si>
  <si>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</si>
  <si>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</si>
  <si>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</si>
  <si>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</si>
  <si>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</si>
  <si>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</si>
  <si>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</si>
  <si>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</si>
  <si>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</si>
  <si>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</si>
  <si>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</si>
  <si>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</si>
  <si>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</si>
  <si>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</si>
  <si>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</si>
  <si>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</si>
  <si>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</si>
  <si>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</si>
  <si>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</si>
  <si>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</si>
  <si>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</si>
  <si>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</si>
  <si>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</si>
  <si>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</si>
  <si>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</si>
  <si>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</si>
  <si>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</si>
  <si>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</si>
  <si>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</si>
  <si>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</si>
  <si>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</si>
  <si>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</si>
  <si>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</si>
  <si>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</si>
  <si>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</si>
  <si>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</si>
  <si>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</si>
  <si>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</si>
  <si>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</si>
  <si>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</si>
  <si>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</si>
  <si>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</si>
  <si>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</si>
  <si>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</si>
  <si>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</si>
  <si>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</si>
  <si>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</si>
  <si>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</si>
  <si>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</si>
  <si>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</si>
  <si>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</si>
  <si>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</si>
  <si>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</si>
  <si>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</si>
  <si>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</si>
  <si>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</si>
  <si>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</si>
  <si>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</si>
  <si>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</si>
  <si>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</si>
  <si>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</si>
  <si>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</si>
  <si>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</si>
  <si>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</si>
  <si>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</si>
  <si>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</si>
  <si>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</si>
  <si>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</si>
  <si>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</si>
  <si>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</si>
  <si>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</si>
  <si>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</si>
  <si>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</si>
  <si>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</si>
  <si>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</si>
  <si>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</si>
  <si>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</si>
  <si>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</si>
  <si>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</si>
  <si>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</si>
  <si>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</si>
  <si>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</si>
  <si>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</si>
  <si>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</si>
  <si>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</si>
  <si>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</si>
  <si>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</si>
  <si>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</si>
  <si>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</si>
  <si>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</si>
  <si>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</si>
  <si>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</si>
  <si>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</si>
  <si>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</si>
  <si>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</si>
  <si>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</si>
  <si>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</si>
  <si>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</si>
  <si>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</si>
  <si>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</si>
  <si>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</si>
  <si>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</si>
  <si>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</si>
  <si>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</si>
  <si>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</si>
  <si>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</si>
  <si>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</si>
  <si>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</si>
  <si>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</si>
  <si>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</si>
  <si>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</si>
  <si>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</si>
  <si>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</si>
  <si>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</si>
  <si>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</si>
  <si>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</si>
  <si>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</si>
  <si>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</si>
  <si>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</si>
  <si>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</si>
  <si>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</si>
  <si>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</si>
  <si>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</si>
  <si>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</si>
  <si>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</si>
  <si>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</si>
  <si>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</si>
  <si>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</si>
  <si>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</si>
  <si>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</si>
  <si>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</si>
  <si>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</si>
  <si>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</si>
  <si>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</si>
  <si>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</si>
  <si>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</si>
  <si>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</si>
  <si>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</si>
  <si>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</si>
  <si>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</si>
  <si>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大阪府田尻町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</si>
  <si>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</si>
  <si>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</si>
  <si>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</si>
  <si>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</si>
  <si>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</si>
  <si>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</si>
  <si>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</si>
  <si>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</si>
  <si>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</si>
  <si>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</si>
  <si>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</si>
  <si>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</si>
  <si>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</si>
  <si>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</si>
  <si>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</si>
  <si>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</si>
  <si>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</si>
  <si>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</si>
  <si>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</si>
  <si>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</si>
  <si>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</si>
  <si>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</si>
  <si>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</si>
  <si>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</si>
  <si>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</si>
  <si>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</si>
  <si>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</si>
  <si>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</si>
  <si>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</si>
  <si>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</si>
  <si>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</si>
  <si>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</si>
  <si>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</si>
  <si>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</si>
  <si>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</si>
  <si>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</si>
  <si>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</si>
  <si>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</si>
  <si>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</si>
  <si>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</si>
  <si>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</si>
  <si>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</si>
  <si>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</si>
  <si>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</si>
  <si>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</si>
  <si>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</si>
  <si>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</si>
  <si>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</si>
  <si>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</si>
  <si>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</si>
  <si>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</si>
  <si>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</si>
  <si>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</si>
  <si>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</si>
  <si>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</si>
  <si>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</si>
  <si>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</si>
  <si>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</si>
  <si>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</si>
  <si>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</si>
  <si>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</si>
  <si>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</si>
  <si>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</si>
  <si>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</si>
  <si>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</si>
  <si>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</si>
  <si>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</si>
  <si>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</si>
  <si>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</si>
  <si>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</si>
  <si>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</si>
  <si>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</si>
  <si>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</si>
  <si>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</si>
  <si>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</si>
  <si>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</si>
  <si>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</si>
  <si>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</si>
  <si>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</si>
  <si>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</si>
  <si>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</si>
  <si>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</si>
  <si>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</si>
  <si>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</si>
  <si>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</si>
  <si>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</si>
  <si>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</si>
  <si>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</si>
  <si>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</si>
  <si>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</si>
  <si>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</si>
  <si>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</si>
  <si>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</si>
  <si>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</si>
  <si>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</si>
  <si>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</si>
  <si>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</si>
  <si>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</si>
  <si>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</si>
  <si>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</si>
  <si>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</si>
  <si>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</si>
  <si>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</si>
  <si>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</si>
  <si>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</si>
  <si>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</si>
  <si>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</si>
  <si>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</si>
  <si>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</si>
  <si>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</si>
  <si>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</si>
  <si>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</si>
  <si>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</si>
  <si>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</si>
  <si>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</si>
  <si>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</si>
  <si>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</si>
  <si>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</si>
  <si>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</si>
  <si>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</si>
  <si>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</si>
  <si>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</si>
  <si>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</si>
  <si>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</si>
  <si>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</si>
  <si>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</si>
  <si>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</si>
  <si>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</si>
  <si>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</si>
  <si>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</si>
  <si>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</si>
  <si>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</si>
  <si>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</si>
  <si>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</si>
  <si>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</si>
  <si>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</si>
  <si>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</si>
  <si>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</si>
  <si>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</si>
  <si>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</si>
  <si>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</si>
  <si>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</si>
  <si>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</si>
  <si>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</si>
  <si>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</si>
  <si>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</si>
  <si>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</si>
  <si>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</si>
  <si>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</si>
  <si>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</si>
  <si>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</si>
  <si>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</si>
  <si>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</si>
  <si>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大阪府田尻町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</si>
  <si>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</si>
  <si>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</si>
  <si>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</si>
  <si>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</si>
  <si>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</si>
  <si>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</si>
  <si>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</si>
  <si>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</si>
  <si>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</si>
  <si>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</si>
  <si>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</si>
  <si>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</si>
  <si>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</si>
  <si>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</si>
  <si>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</si>
  <si>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</si>
  <si>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</si>
  <si>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</si>
  <si>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</si>
  <si>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</si>
  <si>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</si>
  <si>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</si>
  <si>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</si>
  <si>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</si>
  <si>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</si>
  <si>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</si>
  <si>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</si>
  <si>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</si>
  <si>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</si>
  <si>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</si>
  <si>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</si>
  <si>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</si>
  <si>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</si>
  <si>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</si>
  <si>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</si>
  <si>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</si>
  <si>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</si>
  <si>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</si>
  <si>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</si>
  <si>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</si>
  <si>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</si>
  <si>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</si>
  <si>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</si>
  <si>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</si>
  <si>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</si>
  <si>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</si>
  <si>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</si>
  <si>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</si>
  <si>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</si>
  <si>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</si>
  <si>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</si>
  <si>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</si>
  <si>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</si>
  <si>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</si>
  <si>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</si>
  <si>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</si>
  <si>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</si>
  <si>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</si>
  <si>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</si>
  <si>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</si>
  <si>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</si>
  <si>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</si>
  <si>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</si>
  <si>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</si>
  <si>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</si>
  <si>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</si>
  <si>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</si>
  <si>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</si>
  <si>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</si>
  <si>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</si>
  <si>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</si>
  <si>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</si>
  <si>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</si>
  <si>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</si>
  <si>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</si>
  <si>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</si>
  <si>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</si>
  <si>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</si>
  <si>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</si>
  <si>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</si>
  <si>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</si>
  <si>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</si>
  <si>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</si>
  <si>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</si>
  <si>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</si>
  <si>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</si>
  <si>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</si>
  <si>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</si>
  <si>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</si>
  <si>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</si>
  <si>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</si>
  <si>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</si>
  <si>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</si>
  <si>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</si>
  <si>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</si>
  <si>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</si>
  <si>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</si>
  <si>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</si>
  <si>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</si>
  <si>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</si>
  <si>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</si>
  <si>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</si>
  <si>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</si>
  <si>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</si>
  <si>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</si>
  <si>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</si>
  <si>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</si>
  <si>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</si>
  <si>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</si>
  <si>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</si>
  <si>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</si>
  <si>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</si>
  <si>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</si>
  <si>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</si>
  <si>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</si>
  <si>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</si>
  <si>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</si>
  <si>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</si>
  <si>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</si>
  <si>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</si>
  <si>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</si>
  <si>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</si>
  <si>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</si>
  <si>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</si>
  <si>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</si>
  <si>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</si>
  <si>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</si>
  <si>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</si>
  <si>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</si>
  <si>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</si>
  <si>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</si>
  <si>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</si>
  <si>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</si>
  <si>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</si>
  <si>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</si>
  <si>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</si>
  <si>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</si>
  <si>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</si>
  <si>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</si>
  <si>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</si>
  <si>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</si>
  <si>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</si>
  <si>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</si>
  <si>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</si>
  <si>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</si>
  <si>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</si>
  <si>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</si>
  <si>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</si>
  <si>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</si>
  <si>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</si>
  <si>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</si>
  <si>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</si>
  <si>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</si>
  <si>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</si>
  <si>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</si>
  <si>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</si>
  <si>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</si>
  <si>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</si>
  <si>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</si>
  <si>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</si>
  <si>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</si>
  <si>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</si>
  <si>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</si>
  <si>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</si>
  <si>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</si>
  <si>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</si>
  <si>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</si>
  <si>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</si>
  <si>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</si>
  <si>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</si>
  <si>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</si>
  <si>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</si>
  <si>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</si>
  <si>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</si>
  <si>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</si>
  <si>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</si>
  <si>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</si>
  <si>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</si>
  <si>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</si>
  <si>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</si>
  <si>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</si>
  <si>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</si>
  <si>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</si>
  <si>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</si>
  <si>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</si>
  <si>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</si>
  <si>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</si>
  <si>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</si>
  <si>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</si>
  <si>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</si>
  <si>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</si>
  <si>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</si>
  <si>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</si>
  <si>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102.28</t>
  </si>
  <si>
    <t>一般会計</t>
  </si>
  <si>
    <t>国民健康保険特別会計</t>
  </si>
  <si>
    <t>介護保険特別会計</t>
  </si>
  <si>
    <t>後期高齢者医療特別会計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</si>
  <si>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</si>
  <si>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</si>
  <si>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</si>
  <si>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</si>
  <si>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</si>
  <si>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</si>
  <si>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</si>
  <si>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</si>
  <si>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</si>
  <si>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大阪府後期高齢者医療広域連合（一般会計）</t>
  </si>
  <si>
    <t>大阪府後期高齢者医療広域連合（後期高齢者医療特別会計）</t>
  </si>
  <si>
    <t>大阪広域水道企業団（水道事業会計）</t>
    <phoneticPr fontId="2"/>
  </si>
  <si>
    <t>大阪広域水道企業団（工業用水道事業会計）</t>
  </si>
  <si>
    <t>泉州南消防組合</t>
    <rPh sb="0" eb="2">
      <t>センシュウ</t>
    </rPh>
    <rPh sb="2" eb="3">
      <t>ミナミ</t>
    </rPh>
    <rPh sb="3" eb="5">
      <t>ショウボウ</t>
    </rPh>
    <rPh sb="5" eb="7">
      <t>クミアイ</t>
    </rPh>
    <phoneticPr fontId="2"/>
  </si>
  <si>
    <t>-</t>
    <phoneticPr fontId="2"/>
  </si>
  <si>
    <t>-</t>
    <phoneticPr fontId="2"/>
  </si>
  <si>
    <t>泉佐野市田尻町清掃施設組合</t>
    <phoneticPr fontId="2"/>
  </si>
  <si>
    <t>-</t>
    <phoneticPr fontId="2"/>
  </si>
  <si>
    <t>公共施設等維持整備基金</t>
    <rPh sb="0" eb="2">
      <t>コウキョウ</t>
    </rPh>
    <rPh sb="2" eb="4">
      <t>シセツ</t>
    </rPh>
    <rPh sb="4" eb="5">
      <t>ナド</t>
    </rPh>
    <rPh sb="5" eb="7">
      <t>イジ</t>
    </rPh>
    <rPh sb="7" eb="9">
      <t>セイビ</t>
    </rPh>
    <rPh sb="9" eb="11">
      <t>キキン</t>
    </rPh>
    <phoneticPr fontId="5"/>
  </si>
  <si>
    <t>福祉基金</t>
    <rPh sb="0" eb="2">
      <t>フクシ</t>
    </rPh>
    <rPh sb="2" eb="4">
      <t>キキン</t>
    </rPh>
    <phoneticPr fontId="5"/>
  </si>
  <si>
    <t>職員退職手当基金</t>
    <rPh sb="0" eb="2">
      <t>ショクイン</t>
    </rPh>
    <rPh sb="2" eb="4">
      <t>タイショク</t>
    </rPh>
    <rPh sb="4" eb="6">
      <t>テアテ</t>
    </rPh>
    <rPh sb="6" eb="8">
      <t>キキン</t>
    </rPh>
    <phoneticPr fontId="5"/>
  </si>
  <si>
    <t>都市環境創造基金</t>
    <rPh sb="0" eb="2">
      <t>トシ</t>
    </rPh>
    <rPh sb="2" eb="4">
      <t>カンキョウ</t>
    </rPh>
    <rPh sb="4" eb="6">
      <t>ソウゾウ</t>
    </rPh>
    <rPh sb="6" eb="8">
      <t>キキン</t>
    </rPh>
    <phoneticPr fontId="5"/>
  </si>
  <si>
    <t>文化振興・国際交流基金</t>
    <rPh sb="0" eb="2">
      <t>ブンカ</t>
    </rPh>
    <rPh sb="2" eb="4">
      <t>シンコウ</t>
    </rPh>
    <rPh sb="5" eb="7">
      <t>コクサイ</t>
    </rPh>
    <rPh sb="7" eb="9">
      <t>コウリュウ</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</si>
  <si>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</si>
  <si>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</si>
  <si>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</si>
  <si>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新規の起債発行抑制により起債残高が減少する一方で、近年の良好な決算に伴い基金残高は増え続けていることから、将来負担比率は数値なしという状況が続いており、将来負担比率及び有形固定資産減価償却率の組合せによる分析は行えない。　有形固定資産減価償却率は類似団体内平均値より高い数値となっているが、令和2年度に策定した個別施設計画に基づき、各施設の維持管理を適切に進めていく。</t>
    <rPh sb="112" eb="123">
      <t>ユウケイコテイシサンゲンカショウキャクリツ</t>
    </rPh>
    <rPh sb="124" eb="132">
      <t>ルイジダンタイナイヘイキンチ</t>
    </rPh>
    <rPh sb="134" eb="135">
      <t>タカ</t>
    </rPh>
    <rPh sb="136" eb="138">
      <t>スウチ</t>
    </rPh>
    <rPh sb="146" eb="148">
      <t>レイワ</t>
    </rPh>
    <rPh sb="149" eb="151">
      <t>ネンド</t>
    </rPh>
    <rPh sb="152" eb="154">
      <t>サクテイ</t>
    </rPh>
    <rPh sb="156" eb="158">
      <t>コベツ</t>
    </rPh>
    <rPh sb="158" eb="160">
      <t>シセツ</t>
    </rPh>
    <rPh sb="160" eb="162">
      <t>ケイカク</t>
    </rPh>
    <rPh sb="163" eb="164">
      <t>モト</t>
    </rPh>
    <rPh sb="167" eb="168">
      <t>カク</t>
    </rPh>
    <rPh sb="168" eb="170">
      <t>シセツ</t>
    </rPh>
    <rPh sb="171" eb="173">
      <t>イジ</t>
    </rPh>
    <rPh sb="173" eb="175">
      <t>カンリ</t>
    </rPh>
    <rPh sb="176" eb="178">
      <t>テキセツ</t>
    </rPh>
    <rPh sb="179" eb="180">
      <t>スス</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</si>
  <si>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</si>
  <si>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</si>
  <si>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</si>
  <si>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</si>
  <si>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</si>
  <si>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</si>
  <si>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新規の起債発行抑制により起債残高が減少する一方で、近年の良好な決算に伴い基金残高は増え続けていることから、将来負担比率は数値なしという状況が続いており、将来負担比率及び実質公債費比率の組合せによる分析は行えない。　実質公債費比率については、起債の償還により年々減少しており、現在の収支状況が続く限り、今後も減少していく見込みである。</t>
    <rPh sb="1" eb="3">
      <t>シンキ</t>
    </rPh>
    <rPh sb="4" eb="6">
      <t>キサイ</t>
    </rPh>
    <rPh sb="6" eb="8">
      <t>ハッコウ</t>
    </rPh>
    <rPh sb="8" eb="10">
      <t>ヨクセイ</t>
    </rPh>
    <rPh sb="13" eb="15">
      <t>キサイ</t>
    </rPh>
    <rPh sb="15" eb="17">
      <t>ザンダカ</t>
    </rPh>
    <rPh sb="18" eb="20">
      <t>ゲンショウ</t>
    </rPh>
    <rPh sb="22" eb="24">
      <t>イッポウ</t>
    </rPh>
    <rPh sb="26" eb="28">
      <t>キンネン</t>
    </rPh>
    <rPh sb="29" eb="31">
      <t>リョウコウ</t>
    </rPh>
    <rPh sb="32" eb="34">
      <t>ケッサン</t>
    </rPh>
    <rPh sb="35" eb="36">
      <t>トモナ</t>
    </rPh>
    <rPh sb="37" eb="39">
      <t>キキン</t>
    </rPh>
    <rPh sb="39" eb="41">
      <t>ザンダカ</t>
    </rPh>
    <rPh sb="42" eb="43">
      <t>フ</t>
    </rPh>
    <rPh sb="44" eb="45">
      <t>ツヅ</t>
    </rPh>
    <rPh sb="54" eb="56">
      <t>ショウライ</t>
    </rPh>
    <rPh sb="56" eb="58">
      <t>フタン</t>
    </rPh>
    <rPh sb="58" eb="60">
      <t>ヒリツ</t>
    </rPh>
    <rPh sb="61" eb="63">
      <t>スウチ</t>
    </rPh>
    <rPh sb="68" eb="70">
      <t>ジョウキョウ</t>
    </rPh>
    <rPh sb="71" eb="72">
      <t>ツヅ</t>
    </rPh>
    <rPh sb="102" eb="103">
      <t>オコナ</t>
    </rPh>
    <rPh sb="108" eb="110">
      <t>ジッシツ</t>
    </rPh>
    <rPh sb="110" eb="113">
      <t>コウサイヒ</t>
    </rPh>
    <rPh sb="113" eb="115">
      <t>ヒリツ</t>
    </rPh>
    <rPh sb="121" eb="123">
      <t>キサイ</t>
    </rPh>
    <rPh sb="124" eb="126">
      <t>ショウカン</t>
    </rPh>
    <rPh sb="129" eb="131">
      <t>ネンネン</t>
    </rPh>
    <rPh sb="131" eb="133">
      <t>ゲンショウ</t>
    </rPh>
    <rPh sb="138" eb="140">
      <t>ゲンザイ</t>
    </rPh>
    <rPh sb="141" eb="143">
      <t>シュウシ</t>
    </rPh>
    <rPh sb="143" eb="145">
      <t>ジョウキョウ</t>
    </rPh>
    <rPh sb="146" eb="147">
      <t>ツヅ</t>
    </rPh>
    <rPh sb="148" eb="149">
      <t>カギ</t>
    </rPh>
    <rPh sb="151" eb="153">
      <t>コンゴ</t>
    </rPh>
    <rPh sb="154" eb="156">
      <t>ゲンショウ</t>
    </rPh>
    <rPh sb="160" eb="162">
      <t>ミコ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</si>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</sst>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9661-4069-82FA-5ED852D3E1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37087</c:v>
                </c:pt>
                <c:pt idx="1">
                  <c:v>17388</c:v>
                </c:pt>
                <c:pt idx="2">
                  <c:v>32662</c:v>
                </c:pt>
                <c:pt idx="3">
                  <c:v>54170</c:v>
                </c:pt>
                <c:pt idx="4">
                  <c:v>65289</c:v>
                </c:pt>
              </c:numCache>
            </c:numRef>
          </c:val>
          <c:smooth val="0"/>
          <c:extLst>
            <c:ext xmlns:c16="http://schemas.microsoft.com/office/drawing/2014/chart" uri="{C3380CC4-5D6E-409C-BE32-E72D297353CC}">
              <c16:uniqueId val="{00000001-9661-4069-82FA-5ED852D3E1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8.64</c:v>
                </c:pt>
                <c:pt idx="1">
                  <c:v>7.62</c:v>
                </c:pt>
                <c:pt idx="2">
                  <c:v>6.74</c:v>
                </c:pt>
                <c:pt idx="3">
                  <c:v>9.01</c:v>
                </c:pt>
                <c:pt idx="4">
                  <c:v>9.3000000000000007</c:v>
                </c:pt>
              </c:numCache>
            </c:numRef>
          </c:val>
          <c:extLst>
            <c:ext xmlns:c16="http://schemas.microsoft.com/office/drawing/2014/chart" uri="{C3380CC4-5D6E-409C-BE32-E72D297353CC}">
              <c16:uniqueId val="{00000000-BAC9-4D5E-BD6A-7403C7C1B9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146.47999999999999</c:v>
                </c:pt>
                <c:pt idx="1">
                  <c:v>175.37</c:v>
                </c:pt>
                <c:pt idx="2">
                  <c:v>44.39</c:v>
                </c:pt>
                <c:pt idx="3">
                  <c:v>69.55</c:v>
                </c:pt>
                <c:pt idx="4">
                  <c:v>78.3</c:v>
                </c:pt>
              </c:numCache>
            </c:numRef>
          </c:val>
          <c:extLst>
            <c:ext xmlns:c16="http://schemas.microsoft.com/office/drawing/2014/chart" uri="{C3380CC4-5D6E-409C-BE32-E72D297353CC}">
              <c16:uniqueId val="{00000001-BAC9-4D5E-BD6A-7403C7C1B9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26.07</c:v>
                </c:pt>
                <c:pt idx="1">
                  <c:v>37.93</c:v>
                </c:pt>
                <c:pt idx="2">
                  <c:v>-102.28</c:v>
                </c:pt>
                <c:pt idx="3">
                  <c:v>22.33</c:v>
                </c:pt>
                <c:pt idx="4">
                  <c:v>16.68</c:v>
                </c:pt>
              </c:numCache>
            </c:numRef>
          </c:val>
          <c:smooth val="0"/>
          <c:extLst>
            <c:ext xmlns:c16="http://schemas.microsoft.com/office/drawing/2014/chart" uri="{C3380CC4-5D6E-409C-BE32-E72D297353CC}">
              <c16:uniqueId val="{00000002-BAC9-4D5E-BD6A-7403C7C1B9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5.63</c:v>
                </c:pt>
                <c:pt idx="2">
                  <c:v>#N/A</c:v>
                </c:pt>
                <c:pt idx="3">
                  <c:v>5.41</c:v>
                </c:pt>
                <c:pt idx="4">
                  <c:v>#N/A</c:v>
                </c:pt>
                <c:pt idx="5">
                  <c:v>5.19</c:v>
                </c:pt>
                <c:pt idx="6">
                  <c:v>#N/A</c:v>
                </c:pt>
                <c:pt idx="7">
                  <c:v>7.65</c:v>
                </c:pt>
                <c:pt idx="8">
                  <c:v>0</c:v>
                </c:pt>
                <c:pt idx="9">
                  <c:v>0</c:v>
                </c:pt>
              </c:numCache>
            </c:numRef>
          </c:val>
          <c:extLst>
            <c:ext xmlns:c16="http://schemas.microsoft.com/office/drawing/2014/chart" uri="{C3380CC4-5D6E-409C-BE32-E72D297353CC}">
              <c16:uniqueId val="{00000000-3F37-4D90-AEA8-451B97C844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37-4D90-AEA8-451B97C844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37-4D90-AEA8-451B97C844F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37-4D90-AEA8-451B97C844F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37-4D90-AEA8-451B97C844F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F37-4D90-AEA8-451B97C844F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6-3F37-4D90-AEA8-451B97C844F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0.08</c:v>
                </c:pt>
                <c:pt idx="2">
                  <c:v>#N/A</c:v>
                </c:pt>
                <c:pt idx="3">
                  <c:v>0.41</c:v>
                </c:pt>
                <c:pt idx="4">
                  <c:v>#N/A</c:v>
                </c:pt>
                <c:pt idx="5">
                  <c:v>0.46</c:v>
                </c:pt>
                <c:pt idx="6">
                  <c:v>#N/A</c:v>
                </c:pt>
                <c:pt idx="7">
                  <c:v>0.44</c:v>
                </c:pt>
                <c:pt idx="8">
                  <c:v>#N/A</c:v>
                </c:pt>
                <c:pt idx="9">
                  <c:v>0.19</c:v>
                </c:pt>
              </c:numCache>
            </c:numRef>
          </c:val>
          <c:extLst>
            <c:ext xmlns:c16="http://schemas.microsoft.com/office/drawing/2014/chart" uri="{C3380CC4-5D6E-409C-BE32-E72D297353CC}">
              <c16:uniqueId val="{00000007-3F37-4D90-AEA8-451B97C844F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1.02</c:v>
                </c:pt>
                <c:pt idx="2">
                  <c:v>#N/A</c:v>
                </c:pt>
                <c:pt idx="3">
                  <c:v>0.85</c:v>
                </c:pt>
                <c:pt idx="4">
                  <c:v>#N/A</c:v>
                </c:pt>
                <c:pt idx="5">
                  <c:v>1.25</c:v>
                </c:pt>
                <c:pt idx="6">
                  <c:v>#N/A</c:v>
                </c:pt>
                <c:pt idx="7">
                  <c:v>0.37</c:v>
                </c:pt>
                <c:pt idx="8">
                  <c:v>#N/A</c:v>
                </c:pt>
                <c:pt idx="9">
                  <c:v>0.24</c:v>
                </c:pt>
              </c:numCache>
            </c:numRef>
          </c:val>
          <c:extLst>
            <c:ext xmlns:c16="http://schemas.microsoft.com/office/drawing/2014/chart" uri="{C3380CC4-5D6E-409C-BE32-E72D297353CC}">
              <c16:uniqueId val="{00000008-3F37-4D90-AEA8-451B97C844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8.64</c:v>
                </c:pt>
                <c:pt idx="2">
                  <c:v>#N/A</c:v>
                </c:pt>
                <c:pt idx="3">
                  <c:v>7.61</c:v>
                </c:pt>
                <c:pt idx="4">
                  <c:v>#N/A</c:v>
                </c:pt>
                <c:pt idx="5">
                  <c:v>6.74</c:v>
                </c:pt>
                <c:pt idx="6">
                  <c:v>#N/A</c:v>
                </c:pt>
                <c:pt idx="7">
                  <c:v>9.01</c:v>
                </c:pt>
                <c:pt idx="8">
                  <c:v>#N/A</c:v>
                </c:pt>
                <c:pt idx="9">
                  <c:v>9.2899999999999991</c:v>
                </c:pt>
              </c:numCache>
            </c:numRef>
          </c:val>
          <c:extLst>
            <c:ext xmlns:c16="http://schemas.microsoft.com/office/drawing/2014/chart" uri="{C3380CC4-5D6E-409C-BE32-E72D297353CC}">
              <c16:uniqueId val="{00000009-3F37-4D90-AEA8-451B97C844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319</c:v>
                </c:pt>
                <c:pt idx="5">
                  <c:v>325</c:v>
                </c:pt>
                <c:pt idx="8">
                  <c:v>317</c:v>
                </c:pt>
                <c:pt idx="11">
                  <c:v>310</c:v>
                </c:pt>
                <c:pt idx="14">
                  <c:v>291</c:v>
                </c:pt>
              </c:numCache>
            </c:numRef>
          </c:val>
          <c:extLst>
            <c:ext xmlns:c16="http://schemas.microsoft.com/office/drawing/2014/chart" uri="{C3380CC4-5D6E-409C-BE32-E72D297353CC}">
              <c16:uniqueId val="{00000000-FD46-42ED-BF0C-B09A5A8043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46-42ED-BF0C-B09A5A8043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46-42ED-BF0C-B09A5A8043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11</c:v>
                </c:pt>
                <c:pt idx="6">
                  <c:v>17</c:v>
                </c:pt>
                <c:pt idx="9">
                  <c:v>21</c:v>
                </c:pt>
                <c:pt idx="12">
                  <c:v>21</c:v>
                </c:pt>
              </c:numCache>
            </c:numRef>
          </c:val>
          <c:extLst>
            <c:ext xmlns:c16="http://schemas.microsoft.com/office/drawing/2014/chart" uri="{C3380CC4-5D6E-409C-BE32-E72D297353CC}">
              <c16:uniqueId val="{00000003-FD46-42ED-BF0C-B09A5A8043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411</c:v>
                </c:pt>
                <c:pt idx="3">
                  <c:v>405</c:v>
                </c:pt>
                <c:pt idx="6">
                  <c:v>478</c:v>
                </c:pt>
                <c:pt idx="9">
                  <c:v>481</c:v>
                </c:pt>
                <c:pt idx="12">
                  <c:v>374</c:v>
                </c:pt>
              </c:numCache>
            </c:numRef>
          </c:val>
          <c:extLst>
            <c:ext xmlns:c16="http://schemas.microsoft.com/office/drawing/2014/chart" uri="{C3380CC4-5D6E-409C-BE32-E72D297353CC}">
              <c16:uniqueId val="{00000004-FD46-42ED-BF0C-B09A5A8043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46-42ED-BF0C-B09A5A8043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46-42ED-BF0C-B09A5A8043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258</c:v>
                </c:pt>
                <c:pt idx="3">
                  <c:v>181</c:v>
                </c:pt>
                <c:pt idx="6">
                  <c:v>109</c:v>
                </c:pt>
                <c:pt idx="9">
                  <c:v>78</c:v>
                </c:pt>
                <c:pt idx="12">
                  <c:v>77</c:v>
                </c:pt>
              </c:numCache>
            </c:numRef>
          </c:val>
          <c:extLst>
            <c:ext xmlns:c16="http://schemas.microsoft.com/office/drawing/2014/chart" uri="{C3380CC4-5D6E-409C-BE32-E72D297353CC}">
              <c16:uniqueId val="{00000007-FD46-42ED-BF0C-B09A5A8043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350</c:v>
                </c:pt>
                <c:pt idx="2">
                  <c:v>#N/A</c:v>
                </c:pt>
                <c:pt idx="3">
                  <c:v>#N/A</c:v>
                </c:pt>
                <c:pt idx="4">
                  <c:v>272</c:v>
                </c:pt>
                <c:pt idx="5">
                  <c:v>#N/A</c:v>
                </c:pt>
                <c:pt idx="6">
                  <c:v>#N/A</c:v>
                </c:pt>
                <c:pt idx="7">
                  <c:v>287</c:v>
                </c:pt>
                <c:pt idx="8">
                  <c:v>#N/A</c:v>
                </c:pt>
                <c:pt idx="9">
                  <c:v>#N/A</c:v>
                </c:pt>
                <c:pt idx="10">
                  <c:v>270</c:v>
                </c:pt>
                <c:pt idx="11">
                  <c:v>#N/A</c:v>
                </c:pt>
                <c:pt idx="12">
                  <c:v>#N/A</c:v>
                </c:pt>
                <c:pt idx="13">
                  <c:v>181</c:v>
                </c:pt>
                <c:pt idx="14">
                  <c:v>#N/A</c:v>
                </c:pt>
              </c:numCache>
            </c:numRef>
          </c:val>
          <c:smooth val="0"/>
          <c:extLst>
            <c:ext xmlns:c16="http://schemas.microsoft.com/office/drawing/2014/chart" uri="{C3380CC4-5D6E-409C-BE32-E72D297353CC}">
              <c16:uniqueId val="{00000008-FD46-42ED-BF0C-B09A5A8043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2909</c:v>
                </c:pt>
                <c:pt idx="5">
                  <c:v>2693</c:v>
                </c:pt>
                <c:pt idx="8">
                  <c:v>2450</c:v>
                </c:pt>
                <c:pt idx="11">
                  <c:v>2182</c:v>
                </c:pt>
                <c:pt idx="14">
                  <c:v>1917</c:v>
                </c:pt>
              </c:numCache>
            </c:numRef>
          </c:val>
          <c:extLst>
            <c:ext xmlns:c16="http://schemas.microsoft.com/office/drawing/2014/chart" uri="{C3380CC4-5D6E-409C-BE32-E72D297353CC}">
              <c16:uniqueId val="{00000000-BB57-4377-85F8-644062779B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B57-4377-85F8-644062779B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5867</c:v>
                </c:pt>
                <c:pt idx="5">
                  <c:v>7405</c:v>
                </c:pt>
                <c:pt idx="8">
                  <c:v>7895</c:v>
                </c:pt>
                <c:pt idx="11">
                  <c:v>8883</c:v>
                </c:pt>
                <c:pt idx="14">
                  <c:v>9520</c:v>
                </c:pt>
              </c:numCache>
            </c:numRef>
          </c:val>
          <c:extLst>
            <c:ext xmlns:c16="http://schemas.microsoft.com/office/drawing/2014/chart" uri="{C3380CC4-5D6E-409C-BE32-E72D297353CC}">
              <c16:uniqueId val="{00000002-BB57-4377-85F8-644062779B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57-4377-85F8-644062779B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57-4377-85F8-644062779B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57-4377-85F8-644062779B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1034</c:v>
                </c:pt>
                <c:pt idx="3">
                  <c:v>1110</c:v>
                </c:pt>
                <c:pt idx="6">
                  <c:v>1111</c:v>
                </c:pt>
                <c:pt idx="9">
                  <c:v>1099</c:v>
                </c:pt>
                <c:pt idx="12">
                  <c:v>1122</c:v>
                </c:pt>
              </c:numCache>
            </c:numRef>
          </c:val>
          <c:extLst>
            <c:ext xmlns:c16="http://schemas.microsoft.com/office/drawing/2014/chart" uri="{C3380CC4-5D6E-409C-BE32-E72D297353CC}">
              <c16:uniqueId val="{00000006-BB57-4377-85F8-644062779B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112</c:v>
                </c:pt>
                <c:pt idx="3">
                  <c:v>136</c:v>
                </c:pt>
                <c:pt idx="6">
                  <c:v>164</c:v>
                </c:pt>
                <c:pt idx="9">
                  <c:v>162</c:v>
                </c:pt>
                <c:pt idx="12">
                  <c:v>151</c:v>
                </c:pt>
              </c:numCache>
            </c:numRef>
          </c:val>
          <c:extLst>
            <c:ext xmlns:c16="http://schemas.microsoft.com/office/drawing/2014/chart" uri="{C3380CC4-5D6E-409C-BE32-E72D297353CC}">
              <c16:uniqueId val="{00000007-BB57-4377-85F8-644062779B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3209</c:v>
                </c:pt>
                <c:pt idx="3">
                  <c:v>2899</c:v>
                </c:pt>
                <c:pt idx="6">
                  <c:v>2619</c:v>
                </c:pt>
                <c:pt idx="9">
                  <c:v>2321</c:v>
                </c:pt>
                <c:pt idx="12">
                  <c:v>2086</c:v>
                </c:pt>
              </c:numCache>
            </c:numRef>
          </c:val>
          <c:extLst>
            <c:ext xmlns:c16="http://schemas.microsoft.com/office/drawing/2014/chart" uri="{C3380CC4-5D6E-409C-BE32-E72D297353CC}">
              <c16:uniqueId val="{00000008-BB57-4377-85F8-644062779B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B57-4377-85F8-644062779B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765</c:v>
                </c:pt>
                <c:pt idx="3">
                  <c:v>596</c:v>
                </c:pt>
                <c:pt idx="6">
                  <c:v>497</c:v>
                </c:pt>
                <c:pt idx="9">
                  <c:v>427</c:v>
                </c:pt>
                <c:pt idx="12">
                  <c:v>357</c:v>
                </c:pt>
              </c:numCache>
            </c:numRef>
          </c:val>
          <c:extLst>
            <c:ext xmlns:c16="http://schemas.microsoft.com/office/drawing/2014/chart" uri="{C3380CC4-5D6E-409C-BE32-E72D297353CC}">
              <c16:uniqueId val="{0000000A-BB57-4377-85F8-644062779B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57-4377-85F8-644062779B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2075</c:v>
                </c:pt>
                <c:pt idx="1">
                  <c:v>2957</c:v>
                </c:pt>
                <c:pt idx="2">
                  <c:v>3687</c:v>
                </c:pt>
              </c:numCache>
            </c:numRef>
          </c:val>
          <c:extLst>
            <c:ext xmlns:c16="http://schemas.microsoft.com/office/drawing/2014/chart" uri="{C3380CC4-5D6E-409C-BE32-E72D297353CC}">
              <c16:uniqueId val="{00000000-C064-45B2-A1BF-4FED3AC41A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064-45B2-A1BF-4FED3AC41A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5786</c:v>
                </c:pt>
                <c:pt idx="1">
                  <c:v>5846</c:v>
                </c:pt>
                <c:pt idx="2">
                  <c:v>5733</c:v>
                </c:pt>
              </c:numCache>
            </c:numRef>
          </c:val>
          <c:extLst>
            <c:ext xmlns:c16="http://schemas.microsoft.com/office/drawing/2014/chart" uri="{C3380CC4-5D6E-409C-BE32-E72D297353CC}">
              <c16:uniqueId val="{00000002-C064-45B2-A1BF-4FED3AC41A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{C16B2FD0-6158-49DA-AE37-D26201D7D131}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693-42D2-8E2E-7164159256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{41620827-2CBC-49CB-919E-BFA9B1E942BC}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93-42D2-8E2E-7164159256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{78EFBEE8-4206-47E1-9626-9B2AA778582F}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93-42D2-8E2E-7164159256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{0B66DDF5-7C6F-4ECE-91B9-27095E2E05AA}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93-42D2-8E2E-7164159256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{9E958371-33C6-49FF-B45A-F1E7EB33C634}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93-42D2-8E2E-71641592561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{423FF7B7-0A40-4491-A975-439894FEE518}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693-42D2-8E2E-71641592561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{A06A5990-BE2F-4CE0-8166-D28DE8512F14}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693-42D2-8E2E-71641592561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{CDD48FBD-FB9D-4665-867B-5BFB50F12502}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693-42D2-8E2E-71641592561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{EB36FD0B-5032-4AD1-9088-D44B0C75A578}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693-42D2-8E2E-7164159256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72.099999999999994</c:v>
                </c:pt>
                <c:pt idx="16">
                  <c:v>72.3</c:v>
                </c:pt>
                <c:pt idx="24">
                  <c:v>72.8</c:v>
                </c:pt>
                <c:pt idx="32">
                  <c:v>71.400000000000006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693-42D2-8E2E-7164159256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{CF98A2B0-B6AB-44E5-BB67-F1971C6D11C1}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693-42D2-8E2E-7164159256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{5D80EE76-FA07-4FC8-8F6A-1D4CD768AA37}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93-42D2-8E2E-7164159256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{ED3CDFE2-5F00-4879-9888-DE8184696B1C}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93-42D2-8E2E-7164159256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{2428D380-C037-46A6-AEC7-25998CC6A5FF}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93-42D2-8E2E-7164159256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{8CC07770-5787-4528-92A0-70E4AA32142A}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93-42D2-8E2E-71641592561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{37223829-7EB1-437F-8B56-33C399B4C0A0}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693-42D2-8E2E-71641592561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{C4D9AAD8-D535-4603-B4C9-66A52988A8ED}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693-42D2-8E2E-71641592561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{273CFE5F-827E-4FE1-AE41-F40224B00E0E}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693-42D2-8E2E-71641592561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{B49032E0-50EB-4782-A8F4-9C62CD946E2F}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693-42D2-8E2E-7164159256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3693-42D2-8E2E-71641592561D}"/>
            </c:ext>
          </c:extLst>
        </c:ser>
        <c:dLbls>
          <c:showLegendKey val="0"/>
          <c:showVal val="1"/>
          <c:showCatName val="0"/>
          <c:showSerName val="0"/>
          <c:showPercent val="0"/>
          <c:showBubbleSize val="0"/>
        </c:dLbls>
        <c:axId val="46179840"/>
        <c:axId val="46181760"/>
      </c:scatterChart>
      <c:valAx>
        <c:axId val="46179840"/>
        <c:scaling>
          <c:orientation val="minMax"/>
          <c:max val="63.800000000000004"/>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{0727BDBB-0ECC-4222-B94D-C3AA204E0A36}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60A-4751-9CEE-EF09316CB5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{1E7BD3EB-6793-4CE9-8A26-7FD0227A9731}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0A-4751-9CEE-EF09316CB5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{8A086790-D9A5-47EC-A045-E0B02F5AFA3E}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0A-4751-9CEE-EF09316CB5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{959C790E-4170-41BC-9BA5-7D6B001EB89F}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0A-4751-9CEE-EF09316CB5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{3928E967-5260-4B7D-BBEB-C56D4DCA1DF4}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0A-4751-9CEE-EF09316CB5C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{DFE1626C-3EDF-4B49-A6C2-14E6ED30BD50}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60A-4751-9CEE-EF09316CB5C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{3B963BF1-0EE5-44D8-826F-EC2DAD56BE43}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60A-4751-9CEE-EF09316CB5C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{B025F22F-930B-427A-A498-C45980F8A406}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60A-4751-9CEE-EF09316CB5C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{894A67C2-65BA-4FCE-BDB8-E2DC6CBFEE62}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60A-4751-9CEE-EF09316CB5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9.8000000000000007</c:v>
                </c:pt>
                <c:pt idx="16">
                  <c:v>8.1999999999999993</c:v>
                </c:pt>
                <c:pt idx="24">
                  <c:v>6.9</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0A-4751-9CEE-EF09316CB5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{8B65F22C-53C3-47E9-B774-9A68CCFD915B}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60A-4751-9CEE-EF09316CB5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{C27EC5D4-58D2-4FD6-A8EF-4BD4C0A2851E}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0A-4751-9CEE-EF09316CB5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{D215C948-F2BC-4C98-9C11-AFAAC00FA7EB}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0A-4751-9CEE-EF09316CB5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{35331B33-35F2-47C3-BBB3-B3777770380F}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0A-4751-9CEE-EF09316CB5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{9EF2A20A-60EB-449C-99FA-B8FB94F32B5F}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0A-4751-9CEE-EF09316CB5C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{94D6A745-51DA-4D8F-891A-01F16AF6BD99}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60A-4751-9CEE-EF09316CB5C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{1D6EE0B9-9B57-4947-AB5E-A5C5F7B11272}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60A-4751-9CEE-EF09316CB5C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{11F12422-CE58-4955-8034-20F4A3DA8976}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60A-4751-9CEE-EF09316CB5C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{3222ADE5-9169-4E18-92CF-221C56E166FA}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60A-4751-9CEE-EF09316CB5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A60A-4751-9CEE-EF09316CB5CB}"/>
            </c:ext>
          </c:extLst>
        </c:ser>
        <c:dLbls>
          <c:showLegendKey val="0"/>
          <c:showVal val="1"/>
          <c:showCatName val="0"/>
          <c:showSerName val="0"/>
          <c:showPercent val="0"/>
          <c:showBubbleSize val="0"/>
        </c:dLbls>
        <c:axId val="84219776"/>
        <c:axId val="84234240"/>
      </c:scatterChart>
      <c:valAx>
        <c:axId val="84219776"/>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起債の新規発行を抑制しているため、元利償還金は減少しているが、下水道事業において、公営企業債の元利償還金に対する繰入金が減少した。公営企業債の元利償還金に対する繰入金は、横ばいの状態が続くが、実質公債費比率の分子は、現在の収支状況が続く限り、減少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起債の新規発行を抑制しているため、一般会計等に係る地方債の現在高は今後も減少する見込みである。また、充当可能基金は増加しているが、公共施設等総合管理計画に基づき、公共施設等維持整備基金を活用しながら計画的に公共施設の老朽化対策を行っていく予定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大阪府田尻町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今後発生してくる公共施設の老朽化対策事業に充てるため、公共施設等維持整備基金を創設したため、財政調整基金が減少し、その他特定目的基金が増加している。令和元年度は、良好な収支状況により、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618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基金の使途の明確化を図るため、平成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年度に財政調整基金を取り崩して公共施設等維持整備基金を創設しており、今後も財政調整基金が過剰な金額とならないよう使途について検討していく。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の老朽化対策が今後の課題であり、公共施設等維持整備基金を充当して計画的に更新を行っていく。また、職員年齢に偏りがあることから、一時的に大量の職員が退職することが見込まれるため、職員退職手当基金へ一定額を積み立てる。福祉基金については、福祉計画の策定などに充てる予定で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本庁舎改修工事等の実施に伴い公共施設等維持整備基金から繰り入れを行ったため減少した。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維持整備基金については、公共施設等総合管理計画に基づき、計画的に公共施設の修繕等を実施し、適正な基金運用を図っていく。職員退職手当基金については、関西国際空港開港関連で大量に採用した職員が、令和４年度以降、一時的に大量に退職していくことから、歳出の平準化を図るため、継続的に積み立てを実施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公共施設等維持整備基金へ積み替えを実施したことにより、財政調整基金残高は一時的に減少したが、関西国際空港関連税収及び歳出抑制により基金残高は増加した。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までは関西国際空港関連の税収が好調であり、税収は増加傾向であったが、新型コロナウイルス感染症の拡大により税収の減少や住民向けの支援策の実施により財政調整基金を取り崩さざるを得ない状況になると予想され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8,670
8,509
5.62
5,994,559
5,441,515
437,960
4,709,489
357,257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有形固定資産減価償却率は、多くの公共施設が老朽化している中で、計画的な維持管理を行ってこなかったため、類似団体内平均値よりも高い数値となっている。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年度に策定した個別施設計画に基づき、各施設の維持管理を適切に進めていく。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0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000-00004D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000-00004F000000}"/>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000-000051000000}"/>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92619</xdr:rowOff>
    </xdr:from>
    <xdr:to>
      <xdr:col>23</xdr:col>
      <xdr:colOff>136525</xdr:colOff>
      <xdr:row>32</xdr:row>
      <xdr:rowOff>22769</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7117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71046</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000-00005D000000}"/>
            </a:ext>
          </a:extLst>
        </xdr:cNvPr>
        <xdr:cNvSpPr txBox="1"/>
      </xdr:nvSpPr>
      <xdr:spPr>
        <a:xfrm>
          <a:off x="4813300" y="615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135799</xdr:rowOff>
    </xdr:from>
    <xdr:to>
      <xdr:col>19</xdr:col>
      <xdr:colOff>187325</xdr:colOff>
      <xdr:row>32</xdr:row>
      <xdr:rowOff>65949</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4000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143419</xdr:rowOff>
    </xdr:from>
    <xdr:to>
      <xdr:col>23</xdr:col>
      <xdr:colOff>85725</xdr:colOff>
      <xdr:row>32</xdr:row>
      <xdr:rowOff>15149</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4051300" y="622989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120378</xdr:rowOff>
    </xdr:from>
    <xdr:to>
      <xdr:col>15</xdr:col>
      <xdr:colOff>187325</xdr:colOff>
      <xdr:row>32</xdr:row>
      <xdr:rowOff>50528</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3238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171178</xdr:rowOff>
    </xdr:from>
    <xdr:to>
      <xdr:col>19</xdr:col>
      <xdr:colOff>136525</xdr:colOff>
      <xdr:row>32</xdr:row>
      <xdr:rowOff>15149</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3289300" y="625765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98" name="楕円 97">
          <a:extLst>
            <a:ext uri="{FF2B5EF4-FFF2-40B4-BE49-F238E27FC236}">
              <a16:creationId xmlns:a16="http://schemas.microsoft.com/office/drawing/2014/main" id="{00000000-0008-0000-0000-000062000000}"/>
            </a:ext>
          </a:extLst>
        </xdr:cNvPr>
        <xdr:cNvSpPr/>
      </xdr:nvSpPr>
      <xdr:spPr>
        <a:xfrm>
          <a:off x="247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31</xdr:row>
      <xdr:rowOff>171178</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2527300" y="625148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100" name="n_1aveValue有形固定資産減価償却率">
          <a:extLst>
            <a:ext uri="{FF2B5EF4-FFF2-40B4-BE49-F238E27FC236}">
              <a16:creationId xmlns:a16="http://schemas.microsoft.com/office/drawing/2014/main" id="{00000000-0008-0000-0000-000064000000}"/>
            </a:ext>
          </a:extLst>
        </xdr:cNvPr>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1" name="n_2aveValue有形固定資産減価償却率">
          <a:extLst>
            <a:ext uri="{FF2B5EF4-FFF2-40B4-BE49-F238E27FC236}">
              <a16:creationId xmlns:a16="http://schemas.microsoft.com/office/drawing/2014/main" id="{00000000-0008-0000-0000-000065000000}"/>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102" name="n_3aveValue有形固定資産減価償却率">
          <a:extLst>
            <a:ext uri="{FF2B5EF4-FFF2-40B4-BE49-F238E27FC236}">
              <a16:creationId xmlns:a16="http://schemas.microsoft.com/office/drawing/2014/main" id="{00000000-0008-0000-0000-000066000000}"/>
            </a:ext>
          </a:extLst>
        </xdr:cNvPr>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103" name="n_4aveValue有形固定資産減価償却率">
          <a:extLst>
            <a:ext uri="{FF2B5EF4-FFF2-40B4-BE49-F238E27FC236}">
              <a16:creationId xmlns:a16="http://schemas.microsoft.com/office/drawing/2014/main" id="{00000000-0008-0000-0000-000067000000}"/>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57076</xdr:rowOff>
    </xdr:from>
    <xdr:ext cx="405111" cy="259045"/>
    <xdr:sp macro="" textlink="">
      <xdr:nvSpPr>
        <xdr:cNvPr id="104" name="n_1mainValue有形固定資産減価償却率">
          <a:extLst>
            <a:ext uri="{FF2B5EF4-FFF2-40B4-BE49-F238E27FC236}">
              <a16:creationId xmlns:a16="http://schemas.microsoft.com/office/drawing/2014/main" id="{00000000-0008-0000-0000-000068000000}"/>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41655</xdr:rowOff>
    </xdr:from>
    <xdr:ext cx="405111" cy="259045"/>
    <xdr:sp macro="" textlink="">
      <xdr:nvSpPr>
        <xdr:cNvPr id="105" name="n_2mainValue有形固定資産減価償却率">
          <a:extLst>
            <a:ext uri="{FF2B5EF4-FFF2-40B4-BE49-F238E27FC236}">
              <a16:creationId xmlns:a16="http://schemas.microsoft.com/office/drawing/2014/main" id="{00000000-0008-0000-0000-000069000000}"/>
            </a:ext>
          </a:extLst>
        </xdr:cNvPr>
        <xdr:cNvSpPr txBox="1"/>
      </xdr:nvSpPr>
      <xdr:spPr>
        <a:xfrm>
          <a:off x="30867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106" name="n_3mainValue有形固定資産減価償却率">
          <a:extLst>
            <a:ext uri="{FF2B5EF4-FFF2-40B4-BE49-F238E27FC236}">
              <a16:creationId xmlns:a16="http://schemas.microsoft.com/office/drawing/2014/main" id="{00000000-0008-0000-0000-00006A000000}"/>
            </a:ext>
          </a:extLst>
        </xdr:cNvPr>
        <xdr:cNvSpPr txBox="1"/>
      </xdr:nvSpPr>
      <xdr:spPr>
        <a:xfrm>
          <a:off x="2324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債務償還比率は、将来負担額よりも充当可能基金残高が多いため、数値なしとなっている。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類似団体内平均値と比較しても、大幅に良好な財政状況となっており、今後も同様の水準を維持できるよう、健全な財政運営に努める。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126678</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8,670
8,509
5.62
5,994,559
5,441,515
437,960
4,709,489
357,257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151130</xdr:rowOff>
    </xdr:from>
    <xdr:to>
      <xdr:col>24</xdr:col>
      <xdr:colOff>114300</xdr:colOff>
      <xdr:row>42</xdr:row>
      <xdr:rowOff>81280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66057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709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5806</xdr:rowOff>
    </xdr:from>
    <xdr:to>
      <xdr:col>20</xdr:col>
      <xdr:colOff>38100</xdr:colOff>
      <xdr:row>42</xdr:row>
      <xdr:rowOff>107406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30480</xdr:rowOff>
    </xdr:from>
    <xdr:to>
      <xdr:col>24</xdr:col>
      <xdr:colOff>63500</xdr:colOff>
      <xdr:row>42</xdr:row>
      <xdr:rowOff>56606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72313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15603</xdr:rowOff>
    </xdr:from>
    <xdr:to>
      <xdr:col>15</xdr:col>
      <xdr:colOff>101600</xdr:colOff>
      <xdr:row>42</xdr:row>
      <xdr:rowOff>117203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56606</xdr:rowOff>
    </xdr:from>
    <xdr:to>
      <xdr:col>19</xdr:col>
      <xdr:colOff>177800</xdr:colOff>
      <xdr:row>42</xdr:row>
      <xdr:rowOff>66403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908300" y="72575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31931</xdr:rowOff>
    </xdr:from>
    <xdr:to>
      <xdr:col>10</xdr:col>
      <xdr:colOff>165100</xdr:colOff>
      <xdr:row>42</xdr:row>
      <xdr:rowOff>133531</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66403</xdr:rowOff>
    </xdr:from>
    <xdr:to>
      <xdr:col>15</xdr:col>
      <xdr:colOff>50800</xdr:colOff>
      <xdr:row>42</xdr:row>
      <xdr:rowOff>82731</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72673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98533</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72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108330</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124658</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732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1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id="{00000000-0008-0000-0100-00006F000000}"/>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id="{00000000-0008-0000-0100-000071000000}"/>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5" name="【道路】&#10;一人当たり延長平均値テキスト">
          <a:extLst>
            <a:ext uri="{FF2B5EF4-FFF2-40B4-BE49-F238E27FC236}">
              <a16:creationId xmlns:a16="http://schemas.microsoft.com/office/drawing/2014/main" id="{00000000-0008-0000-0100-000073000000}"/>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47922</xdr:rowOff>
    </xdr:from>
    <xdr:to>
      <xdr:col>55</xdr:col>
      <xdr:colOff>50800</xdr:colOff>
      <xdr:row>41</xdr:row>
      <xdr:rowOff>149522</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10426700" y="7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134299</xdr:rowOff>
    </xdr:from>
    <xdr:ext cx="469744" cy="259045"/>
    <xdr:sp macro="" textlink="">
      <xdr:nvSpPr>
        <xdr:cNvPr id="127" name="【道路】&#10;一人当たり延長該当値テキスト">
          <a:extLst>
            <a:ext uri="{FF2B5EF4-FFF2-40B4-BE49-F238E27FC236}">
              <a16:creationId xmlns:a16="http://schemas.microsoft.com/office/drawing/2014/main" id="{00000000-0008-0000-0100-00007F000000}"/>
            </a:ext>
          </a:extLst>
        </xdr:cNvPr>
        <xdr:cNvSpPr txBox="1"/>
      </xdr:nvSpPr>
      <xdr:spPr>
        <a:xfrm>
          <a:off x="10515600" y="699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48471</xdr:rowOff>
    </xdr:from>
    <xdr:to>
      <xdr:col>50</xdr:col>
      <xdr:colOff>165100</xdr:colOff>
      <xdr:row>41</xdr:row>
      <xdr:rowOff>150071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588500" y="707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98722</xdr:rowOff>
    </xdr:from>
    <xdr:to>
      <xdr:col>55</xdr:col>
      <xdr:colOff>0</xdr:colOff>
      <xdr:row>41</xdr:row>
      <xdr:rowOff>99271</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9639300" y="7128172"/>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48306</xdr:rowOff>
    </xdr:from>
    <xdr:to>
      <xdr:col>46</xdr:col>
      <xdr:colOff>38100</xdr:colOff>
      <xdr:row>41</xdr:row>
      <xdr:rowOff>149906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699500" y="70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99106</xdr:rowOff>
    </xdr:from>
    <xdr:to>
      <xdr:col>50</xdr:col>
      <xdr:colOff>114300</xdr:colOff>
      <xdr:row>41</xdr:row>
      <xdr:rowOff>99271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8750300" y="7128556"/>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47592</xdr:rowOff>
    </xdr:from>
    <xdr:to>
      <xdr:col>41</xdr:col>
      <xdr:colOff>101600</xdr:colOff>
      <xdr:row>41</xdr:row>
      <xdr:rowOff>149192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810500" y="70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98392</xdr:rowOff>
    </xdr:from>
    <xdr:to>
      <xdr:col>45</xdr:col>
      <xdr:colOff>177800</xdr:colOff>
      <xdr:row>41</xdr:row>
      <xdr:rowOff>99106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861300" y="7127842"/>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4" name="n_1aveValue【道路】&#10;一人当たり延長">
          <a:extLst>
            <a:ext uri="{FF2B5EF4-FFF2-40B4-BE49-F238E27FC236}">
              <a16:creationId xmlns:a16="http://schemas.microsoft.com/office/drawing/2014/main" id="{00000000-0008-0000-0100-000086000000}"/>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35" name="n_2aveValue【道路】&#10;一人当たり延長">
          <a:extLst>
            <a:ext uri="{FF2B5EF4-FFF2-40B4-BE49-F238E27FC236}">
              <a16:creationId xmlns:a16="http://schemas.microsoft.com/office/drawing/2014/main" id="{00000000-0008-0000-0100-000087000000}"/>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36" name="n_3aveValue【道路】&#10;一人当たり延長">
          <a:extLst>
            <a:ext uri="{FF2B5EF4-FFF2-40B4-BE49-F238E27FC236}">
              <a16:creationId xmlns:a16="http://schemas.microsoft.com/office/drawing/2014/main" id="{00000000-0008-0000-0100-000088000000}"/>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a:extLst>
            <a:ext uri="{FF2B5EF4-FFF2-40B4-BE49-F238E27FC236}">
              <a16:creationId xmlns:a16="http://schemas.microsoft.com/office/drawing/2014/main" id="{00000000-0008-0000-0100-000089000000}"/>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141198</xdr:rowOff>
    </xdr:from>
    <xdr:ext cx="469744" cy="259045"/>
    <xdr:sp macro="" textlink="">
      <xdr:nvSpPr>
        <xdr:cNvPr id="138" name="n_1mainValue【道路】&#10;一人当たり延長">
          <a:extLst>
            <a:ext uri="{FF2B5EF4-FFF2-40B4-BE49-F238E27FC236}">
              <a16:creationId xmlns:a16="http://schemas.microsoft.com/office/drawing/2014/main" id="{00000000-0008-0000-0100-00008A000000}"/>
            </a:ext>
          </a:extLst>
        </xdr:cNvPr>
        <xdr:cNvSpPr txBox="1"/>
      </xdr:nvSpPr>
      <xdr:spPr>
        <a:xfrm>
          <a:off x="9391727" y="717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141033</xdr:rowOff>
    </xdr:from>
    <xdr:ext cx="469744" cy="259045"/>
    <xdr:sp macro="" textlink="">
      <xdr:nvSpPr>
        <xdr:cNvPr id="139" name="n_2mainValue【道路】&#10;一人当たり延長">
          <a:extLst>
            <a:ext uri="{FF2B5EF4-FFF2-40B4-BE49-F238E27FC236}">
              <a16:creationId xmlns:a16="http://schemas.microsoft.com/office/drawing/2014/main" id="{00000000-0008-0000-0100-00008B000000}"/>
            </a:ext>
          </a:extLst>
        </xdr:cNvPr>
        <xdr:cNvSpPr txBox="1"/>
      </xdr:nvSpPr>
      <xdr:spPr>
        <a:xfrm>
          <a:off x="8515427" y="717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140319</xdr:rowOff>
    </xdr:from>
    <xdr:ext cx="469744" cy="259045"/>
    <xdr:sp macro="" textlink="">
      <xdr:nvSpPr>
        <xdr:cNvPr id="140" name="n_3mainValue【道路】&#10;一人当たり延長">
          <a:extLst>
            <a:ext uri="{FF2B5EF4-FFF2-40B4-BE49-F238E27FC236}">
              <a16:creationId xmlns:a16="http://schemas.microsoft.com/office/drawing/2014/main" id="{00000000-0008-0000-0100-00008C000000}"/>
            </a:ext>
          </a:extLst>
        </xdr:cNvPr>
        <xdr:cNvSpPr txBox="1"/>
      </xdr:nvSpPr>
      <xdr:spPr>
        <a:xfrm>
          <a:off x="7626427" y="71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1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100-0000A7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00000000-0008-0000-0100-0000A9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100-0000AB000000}"/>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35741</xdr:rowOff>
    </xdr:from>
    <xdr:to>
      <xdr:col>24</xdr:col>
      <xdr:colOff>114300</xdr:colOff>
      <xdr:row>55</xdr:row>
      <xdr:rowOff>137341</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45847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122118</xdr:rowOff>
    </xdr:from>
    <xdr:ext cx="340478" cy="259045"/>
    <xdr:sp macro="" textlink="">
      <xdr:nvSpPr>
        <xdr:cNvPr id="183" name="【橋りょう・トンネル】&#10;有形固定資産減価償却率該当値テキスト">
          <a:extLst>
            <a:ext uri="{FF2B5EF4-FFF2-40B4-BE49-F238E27FC236}">
              <a16:creationId xmlns:a16="http://schemas.microsoft.com/office/drawing/2014/main" id="{00000000-0008-0000-0100-0000B7000000}"/>
            </a:ext>
          </a:extLst>
        </xdr:cNvPr>
        <xdr:cNvSpPr txBox="1"/>
      </xdr:nvSpPr>
      <xdr:spPr>
        <a:xfrm>
          <a:off x="4673600" y="9380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163104</xdr:rowOff>
    </xdr:from>
    <xdr:to>
      <xdr:col>20</xdr:col>
      <xdr:colOff>38100</xdr:colOff>
      <xdr:row>55</xdr:row>
      <xdr:rowOff>93254</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3746500" y="94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42454</xdr:rowOff>
    </xdr:from>
    <xdr:to>
      <xdr:col>24</xdr:col>
      <xdr:colOff>63500</xdr:colOff>
      <xdr:row>55</xdr:row>
      <xdr:rowOff>86541</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3797300" y="947220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109781</xdr:rowOff>
    </xdr:from>
    <xdr:ext cx="340478" cy="259045"/>
    <xdr:sp macro="" textlink="">
      <xdr:nvSpPr>
        <xdr:cNvPr id="190" name="n_1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3614361" y="919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100-0000D7000000}"/>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100-0000D9000000}"/>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3,705,047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100-0000DB000000}"/>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24550</xdr:rowOff>
    </xdr:from>
    <xdr:to>
      <xdr:col>55</xdr:col>
      <xdr:colOff>50800</xdr:colOff>
      <xdr:row>64</xdr:row>
      <xdr:rowOff>126150</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10426700" y="109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110927</xdr:rowOff>
    </xdr:from>
    <xdr:ext cx="469744"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100-0000E7000000}"/>
            </a:ext>
          </a:extLst>
        </xdr:cNvPr>
        <xdr:cNvSpPr txBox="1"/>
      </xdr:nvSpPr>
      <xdr:spPr>
        <a:xfrm>
          <a:off x="10515600" y="1091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25050</xdr:rowOff>
    </xdr:from>
    <xdr:to>
      <xdr:col>50</xdr:col>
      <xdr:colOff>165100</xdr:colOff>
      <xdr:row>64</xdr:row>
      <xdr:rowOff>126650</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9588500" y="1099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75350</xdr:rowOff>
    </xdr:from>
    <xdr:to>
      <xdr:col>55</xdr:col>
      <xdr:colOff>0</xdr:colOff>
      <xdr:row>64</xdr:row>
      <xdr:rowOff>75850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9639300" y="11048150"/>
          <a:ext cx="8382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117777</xdr:rowOff>
    </xdr:from>
    <xdr:ext cx="378565"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9437317" y="1109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1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5" name="【公営住宅】&#10;有形固定資産減価償却率最小値テキスト">
          <a:extLst>
            <a:ext uri="{FF2B5EF4-FFF2-40B4-BE49-F238E27FC236}">
              <a16:creationId xmlns:a16="http://schemas.microsoft.com/office/drawing/2014/main" id="{00000000-0008-0000-0100-000009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67" name="【公営住宅】&#10;有形固定資産減価償却率最大値テキスト">
          <a:extLst>
            <a:ext uri="{FF2B5EF4-FFF2-40B4-BE49-F238E27FC236}">
              <a16:creationId xmlns:a16="http://schemas.microsoft.com/office/drawing/2014/main" id="{00000000-0008-0000-0100-00000B010000}"/>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100-00000D010000}"/>
            </a:ext>
          </a:extLst>
        </xdr:cNvPr>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4584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104883</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100-000019010000}"/>
            </a:ext>
          </a:extLst>
        </xdr:cNvPr>
        <xdr:cNvSpPr txBox="1"/>
      </xdr:nvSpPr>
      <xdr:spPr>
        <a:xfrm>
          <a:off x="4673600" y="139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132806</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3797300" y="141541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3629</xdr:rowOff>
    </xdr:from>
    <xdr:to>
      <xdr:col>15</xdr:col>
      <xdr:colOff>101600</xdr:colOff>
      <xdr:row>82</xdr:row>
      <xdr:rowOff>105229</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2857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54429</xdr:rowOff>
    </xdr:from>
    <xdr:to>
      <xdr:col>19</xdr:col>
      <xdr:colOff>177800</xdr:colOff>
      <xdr:row>82</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2908300" y="141133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134257</xdr:rowOff>
    </xdr:from>
    <xdr:to>
      <xdr:col>10</xdr:col>
      <xdr:colOff>165100</xdr:colOff>
      <xdr:row>82</xdr:row>
      <xdr:rowOff>64407</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1968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13607</xdr:rowOff>
    </xdr:from>
    <xdr:to>
      <xdr:col>15</xdr:col>
      <xdr:colOff>50800</xdr:colOff>
      <xdr:row>82</xdr:row>
      <xdr:rowOff>54429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2019300" y="140725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100-000020010000}"/>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100-000021010000}"/>
            </a:ext>
          </a:extLst>
        </xdr:cNvPr>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100-000022010000}"/>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291" name="n_4aveValue【公営住宅】&#10;有形固定資産減価償却率">
          <a:extLst>
            <a:ext uri="{FF2B5EF4-FFF2-40B4-BE49-F238E27FC236}">
              <a16:creationId xmlns:a16="http://schemas.microsoft.com/office/drawing/2014/main" id="{00000000-0008-0000-0100-000023010000}"/>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162577</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121756</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80934</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1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100-00003F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21" name="【公営住宅】&#10;一人当たり面積最大値テキスト">
          <a:extLst>
            <a:ext uri="{FF2B5EF4-FFF2-40B4-BE49-F238E27FC236}">
              <a16:creationId xmlns:a16="http://schemas.microsoft.com/office/drawing/2014/main" id="{00000000-0008-0000-0100-000041010000}"/>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100-000043010000}"/>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88455</xdr:rowOff>
    </xdr:from>
    <xdr:to>
      <xdr:col>55</xdr:col>
      <xdr:colOff>50800</xdr:colOff>
      <xdr:row>86</xdr:row>
      <xdr:rowOff>18605</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10426700" y="146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66882</xdr:rowOff>
    </xdr:from>
    <xdr:ext cx="469744" cy="259045"/>
    <xdr:sp macro="" textlink="">
      <xdr:nvSpPr>
        <xdr:cNvPr id="335" name="【公営住宅】&#10;一人当たり面積該当値テキスト">
          <a:extLst>
            <a:ext uri="{FF2B5EF4-FFF2-40B4-BE49-F238E27FC236}">
              <a16:creationId xmlns:a16="http://schemas.microsoft.com/office/drawing/2014/main" id="{00000000-0008-0000-0100-00004F010000}"/>
            </a:ext>
          </a:extLst>
        </xdr:cNvPr>
        <xdr:cNvSpPr txBox="1"/>
      </xdr:nvSpPr>
      <xdr:spPr>
        <a:xfrm>
          <a:off x="10515600" y="1464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90742</xdr:rowOff>
    </xdr:from>
    <xdr:to>
      <xdr:col>50</xdr:col>
      <xdr:colOff>165100</xdr:colOff>
      <xdr:row>86</xdr:row>
      <xdr:rowOff>20892</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9588500" y="146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139255</xdr:rowOff>
    </xdr:from>
    <xdr:to>
      <xdr:col>55</xdr:col>
      <xdr:colOff>0</xdr:colOff>
      <xdr:row>85</xdr:row>
      <xdr:rowOff>141542</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9639300" y="1471250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141542</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8750300" y="1471422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87122</xdr:rowOff>
    </xdr:from>
    <xdr:to>
      <xdr:col>41</xdr:col>
      <xdr:colOff>101600</xdr:colOff>
      <xdr:row>86</xdr:row>
      <xdr:rowOff>17272</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7810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137922</xdr:rowOff>
    </xdr:from>
    <xdr:to>
      <xdr:col>45</xdr:col>
      <xdr:colOff>177800</xdr:colOff>
      <xdr:row>85</xdr:row>
      <xdr:rowOff>140970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7861300" y="147111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42" name="n_1aveValue【公営住宅】&#10;一人当たり面積">
          <a:extLst>
            <a:ext uri="{FF2B5EF4-FFF2-40B4-BE49-F238E27FC236}">
              <a16:creationId xmlns:a16="http://schemas.microsoft.com/office/drawing/2014/main" id="{00000000-0008-0000-0100-000056010000}"/>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43" name="n_2aveValue【公営住宅】&#10;一人当たり面積">
          <a:extLst>
            <a:ext uri="{FF2B5EF4-FFF2-40B4-BE49-F238E27FC236}">
              <a16:creationId xmlns:a16="http://schemas.microsoft.com/office/drawing/2014/main" id="{00000000-0008-0000-0100-000057010000}"/>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44" name="n_3aveValue【公営住宅】&#10;一人当たり面積">
          <a:extLst>
            <a:ext uri="{FF2B5EF4-FFF2-40B4-BE49-F238E27FC236}">
              <a16:creationId xmlns:a16="http://schemas.microsoft.com/office/drawing/2014/main" id="{00000000-0008-0000-0100-000058010000}"/>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45" name="n_4aveValue【公営住宅】&#10;一人当たり面積">
          <a:extLst>
            <a:ext uri="{FF2B5EF4-FFF2-40B4-BE49-F238E27FC236}">
              <a16:creationId xmlns:a16="http://schemas.microsoft.com/office/drawing/2014/main" id="{00000000-0008-0000-0100-000059010000}"/>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12019</xdr:rowOff>
    </xdr:from>
    <xdr:ext cx="469744" cy="259045"/>
    <xdr:sp macro="" textlink="">
      <xdr:nvSpPr>
        <xdr:cNvPr id="346" name="n_1mainValue【公営住宅】&#10;一人当たり面積">
          <a:extLst>
            <a:ext uri="{FF2B5EF4-FFF2-40B4-BE49-F238E27FC236}">
              <a16:creationId xmlns:a16="http://schemas.microsoft.com/office/drawing/2014/main" id="{00000000-0008-0000-0100-00005A010000}"/>
            </a:ext>
          </a:extLst>
        </xdr:cNvPr>
        <xdr:cNvSpPr txBox="1"/>
      </xdr:nvSpPr>
      <xdr:spPr>
        <a:xfrm>
          <a:off x="9391727" y="1475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47" name="n_2mainValue【公営住宅】&#10;一人当たり面積">
          <a:extLst>
            <a:ext uri="{FF2B5EF4-FFF2-40B4-BE49-F238E27FC236}">
              <a16:creationId xmlns:a16="http://schemas.microsoft.com/office/drawing/2014/main" id="{00000000-0008-0000-0100-00005B010000}"/>
            </a:ext>
          </a:extLst>
        </xdr:cNvPr>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8399</xdr:rowOff>
    </xdr:from>
    <xdr:ext cx="469744" cy="259045"/>
    <xdr:sp macro="" textlink="">
      <xdr:nvSpPr>
        <xdr:cNvPr id="348" name="n_3mainValue【公営住宅】&#10;一人当たり面積">
          <a:extLst>
            <a:ext uri="{FF2B5EF4-FFF2-40B4-BE49-F238E27FC236}">
              <a16:creationId xmlns:a16="http://schemas.microsoft.com/office/drawing/2014/main" id="{00000000-0008-0000-0100-00005C010000}"/>
            </a:ext>
          </a:extLst>
        </xdr:cNvPr>
        <xdr:cNvSpPr txBox="1"/>
      </xdr:nvSpPr>
      <xdr:spPr>
        <a:xfrm>
          <a:off x="76264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100-00008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100-000089010000}"/>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100-00008B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156028</xdr:rowOff>
    </xdr:from>
    <xdr:to>
      <xdr:col>85</xdr:col>
      <xdr:colOff>177800</xdr:colOff>
      <xdr:row>38</xdr:row>
      <xdr:rowOff>86178</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162687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134455</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00000000-0008-0000-0100-000097010000}"/>
            </a:ext>
          </a:extLst>
        </xdr:cNvPr>
        <xdr:cNvSpPr txBox="1"/>
      </xdr:nvSpPr>
      <xdr:spPr>
        <a:xfrm>
          <a:off x="16357600"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126637</xdr:rowOff>
    </xdr:from>
    <xdr:to>
      <xdr:col>81</xdr:col>
      <xdr:colOff>101600</xdr:colOff>
      <xdr:row>38</xdr:row>
      <xdr:rowOff>56787</xdr:rowOff>
    </xdr:to>
    <xdr:sp macro="" textlink="">
      <xdr:nvSpPr>
        <xdr:cNvPr id="408" name="楕円 407">
          <a:extLst>
            <a:ext uri="{FF2B5EF4-FFF2-40B4-BE49-F238E27FC236}">
              <a16:creationId xmlns:a16="http://schemas.microsoft.com/office/drawing/2014/main" id="{00000000-0008-0000-0100-000098010000}"/>
            </a:ext>
          </a:extLst>
        </xdr:cNvPr>
        <xdr:cNvSpPr/>
      </xdr:nvSpPr>
      <xdr:spPr>
        <a:xfrm>
          <a:off x="15430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xdr:rowOff>
    </xdr:from>
    <xdr:to>
      <xdr:col>85</xdr:col>
      <xdr:colOff>127000</xdr:colOff>
      <xdr:row>38</xdr:row>
      <xdr:rowOff>35378</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5481300" y="652108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38</xdr:row>
      <xdr:rowOff>5987</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4592300" y="64786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56424</xdr:rowOff>
    </xdr:from>
    <xdr:to>
      <xdr:col>72</xdr:col>
      <xdr:colOff>38100</xdr:colOff>
      <xdr:row>37</xdr:row>
      <xdr:rowOff>158024</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13652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107224</xdr:rowOff>
    </xdr:from>
    <xdr:to>
      <xdr:col>76</xdr:col>
      <xdr:colOff>114300</xdr:colOff>
      <xdr:row>37</xdr:row>
      <xdr:rowOff>134983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3703300" y="64508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17" name="n_4ave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47914</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5266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00000000-0008-0000-0100-0000A3010000}"/>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3101</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00000000-0008-0000-0100-0000A4010000}"/>
            </a:ext>
          </a:extLst>
        </xdr:cNvPr>
        <xdr:cNvSpPr txBox="1"/>
      </xdr:nvSpPr>
      <xdr:spPr>
        <a:xfrm>
          <a:off x="13500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00000000-0008-0000-0100-0000BB010000}"/>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00000000-0008-0000-0100-0000BD010000}"/>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00000000-0008-0000-0100-0000BF010000}"/>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140157</xdr:rowOff>
    </xdr:from>
    <xdr:to>
      <xdr:col>116</xdr:col>
      <xdr:colOff>114300</xdr:colOff>
      <xdr:row>40</xdr:row>
      <xdr:rowOff>70307</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221107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163034</xdr:rowOff>
    </xdr:from>
    <xdr:ext cx="469744" cy="259045"/>
    <xdr:sp macro="" textlink="">
      <xdr:nvSpPr>
        <xdr:cNvPr id="459" name="【認定こども園・幼稚園・保育所】&#10;一人当たり面積該当値テキスト">
          <a:extLst>
            <a:ext uri="{FF2B5EF4-FFF2-40B4-BE49-F238E27FC236}">
              <a16:creationId xmlns:a16="http://schemas.microsoft.com/office/drawing/2014/main" id="{00000000-0008-0000-0100-0000CB010000}"/>
            </a:ext>
          </a:extLst>
        </xdr:cNvPr>
        <xdr:cNvSpPr txBox="1"/>
      </xdr:nvSpPr>
      <xdr:spPr>
        <a:xfrm>
          <a:off x="22199600"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144729</xdr:rowOff>
    </xdr:from>
    <xdr:to>
      <xdr:col>112</xdr:col>
      <xdr:colOff>38100</xdr:colOff>
      <xdr:row>40</xdr:row>
      <xdr:rowOff>74879</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212725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19507</xdr:rowOff>
    </xdr:from>
    <xdr:to>
      <xdr:col>116</xdr:col>
      <xdr:colOff>63500</xdr:colOff>
      <xdr:row>40</xdr:row>
      <xdr:rowOff>24079</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21323300" y="687750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142901</xdr:rowOff>
    </xdr:from>
    <xdr:to>
      <xdr:col>107</xdr:col>
      <xdr:colOff>101600</xdr:colOff>
      <xdr:row>40</xdr:row>
      <xdr:rowOff>73051</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20383500" y="68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22251</xdr:rowOff>
    </xdr:from>
    <xdr:to>
      <xdr:col>111</xdr:col>
      <xdr:colOff>177800</xdr:colOff>
      <xdr:row>40</xdr:row>
      <xdr:rowOff>24079</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20434300" y="688025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137414</xdr:rowOff>
    </xdr:from>
    <xdr:to>
      <xdr:col>102</xdr:col>
      <xdr:colOff>165100</xdr:colOff>
      <xdr:row>40</xdr:row>
      <xdr:rowOff>67564</xdr:rowOff>
    </xdr:to>
    <xdr:sp macro="" textlink="">
      <xdr:nvSpPr>
        <xdr:cNvPr id="464" name="楕円 463">
          <a:extLst>
            <a:ext uri="{FF2B5EF4-FFF2-40B4-BE49-F238E27FC236}">
              <a16:creationId xmlns:a16="http://schemas.microsoft.com/office/drawing/2014/main" id="{00000000-0008-0000-0100-0000D0010000}"/>
            </a:ext>
          </a:extLst>
        </xdr:cNvPr>
        <xdr:cNvSpPr/>
      </xdr:nvSpPr>
      <xdr:spPr>
        <a:xfrm>
          <a:off x="19494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xdr:rowOff>
    </xdr:from>
    <xdr:to>
      <xdr:col>107</xdr:col>
      <xdr:colOff>50800</xdr:colOff>
      <xdr:row>40</xdr:row>
      <xdr:rowOff>22251</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9545300" y="687476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466" name="n_1ave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67" name="n_2ave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68" name="n_3ave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69" name="n_4ave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91406</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89578</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100-0000D7010000}"/>
            </a:ext>
          </a:extLst>
        </xdr:cNvPr>
        <xdr:cNvSpPr txBox="1"/>
      </xdr:nvSpPr>
      <xdr:spPr>
        <a:xfrm>
          <a:off x="20199427" y="66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84091</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00000000-0008-0000-0100-0000D8010000}"/>
            </a:ext>
          </a:extLst>
        </xdr:cNvPr>
        <xdr:cNvSpPr txBox="1"/>
      </xdr:nvSpPr>
      <xdr:spPr>
        <a:xfrm>
          <a:off x="19310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a:extLst>
            <a:ext uri="{FF2B5EF4-FFF2-40B4-BE49-F238E27FC236}">
              <a16:creationId xmlns:a16="http://schemas.microsoft.com/office/drawing/2014/main" id="{00000000-0008-0000-0100-0000F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99" name="【学校施設】&#10;有形固定資産減価償却率最小値テキスト">
          <a:extLst>
            <a:ext uri="{FF2B5EF4-FFF2-40B4-BE49-F238E27FC236}">
              <a16:creationId xmlns:a16="http://schemas.microsoft.com/office/drawing/2014/main" id="{00000000-0008-0000-0100-0000F3010000}"/>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01" name="【学校施設】&#10;有形固定資産減価償却率最大値テキスト">
          <a:extLst>
            <a:ext uri="{FF2B5EF4-FFF2-40B4-BE49-F238E27FC236}">
              <a16:creationId xmlns:a16="http://schemas.microsoft.com/office/drawing/2014/main" id="{00000000-0008-0000-0100-0000F501000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03" name="【学校施設】&#10;有形固定資産減価償却率平均値テキスト">
          <a:extLst>
            <a:ext uri="{FF2B5EF4-FFF2-40B4-BE49-F238E27FC236}">
              <a16:creationId xmlns:a16="http://schemas.microsoft.com/office/drawing/2014/main" id="{00000000-0008-0000-0100-0000F7010000}"/>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120650</xdr:rowOff>
    </xdr:from>
    <xdr:to>
      <xdr:col>85</xdr:col>
      <xdr:colOff>177800</xdr:colOff>
      <xdr:row>63</xdr:row>
      <xdr:rowOff>50800</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6268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99077</xdr:rowOff>
    </xdr:from>
    <xdr:ext cx="405111" cy="259045"/>
    <xdr:sp macro="" textlink="">
      <xdr:nvSpPr>
        <xdr:cNvPr id="515" name="【学校施設】&#10;有形固定資産減価償却率該当値テキスト">
          <a:extLst>
            <a:ext uri="{FF2B5EF4-FFF2-40B4-BE49-F238E27FC236}">
              <a16:creationId xmlns:a16="http://schemas.microsoft.com/office/drawing/2014/main" id="{00000000-0008-0000-0100-000003020000}"/>
            </a:ext>
          </a:extLst>
        </xdr:cNvPr>
        <xdr:cNvSpPr txBox="1"/>
      </xdr:nvSpPr>
      <xdr:spPr>
        <a:xfrm>
          <a:off x="16357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107587</xdr:rowOff>
    </xdr:from>
    <xdr:to>
      <xdr:col>81</xdr:col>
      <xdr:colOff>101600</xdr:colOff>
      <xdr:row>63</xdr:row>
      <xdr:rowOff>37737</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5430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158387</xdr:rowOff>
    </xdr:from>
    <xdr:to>
      <xdr:col>85</xdr:col>
      <xdr:colOff>127000</xdr:colOff>
      <xdr:row>63</xdr:row>
      <xdr:rowOff>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5481300" y="1078828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153307</xdr:rowOff>
    </xdr:from>
    <xdr:to>
      <xdr:col>76</xdr:col>
      <xdr:colOff>165100</xdr:colOff>
      <xdr:row>63</xdr:row>
      <xdr:rowOff>83457</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4541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158387</xdr:rowOff>
    </xdr:from>
    <xdr:to>
      <xdr:col>81</xdr:col>
      <xdr:colOff>50800</xdr:colOff>
      <xdr:row>63</xdr:row>
      <xdr:rowOff>32657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4592300" y="1078828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73297</xdr:rowOff>
    </xdr:from>
    <xdr:to>
      <xdr:col>72</xdr:col>
      <xdr:colOff>38100</xdr:colOff>
      <xdr:row>64</xdr:row>
      <xdr:rowOff>3447</xdr:rowOff>
    </xdr:to>
    <xdr:sp macro="" textlink="">
      <xdr:nvSpPr>
        <xdr:cNvPr id="520" name="楕円 519">
          <a:extLst>
            <a:ext uri="{FF2B5EF4-FFF2-40B4-BE49-F238E27FC236}">
              <a16:creationId xmlns:a16="http://schemas.microsoft.com/office/drawing/2014/main" id="{00000000-0008-0000-0100-000008020000}"/>
            </a:ext>
          </a:extLst>
        </xdr:cNvPr>
        <xdr:cNvSpPr/>
      </xdr:nvSpPr>
      <xdr:spPr>
        <a:xfrm>
          <a:off x="13652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32657</xdr:rowOff>
    </xdr:from>
    <xdr:to>
      <xdr:col>76</xdr:col>
      <xdr:colOff>114300</xdr:colOff>
      <xdr:row>63</xdr:row>
      <xdr:rowOff>124097</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flipV="1">
          <a:off x="13703300" y="1083400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22" name="n_1aveValue【学校施設】&#10;有形固定資産減価償却率">
          <a:extLst>
            <a:ext uri="{FF2B5EF4-FFF2-40B4-BE49-F238E27FC236}">
              <a16:creationId xmlns:a16="http://schemas.microsoft.com/office/drawing/2014/main" id="{00000000-0008-0000-0100-00000A020000}"/>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23" name="n_2aveValue【学校施設】&#10;有形固定資産減価償却率">
          <a:extLst>
            <a:ext uri="{FF2B5EF4-FFF2-40B4-BE49-F238E27FC236}">
              <a16:creationId xmlns:a16="http://schemas.microsoft.com/office/drawing/2014/main" id="{00000000-0008-0000-0100-00000B020000}"/>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24" name="n_3aveValue【学校施設】&#10;有形固定資産減価償却率">
          <a:extLst>
            <a:ext uri="{FF2B5EF4-FFF2-40B4-BE49-F238E27FC236}">
              <a16:creationId xmlns:a16="http://schemas.microsoft.com/office/drawing/2014/main" id="{00000000-0008-0000-0100-00000C020000}"/>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25" name="n_4aveValue【学校施設】&#10;有形固定資産減価償却率">
          <a:extLst>
            <a:ext uri="{FF2B5EF4-FFF2-40B4-BE49-F238E27FC236}">
              <a16:creationId xmlns:a16="http://schemas.microsoft.com/office/drawing/2014/main" id="{00000000-0008-0000-0100-00000D020000}"/>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28864</xdr:rowOff>
    </xdr:from>
    <xdr:ext cx="405111" cy="259045"/>
    <xdr:sp macro="" textlink="">
      <xdr:nvSpPr>
        <xdr:cNvPr id="526" name="n_1mainValue【学校施設】&#10;有形固定資産減価償却率">
          <a:extLst>
            <a:ext uri="{FF2B5EF4-FFF2-40B4-BE49-F238E27FC236}">
              <a16:creationId xmlns:a16="http://schemas.microsoft.com/office/drawing/2014/main" id="{00000000-0008-0000-0100-00000E020000}"/>
            </a:ext>
          </a:extLst>
        </xdr:cNvPr>
        <xdr:cNvSpPr txBox="1"/>
      </xdr:nvSpPr>
      <xdr:spPr>
        <a:xfrm>
          <a:off x="152660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74584</xdr:rowOff>
    </xdr:from>
    <xdr:ext cx="405111" cy="259045"/>
    <xdr:sp macro="" textlink="">
      <xdr:nvSpPr>
        <xdr:cNvPr id="527" name="n_2mainValue【学校施設】&#10;有形固定資産減価償却率">
          <a:extLst>
            <a:ext uri="{FF2B5EF4-FFF2-40B4-BE49-F238E27FC236}">
              <a16:creationId xmlns:a16="http://schemas.microsoft.com/office/drawing/2014/main" id="{00000000-0008-0000-0100-00000F020000}"/>
            </a:ext>
          </a:extLst>
        </xdr:cNvPr>
        <xdr:cNvSpPr txBox="1"/>
      </xdr:nvSpPr>
      <xdr:spPr>
        <a:xfrm>
          <a:off x="14389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166024</xdr:rowOff>
    </xdr:from>
    <xdr:ext cx="405111" cy="259045"/>
    <xdr:sp macro="" textlink="">
      <xdr:nvSpPr>
        <xdr:cNvPr id="528" name="n_3mainValue【学校施設】&#10;有形固定資産減価償却率">
          <a:extLst>
            <a:ext uri="{FF2B5EF4-FFF2-40B4-BE49-F238E27FC236}">
              <a16:creationId xmlns:a16="http://schemas.microsoft.com/office/drawing/2014/main" id="{00000000-0008-0000-0100-000010020000}"/>
            </a:ext>
          </a:extLst>
        </xdr:cNvPr>
        <xdr:cNvSpPr txBox="1"/>
      </xdr:nvSpPr>
      <xdr:spPr>
        <a:xfrm>
          <a:off x="13500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学校施設】&#10;一人当たり面積グラフ枠">
          <a:extLst>
            <a:ext uri="{FF2B5EF4-FFF2-40B4-BE49-F238E27FC236}">
              <a16:creationId xmlns:a16="http://schemas.microsoft.com/office/drawing/2014/main" id="{00000000-0008-0000-0100-00002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53" name="【学校施設】&#10;一人当たり面積最小値テキスト">
          <a:extLst>
            <a:ext uri="{FF2B5EF4-FFF2-40B4-BE49-F238E27FC236}">
              <a16:creationId xmlns:a16="http://schemas.microsoft.com/office/drawing/2014/main" id="{00000000-0008-0000-0100-000029020000}"/>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55" name="【学校施設】&#10;一人当たり面積最大値テキスト">
          <a:extLst>
            <a:ext uri="{FF2B5EF4-FFF2-40B4-BE49-F238E27FC236}">
              <a16:creationId xmlns:a16="http://schemas.microsoft.com/office/drawing/2014/main" id="{00000000-0008-0000-0100-00002B020000}"/>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57" name="【学校施設】&#10;一人当たり面積平均値テキスト">
          <a:extLst>
            <a:ext uri="{FF2B5EF4-FFF2-40B4-BE49-F238E27FC236}">
              <a16:creationId xmlns:a16="http://schemas.microsoft.com/office/drawing/2014/main" id="{00000000-0008-0000-0100-00002D020000}"/>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147892</xdr:rowOff>
    </xdr:from>
    <xdr:to>
      <xdr:col>116</xdr:col>
      <xdr:colOff>114300</xdr:colOff>
      <xdr:row>63</xdr:row>
      <xdr:rowOff>78042</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2110700" y="107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62819</xdr:rowOff>
    </xdr:from>
    <xdr:ext cx="469744" cy="259045"/>
    <xdr:sp macro="" textlink="">
      <xdr:nvSpPr>
        <xdr:cNvPr id="569" name="【学校施設】&#10;一人当たり面積該当値テキスト">
          <a:extLst>
            <a:ext uri="{FF2B5EF4-FFF2-40B4-BE49-F238E27FC236}">
              <a16:creationId xmlns:a16="http://schemas.microsoft.com/office/drawing/2014/main" id="{00000000-0008-0000-0100-000039020000}"/>
            </a:ext>
          </a:extLst>
        </xdr:cNvPr>
        <xdr:cNvSpPr txBox="1"/>
      </xdr:nvSpPr>
      <xdr:spPr>
        <a:xfrm>
          <a:off x="22199600" y="106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151320</xdr:rowOff>
    </xdr:from>
    <xdr:to>
      <xdr:col>112</xdr:col>
      <xdr:colOff>38100</xdr:colOff>
      <xdr:row>63</xdr:row>
      <xdr:rowOff>81470</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21272500" y="107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27242</xdr:rowOff>
    </xdr:from>
    <xdr:to>
      <xdr:col>116</xdr:col>
      <xdr:colOff>63500</xdr:colOff>
      <xdr:row>63</xdr:row>
      <xdr:rowOff>30670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1323300" y="10828592"/>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150368</xdr:rowOff>
    </xdr:from>
    <xdr:to>
      <xdr:col>107</xdr:col>
      <xdr:colOff>101600</xdr:colOff>
      <xdr:row>63</xdr:row>
      <xdr:rowOff>80518</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29718</xdr:rowOff>
    </xdr:from>
    <xdr:to>
      <xdr:col>111</xdr:col>
      <xdr:colOff>177800</xdr:colOff>
      <xdr:row>63</xdr:row>
      <xdr:rowOff>30670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0434300" y="1083106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29718</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9545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76" name="n_1aveValue【学校施設】&#10;一人当たり面積">
          <a:extLst>
            <a:ext uri="{FF2B5EF4-FFF2-40B4-BE49-F238E27FC236}">
              <a16:creationId xmlns:a16="http://schemas.microsoft.com/office/drawing/2014/main" id="{00000000-0008-0000-0100-000040020000}"/>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77" name="n_2aveValue【学校施設】&#10;一人当たり面積">
          <a:extLst>
            <a:ext uri="{FF2B5EF4-FFF2-40B4-BE49-F238E27FC236}">
              <a16:creationId xmlns:a16="http://schemas.microsoft.com/office/drawing/2014/main" id="{00000000-0008-0000-0100-000041020000}"/>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78" name="n_3aveValue【学校施設】&#10;一人当たり面積">
          <a:extLst>
            <a:ext uri="{FF2B5EF4-FFF2-40B4-BE49-F238E27FC236}">
              <a16:creationId xmlns:a16="http://schemas.microsoft.com/office/drawing/2014/main" id="{00000000-0008-0000-0100-000042020000}"/>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79" name="n_4aveValue【学校施設】&#10;一人当たり面積">
          <a:extLst>
            <a:ext uri="{FF2B5EF4-FFF2-40B4-BE49-F238E27FC236}">
              <a16:creationId xmlns:a16="http://schemas.microsoft.com/office/drawing/2014/main" id="{00000000-0008-0000-0100-000043020000}"/>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72597</xdr:rowOff>
    </xdr:from>
    <xdr:ext cx="469744" cy="259045"/>
    <xdr:sp macro="" textlink="">
      <xdr:nvSpPr>
        <xdr:cNvPr id="580" name="n_1mainValue【学校施設】&#10;一人当たり面積">
          <a:extLst>
            <a:ext uri="{FF2B5EF4-FFF2-40B4-BE49-F238E27FC236}">
              <a16:creationId xmlns:a16="http://schemas.microsoft.com/office/drawing/2014/main" id="{00000000-0008-0000-0100-000044020000}"/>
            </a:ext>
          </a:extLst>
        </xdr:cNvPr>
        <xdr:cNvSpPr txBox="1"/>
      </xdr:nvSpPr>
      <xdr:spPr>
        <a:xfrm>
          <a:off x="21075727" y="1087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581" name="n_2mainValue【学校施設】&#10;一人当たり面積">
          <a:extLst>
            <a:ext uri="{FF2B5EF4-FFF2-40B4-BE49-F238E27FC236}">
              <a16:creationId xmlns:a16="http://schemas.microsoft.com/office/drawing/2014/main" id="{00000000-0008-0000-0100-000045020000}"/>
            </a:ext>
          </a:extLst>
        </xdr:cNvPr>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582" name="n_3mainValue【学校施設】&#10;一人当たり面積">
          <a:extLst>
            <a:ext uri="{FF2B5EF4-FFF2-40B4-BE49-F238E27FC236}">
              <a16:creationId xmlns:a16="http://schemas.microsoft.com/office/drawing/2014/main" id="{00000000-0008-0000-0100-000046020000}"/>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a:extLst>
            <a:ext uri="{FF2B5EF4-FFF2-40B4-BE49-F238E27FC236}">
              <a16:creationId xmlns:a16="http://schemas.microsoft.com/office/drawing/2014/main" id="{00000000-0008-0000-0100-00006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5" name="【公民館】&#10;有形固定資産減価償却率最小値テキスト">
          <a:extLst>
            <a:ext uri="{FF2B5EF4-FFF2-40B4-BE49-F238E27FC236}">
              <a16:creationId xmlns:a16="http://schemas.microsoft.com/office/drawing/2014/main" id="{00000000-0008-0000-0100-000071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27" name="【公民館】&#10;有形固定資産減価償却率最大値テキスト">
          <a:extLst>
            <a:ext uri="{FF2B5EF4-FFF2-40B4-BE49-F238E27FC236}">
              <a16:creationId xmlns:a16="http://schemas.microsoft.com/office/drawing/2014/main" id="{00000000-0008-0000-0100-000073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29" name="【公民館】&#10;有形固定資産減価償却率平均値テキスト">
          <a:extLst>
            <a:ext uri="{FF2B5EF4-FFF2-40B4-BE49-F238E27FC236}">
              <a16:creationId xmlns:a16="http://schemas.microsoft.com/office/drawing/2014/main" id="{00000000-0008-0000-0100-000075020000}"/>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66221</xdr:rowOff>
    </xdr:from>
    <xdr:to>
      <xdr:col>85</xdr:col>
      <xdr:colOff>177800</xdr:colOff>
      <xdr:row>107</xdr:row>
      <xdr:rowOff>167821</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6268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44648</xdr:rowOff>
    </xdr:from>
    <xdr:ext cx="405111" cy="259045"/>
    <xdr:sp macro="" textlink="">
      <xdr:nvSpPr>
        <xdr:cNvPr id="641" name="【公民館】&#10;有形固定資産減価償却率該当値テキスト">
          <a:extLst>
            <a:ext uri="{FF2B5EF4-FFF2-40B4-BE49-F238E27FC236}">
              <a16:creationId xmlns:a16="http://schemas.microsoft.com/office/drawing/2014/main" id="{00000000-0008-0000-0100-000081020000}"/>
            </a:ext>
          </a:extLst>
        </xdr:cNvPr>
        <xdr:cNvSpPr txBox="1"/>
      </xdr:nvSpPr>
      <xdr:spPr>
        <a:xfrm>
          <a:off x="16357600"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46627</xdr:rowOff>
    </xdr:from>
    <xdr:to>
      <xdr:col>81</xdr:col>
      <xdr:colOff>101600</xdr:colOff>
      <xdr:row>107</xdr:row>
      <xdr:rowOff>148227</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5430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97427</xdr:rowOff>
    </xdr:from>
    <xdr:to>
      <xdr:col>85</xdr:col>
      <xdr:colOff>127000</xdr:colOff>
      <xdr:row>107</xdr:row>
      <xdr:rowOff>117021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5481300" y="1844257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31931</xdr:rowOff>
    </xdr:from>
    <xdr:to>
      <xdr:col>76</xdr:col>
      <xdr:colOff>165100</xdr:colOff>
      <xdr:row>107</xdr:row>
      <xdr:rowOff>133531</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4541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82731</xdr:rowOff>
    </xdr:from>
    <xdr:to>
      <xdr:col>81</xdr:col>
      <xdr:colOff>50800</xdr:colOff>
      <xdr:row>107</xdr:row>
      <xdr:rowOff>97427</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4592300" y="184278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10705</xdr:rowOff>
    </xdr:from>
    <xdr:to>
      <xdr:col>72</xdr:col>
      <xdr:colOff>38100</xdr:colOff>
      <xdr:row>107</xdr:row>
      <xdr:rowOff>112305</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365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61505</xdr:rowOff>
    </xdr:from>
    <xdr:to>
      <xdr:col>76</xdr:col>
      <xdr:colOff>114300</xdr:colOff>
      <xdr:row>107</xdr:row>
      <xdr:rowOff>82731</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3703300" y="184066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648" name="n_1aveValue【公民館】&#10;有形固定資産減価償却率">
          <a:extLst>
            <a:ext uri="{FF2B5EF4-FFF2-40B4-BE49-F238E27FC236}">
              <a16:creationId xmlns:a16="http://schemas.microsoft.com/office/drawing/2014/main" id="{00000000-0008-0000-0100-000088020000}"/>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49" name="n_2aveValue【公民館】&#10;有形固定資産減価償却率">
          <a:extLst>
            <a:ext uri="{FF2B5EF4-FFF2-40B4-BE49-F238E27FC236}">
              <a16:creationId xmlns:a16="http://schemas.microsoft.com/office/drawing/2014/main" id="{00000000-0008-0000-0100-000089020000}"/>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50" name="n_3aveValue【公民館】&#10;有形固定資産減価償却率">
          <a:extLst>
            <a:ext uri="{FF2B5EF4-FFF2-40B4-BE49-F238E27FC236}">
              <a16:creationId xmlns:a16="http://schemas.microsoft.com/office/drawing/2014/main" id="{00000000-0008-0000-0100-00008A020000}"/>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51" name="n_4aveValue【公民館】&#10;有形固定資産減価償却率">
          <a:extLst>
            <a:ext uri="{FF2B5EF4-FFF2-40B4-BE49-F238E27FC236}">
              <a16:creationId xmlns:a16="http://schemas.microsoft.com/office/drawing/2014/main" id="{00000000-0008-0000-0100-00008B020000}"/>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139354</xdr:rowOff>
    </xdr:from>
    <xdr:ext cx="405111" cy="259045"/>
    <xdr:sp macro="" textlink="">
      <xdr:nvSpPr>
        <xdr:cNvPr id="652" name="n_1mainValue【公民館】&#10;有形固定資産減価償却率">
          <a:extLst>
            <a:ext uri="{FF2B5EF4-FFF2-40B4-BE49-F238E27FC236}">
              <a16:creationId xmlns:a16="http://schemas.microsoft.com/office/drawing/2014/main" id="{00000000-0008-0000-0100-00008C020000}"/>
            </a:ext>
          </a:extLst>
        </xdr:cNvPr>
        <xdr:cNvSpPr txBox="1"/>
      </xdr:nvSpPr>
      <xdr:spPr>
        <a:xfrm>
          <a:off x="152660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124658</xdr:rowOff>
    </xdr:from>
    <xdr:ext cx="405111" cy="259045"/>
    <xdr:sp macro="" textlink="">
      <xdr:nvSpPr>
        <xdr:cNvPr id="653" name="n_2mainValue【公民館】&#10;有形固定資産減価償却率">
          <a:extLst>
            <a:ext uri="{FF2B5EF4-FFF2-40B4-BE49-F238E27FC236}">
              <a16:creationId xmlns:a16="http://schemas.microsoft.com/office/drawing/2014/main" id="{00000000-0008-0000-0100-00008D020000}"/>
            </a:ext>
          </a:extLst>
        </xdr:cNvPr>
        <xdr:cNvSpPr txBox="1"/>
      </xdr:nvSpPr>
      <xdr:spPr>
        <a:xfrm>
          <a:off x="14389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103432</xdr:rowOff>
    </xdr:from>
    <xdr:ext cx="405111" cy="259045"/>
    <xdr:sp macro="" textlink="">
      <xdr:nvSpPr>
        <xdr:cNvPr id="654" name="n_3mainValue【公民館】&#10;有形固定資産減価償却率">
          <a:extLst>
            <a:ext uri="{FF2B5EF4-FFF2-40B4-BE49-F238E27FC236}">
              <a16:creationId xmlns:a16="http://schemas.microsoft.com/office/drawing/2014/main" id="{00000000-0008-0000-0100-00008E020000}"/>
            </a:ext>
          </a:extLst>
        </xdr:cNvPr>
        <xdr:cNvSpPr txBox="1"/>
      </xdr:nvSpPr>
      <xdr:spPr>
        <a:xfrm>
          <a:off x="13500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a:extLst>
            <a:ext uri="{FF2B5EF4-FFF2-40B4-BE49-F238E27FC236}">
              <a16:creationId xmlns:a16="http://schemas.microsoft.com/office/drawing/2014/main" id="{00000000-0008-0000-0100-0000A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81" name="【公民館】&#10;一人当たり面積最小値テキスト">
          <a:extLst>
            <a:ext uri="{FF2B5EF4-FFF2-40B4-BE49-F238E27FC236}">
              <a16:creationId xmlns:a16="http://schemas.microsoft.com/office/drawing/2014/main" id="{00000000-0008-0000-0100-0000A9020000}"/>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83" name="【公民館】&#10;一人当たり面積最大値テキスト">
          <a:extLst>
            <a:ext uri="{FF2B5EF4-FFF2-40B4-BE49-F238E27FC236}">
              <a16:creationId xmlns:a16="http://schemas.microsoft.com/office/drawing/2014/main" id="{00000000-0008-0000-0100-0000AB020000}"/>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685" name="【公民館】&#10;一人当たり面積平均値テキスト">
          <a:extLst>
            <a:ext uri="{FF2B5EF4-FFF2-40B4-BE49-F238E27FC236}">
              <a16:creationId xmlns:a16="http://schemas.microsoft.com/office/drawing/2014/main" id="{00000000-0008-0000-0100-0000AD020000}"/>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73842</xdr:rowOff>
    </xdr:from>
    <xdr:to>
      <xdr:col>116</xdr:col>
      <xdr:colOff>114300</xdr:colOff>
      <xdr:row>108</xdr:row>
      <xdr:rowOff>3992</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22110700" y="184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52269</xdr:rowOff>
    </xdr:from>
    <xdr:ext cx="469744" cy="259045"/>
    <xdr:sp macro="" textlink="">
      <xdr:nvSpPr>
        <xdr:cNvPr id="697" name="【公民館】&#10;一人当たり面積該当値テキスト">
          <a:extLst>
            <a:ext uri="{FF2B5EF4-FFF2-40B4-BE49-F238E27FC236}">
              <a16:creationId xmlns:a16="http://schemas.microsoft.com/office/drawing/2014/main" id="{00000000-0008-0000-0100-0000B9020000}"/>
            </a:ext>
          </a:extLst>
        </xdr:cNvPr>
        <xdr:cNvSpPr txBox="1"/>
      </xdr:nvSpPr>
      <xdr:spPr>
        <a:xfrm>
          <a:off x="22199600" y="1839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78195</xdr:rowOff>
    </xdr:from>
    <xdr:to>
      <xdr:col>112</xdr:col>
      <xdr:colOff>38100</xdr:colOff>
      <xdr:row>108</xdr:row>
      <xdr:rowOff>8345</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1272500" y="184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124642</xdr:rowOff>
    </xdr:from>
    <xdr:to>
      <xdr:col>116</xdr:col>
      <xdr:colOff>63500</xdr:colOff>
      <xdr:row>107</xdr:row>
      <xdr:rowOff>128995</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21323300" y="18469792"/>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77107</xdr:rowOff>
    </xdr:from>
    <xdr:to>
      <xdr:col>107</xdr:col>
      <xdr:colOff>101600</xdr:colOff>
      <xdr:row>108</xdr:row>
      <xdr:rowOff>7257</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0383500" y="184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127907</xdr:rowOff>
    </xdr:from>
    <xdr:to>
      <xdr:col>111</xdr:col>
      <xdr:colOff>177800</xdr:colOff>
      <xdr:row>107</xdr:row>
      <xdr:rowOff>128995</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20434300" y="184730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71664</xdr:rowOff>
    </xdr:from>
    <xdr:to>
      <xdr:col>102</xdr:col>
      <xdr:colOff>165100</xdr:colOff>
      <xdr:row>108</xdr:row>
      <xdr:rowOff>1814</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9494500" y="18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122464</xdr:rowOff>
    </xdr:from>
    <xdr:to>
      <xdr:col>107</xdr:col>
      <xdr:colOff>50800</xdr:colOff>
      <xdr:row>107</xdr:row>
      <xdr:rowOff>127907</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9545300" y="1846761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04" name="n_1aveValue【公民館】&#10;一人当たり面積">
          <a:extLst>
            <a:ext uri="{FF2B5EF4-FFF2-40B4-BE49-F238E27FC236}">
              <a16:creationId xmlns:a16="http://schemas.microsoft.com/office/drawing/2014/main" id="{00000000-0008-0000-0100-0000C0020000}"/>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05" name="n_2aveValue【公民館】&#10;一人当たり面積">
          <a:extLst>
            <a:ext uri="{FF2B5EF4-FFF2-40B4-BE49-F238E27FC236}">
              <a16:creationId xmlns:a16="http://schemas.microsoft.com/office/drawing/2014/main" id="{00000000-0008-0000-0100-0000C102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06" name="n_3aveValue【公民館】&#10;一人当たり面積">
          <a:extLst>
            <a:ext uri="{FF2B5EF4-FFF2-40B4-BE49-F238E27FC236}">
              <a16:creationId xmlns:a16="http://schemas.microsoft.com/office/drawing/2014/main" id="{00000000-0008-0000-0100-0000C2020000}"/>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07" name="n_4aveValue【公民館】&#10;一人当たり面積">
          <a:extLst>
            <a:ext uri="{FF2B5EF4-FFF2-40B4-BE49-F238E27FC236}">
              <a16:creationId xmlns:a16="http://schemas.microsoft.com/office/drawing/2014/main" id="{00000000-0008-0000-0100-0000C3020000}"/>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170922</xdr:rowOff>
    </xdr:from>
    <xdr:ext cx="469744" cy="259045"/>
    <xdr:sp macro="" textlink="">
      <xdr:nvSpPr>
        <xdr:cNvPr id="708" name="n_1mainValue【公民館】&#10;一人当たり面積">
          <a:extLst>
            <a:ext uri="{FF2B5EF4-FFF2-40B4-BE49-F238E27FC236}">
              <a16:creationId xmlns:a16="http://schemas.microsoft.com/office/drawing/2014/main" id="{00000000-0008-0000-0100-0000C4020000}"/>
            </a:ext>
          </a:extLst>
        </xdr:cNvPr>
        <xdr:cNvSpPr txBox="1"/>
      </xdr:nvSpPr>
      <xdr:spPr>
        <a:xfrm>
          <a:off x="21075727" y="185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169834</xdr:rowOff>
    </xdr:from>
    <xdr:ext cx="469744" cy="259045"/>
    <xdr:sp macro="" textlink="">
      <xdr:nvSpPr>
        <xdr:cNvPr id="709" name="n_2mainValue【公民館】&#10;一人当たり面積">
          <a:extLst>
            <a:ext uri="{FF2B5EF4-FFF2-40B4-BE49-F238E27FC236}">
              <a16:creationId xmlns:a16="http://schemas.microsoft.com/office/drawing/2014/main" id="{00000000-0008-0000-0100-0000C5020000}"/>
            </a:ext>
          </a:extLst>
        </xdr:cNvPr>
        <xdr:cNvSpPr txBox="1"/>
      </xdr:nvSpPr>
      <xdr:spPr>
        <a:xfrm>
          <a:off x="20199427"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164391</xdr:rowOff>
    </xdr:from>
    <xdr:ext cx="469744" cy="259045"/>
    <xdr:sp macro="" textlink="">
      <xdr:nvSpPr>
        <xdr:cNvPr id="710" name="n_3mainValue【公民館】&#10;一人当たり面積">
          <a:extLst>
            <a:ext uri="{FF2B5EF4-FFF2-40B4-BE49-F238E27FC236}">
              <a16:creationId xmlns:a16="http://schemas.microsoft.com/office/drawing/2014/main" id="{00000000-0008-0000-0100-0000C6020000}"/>
            </a:ext>
          </a:extLst>
        </xdr:cNvPr>
        <xdr:cNvSpPr txBox="1"/>
      </xdr:nvSpPr>
      <xdr:spPr>
        <a:xfrm>
          <a:off x="19310427"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道路、学校施設及び公民館の有形固定資産減価償却率は、いずれも類似団体内平均値を大きく上回っているのが現状である。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道路は新しい道路の整備がなく、既存の道路の修繕を主に行っているためである。計画的に修繕を行うことで、緩やかに上昇している状況である。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学校施設は町内に各１校しかない小学校及び中学校が建設されてからかなりの年数を経過しているためである。特に小学校（旧館）は建物の耐用年数も近づいており、現在、小中一貫教育推進のための施設整備等について、検討を進めているところ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公民館は既存の建物の大規模改修ではなく、文化の発信と防災機能を併せ持つ（仮称）田尻町総合文化センターの新設を視野に入れ、現在検討を進めているところである。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8,670
8,509
5.62
5,994,559
5,441,515
437,960
4,709,489
357,257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36830</xdr:rowOff>
    </xdr:from>
    <xdr:to>
      <xdr:col>24</xdr:col>
      <xdr:colOff>114300</xdr:colOff>
      <xdr:row>63</xdr:row>
      <xdr:rowOff>138430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15257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25400</xdr:rowOff>
    </xdr:from>
    <xdr:to>
      <xdr:col>20</xdr:col>
      <xdr:colOff>38100</xdr:colOff>
      <xdr:row>63</xdr:row>
      <xdr:rowOff>127000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76200</xdr:rowOff>
    </xdr:from>
    <xdr:to>
      <xdr:col>24</xdr:col>
      <xdr:colOff>63500</xdr:colOff>
      <xdr:row>63</xdr:row>
      <xdr:rowOff>87630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8775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76200</xdr:rowOff>
    </xdr:from>
    <xdr:to>
      <xdr:col>19</xdr:col>
      <xdr:colOff>177800</xdr:colOff>
      <xdr:row>64</xdr:row>
      <xdr:rowOff>76200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2908300" y="10877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118127</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2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200-00007E000000}"/>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200-000080000000}"/>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200-000082000000}"/>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101447</xdr:rowOff>
    </xdr:from>
    <xdr:to>
      <xdr:col>55</xdr:col>
      <xdr:colOff>50800</xdr:colOff>
      <xdr:row>64</xdr:row>
      <xdr:rowOff>31597</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104267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16374</xdr:rowOff>
    </xdr:from>
    <xdr:ext cx="469744" cy="259045"/>
    <xdr:sp macro="" textlink="">
      <xdr:nvSpPr>
        <xdr:cNvPr id="142" name="【体育館・プール】&#10;一人当たり面積該当値テキスト">
          <a:extLst>
            <a:ext uri="{FF2B5EF4-FFF2-40B4-BE49-F238E27FC236}">
              <a16:creationId xmlns:a16="http://schemas.microsoft.com/office/drawing/2014/main" id="{00000000-0008-0000-0200-00008E000000}"/>
            </a:ext>
          </a:extLst>
        </xdr:cNvPr>
        <xdr:cNvSpPr txBox="1"/>
      </xdr:nvSpPr>
      <xdr:spPr>
        <a:xfrm>
          <a:off x="10515600" y="1081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101905</xdr:rowOff>
    </xdr:from>
    <xdr:to>
      <xdr:col>50</xdr:col>
      <xdr:colOff>165100</xdr:colOff>
      <xdr:row>64</xdr:row>
      <xdr:rowOff>32055</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9588500" y="109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152247</xdr:rowOff>
    </xdr:from>
    <xdr:to>
      <xdr:col>55</xdr:col>
      <xdr:colOff>0</xdr:colOff>
      <xdr:row>63</xdr:row>
      <xdr:rowOff>152705</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9639300" y="1095359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101905</xdr:rowOff>
    </xdr:from>
    <xdr:to>
      <xdr:col>46</xdr:col>
      <xdr:colOff>38100</xdr:colOff>
      <xdr:row>64</xdr:row>
      <xdr:rowOff>32055</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8699500" y="109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152705</xdr:rowOff>
    </xdr:from>
    <xdr:to>
      <xdr:col>50</xdr:col>
      <xdr:colOff>114300</xdr:colOff>
      <xdr:row>63</xdr:row>
      <xdr:rowOff>152705</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8750300" y="10954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101447</xdr:rowOff>
    </xdr:from>
    <xdr:to>
      <xdr:col>41</xdr:col>
      <xdr:colOff>101600</xdr:colOff>
      <xdr:row>64</xdr:row>
      <xdr:rowOff>31597</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7810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152247</xdr:rowOff>
    </xdr:from>
    <xdr:to>
      <xdr:col>45</xdr:col>
      <xdr:colOff>177800</xdr:colOff>
      <xdr:row>63</xdr:row>
      <xdr:rowOff>152705</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861300" y="1095359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49" name="n_1aveValue【体育館・プール】&#10;一人当たり面積">
          <a:extLst>
            <a:ext uri="{FF2B5EF4-FFF2-40B4-BE49-F238E27FC236}">
              <a16:creationId xmlns:a16="http://schemas.microsoft.com/office/drawing/2014/main" id="{00000000-0008-0000-0200-000095000000}"/>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0" name="n_2aveValue【体育館・プール】&#10;一人当たり面積">
          <a:extLst>
            <a:ext uri="{FF2B5EF4-FFF2-40B4-BE49-F238E27FC236}">
              <a16:creationId xmlns:a16="http://schemas.microsoft.com/office/drawing/2014/main" id="{00000000-0008-0000-0200-000096000000}"/>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1" name="n_3aveValue【体育館・プール】&#10;一人当たり面積">
          <a:extLst>
            <a:ext uri="{FF2B5EF4-FFF2-40B4-BE49-F238E27FC236}">
              <a16:creationId xmlns:a16="http://schemas.microsoft.com/office/drawing/2014/main" id="{00000000-0008-0000-0200-000097000000}"/>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2" name="n_4aveValue【体育館・プール】&#10;一人当たり面積">
          <a:extLst>
            <a:ext uri="{FF2B5EF4-FFF2-40B4-BE49-F238E27FC236}">
              <a16:creationId xmlns:a16="http://schemas.microsoft.com/office/drawing/2014/main" id="{00000000-0008-0000-0200-000098000000}"/>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23182</xdr:rowOff>
    </xdr:from>
    <xdr:ext cx="469744" cy="259045"/>
    <xdr:sp macro="" textlink="">
      <xdr:nvSpPr>
        <xdr:cNvPr id="153" name="n_1mainValue【体育館・プール】&#10;一人当たり面積">
          <a:extLst>
            <a:ext uri="{FF2B5EF4-FFF2-40B4-BE49-F238E27FC236}">
              <a16:creationId xmlns:a16="http://schemas.microsoft.com/office/drawing/2014/main" id="{00000000-0008-0000-0200-000099000000}"/>
            </a:ext>
          </a:extLst>
        </xdr:cNvPr>
        <xdr:cNvSpPr txBox="1"/>
      </xdr:nvSpPr>
      <xdr:spPr>
        <a:xfrm>
          <a:off x="9391727" y="109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23182</xdr:rowOff>
    </xdr:from>
    <xdr:ext cx="469744" cy="259045"/>
    <xdr:sp macro="" textlink="">
      <xdr:nvSpPr>
        <xdr:cNvPr id="154" name="n_2mainValue【体育館・プール】&#10;一人当たり面積">
          <a:extLst>
            <a:ext uri="{FF2B5EF4-FFF2-40B4-BE49-F238E27FC236}">
              <a16:creationId xmlns:a16="http://schemas.microsoft.com/office/drawing/2014/main" id="{00000000-0008-0000-0200-00009A000000}"/>
            </a:ext>
          </a:extLst>
        </xdr:cNvPr>
        <xdr:cNvSpPr txBox="1"/>
      </xdr:nvSpPr>
      <xdr:spPr>
        <a:xfrm>
          <a:off x="8515427" y="109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22724</xdr:rowOff>
    </xdr:from>
    <xdr:ext cx="469744" cy="259045"/>
    <xdr:sp macro="" textlink="">
      <xdr:nvSpPr>
        <xdr:cNvPr id="155" name="n_3mainValue【体育館・プール】&#10;一人当たり面積">
          <a:extLst>
            <a:ext uri="{FF2B5EF4-FFF2-40B4-BE49-F238E27FC236}">
              <a16:creationId xmlns:a16="http://schemas.microsoft.com/office/drawing/2014/main" id="{00000000-0008-0000-0200-00009B000000}"/>
            </a:ext>
          </a:extLst>
        </xdr:cNvPr>
        <xdr:cNvSpPr txBox="1"/>
      </xdr:nvSpPr>
      <xdr:spPr>
        <a:xfrm>
          <a:off x="76264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2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00000000-0008-0000-0200-0000B5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00000000-0008-0000-0200-0000B7000000}"/>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200-0000B900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4584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57802</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00000000-0008-0000-0200-0000C5000000}"/>
            </a:ext>
          </a:extLst>
        </xdr:cNvPr>
        <xdr:cNvSpPr txBox="1"/>
      </xdr:nvSpPr>
      <xdr:spPr>
        <a:xfrm>
          <a:off x="4673600"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85725</xdr:rowOff>
    </xdr:from>
    <xdr:to>
      <xdr:col>24</xdr:col>
      <xdr:colOff>63500</xdr:colOff>
      <xdr:row>82</xdr:row>
      <xdr:rowOff>114300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3797300" y="14144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114300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2908300" y="141484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82</xdr:row>
      <xdr:rowOff>89536</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2019300" y="141331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04" name="n_1aveValue【福祉施設】&#10;有形固定資産減価償却率">
          <a:extLst>
            <a:ext uri="{FF2B5EF4-FFF2-40B4-BE49-F238E27FC236}">
              <a16:creationId xmlns:a16="http://schemas.microsoft.com/office/drawing/2014/main" id="{00000000-0008-0000-0200-0000CC000000}"/>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05" name="n_2aveValue【福祉施設】&#10;有形固定資産減価償却率">
          <a:extLst>
            <a:ext uri="{FF2B5EF4-FFF2-40B4-BE49-F238E27FC236}">
              <a16:creationId xmlns:a16="http://schemas.microsoft.com/office/drawing/2014/main" id="{00000000-0008-0000-0200-0000CD000000}"/>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06" name="n_3aveValue【福祉施設】&#10;有形固定資産減価償却率">
          <a:extLst>
            <a:ext uri="{FF2B5EF4-FFF2-40B4-BE49-F238E27FC236}">
              <a16:creationId xmlns:a16="http://schemas.microsoft.com/office/drawing/2014/main" id="{00000000-0008-0000-0200-0000CE000000}"/>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07" name="n_4aveValue【福祉施設】&#10;有形固定資産減価償却率">
          <a:extLst>
            <a:ext uri="{FF2B5EF4-FFF2-40B4-BE49-F238E27FC236}">
              <a16:creationId xmlns:a16="http://schemas.microsoft.com/office/drawing/2014/main" id="{00000000-0008-0000-0200-0000CF000000}"/>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208" name="n_1mainValue【福祉施設】&#10;有形固定資産減価償却率">
          <a:extLst>
            <a:ext uri="{FF2B5EF4-FFF2-40B4-BE49-F238E27FC236}">
              <a16:creationId xmlns:a16="http://schemas.microsoft.com/office/drawing/2014/main" id="{00000000-0008-0000-0200-0000D0000000}"/>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156863</xdr:rowOff>
    </xdr:from>
    <xdr:ext cx="405111" cy="259045"/>
    <xdr:sp macro="" textlink="">
      <xdr:nvSpPr>
        <xdr:cNvPr id="209" name="n_2mainValue【福祉施設】&#10;有形固定資産減価償却率">
          <a:extLst>
            <a:ext uri="{FF2B5EF4-FFF2-40B4-BE49-F238E27FC236}">
              <a16:creationId xmlns:a16="http://schemas.microsoft.com/office/drawing/2014/main" id="{00000000-0008-0000-0200-0000D1000000}"/>
            </a:ext>
          </a:extLst>
        </xdr:cNvPr>
        <xdr:cNvSpPr txBox="1"/>
      </xdr:nvSpPr>
      <xdr:spPr>
        <a:xfrm>
          <a:off x="2705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116222</xdr:rowOff>
    </xdr:from>
    <xdr:ext cx="405111" cy="259045"/>
    <xdr:sp macro="" textlink="">
      <xdr:nvSpPr>
        <xdr:cNvPr id="210" name="n_3mainValue【福祉施設】&#10;有形固定資産減価償却率">
          <a:extLst>
            <a:ext uri="{FF2B5EF4-FFF2-40B4-BE49-F238E27FC236}">
              <a16:creationId xmlns:a16="http://schemas.microsoft.com/office/drawing/2014/main" id="{00000000-0008-0000-0200-0000D2000000}"/>
            </a:ext>
          </a:extLst>
        </xdr:cNvPr>
        <xdr:cNvSpPr txBox="1"/>
      </xdr:nvSpPr>
      <xdr:spPr>
        <a:xfrm>
          <a:off x="1816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00000000-0008-0000-0200-0000E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35" name="【福祉施設】&#10;一人当たり面積最小値テキスト">
          <a:extLst>
            <a:ext uri="{FF2B5EF4-FFF2-40B4-BE49-F238E27FC236}">
              <a16:creationId xmlns:a16="http://schemas.microsoft.com/office/drawing/2014/main" id="{00000000-0008-0000-0200-0000EB00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37" name="【福祉施設】&#10;一人当たり面積最大値テキスト">
          <a:extLst>
            <a:ext uri="{FF2B5EF4-FFF2-40B4-BE49-F238E27FC236}">
              <a16:creationId xmlns:a16="http://schemas.microsoft.com/office/drawing/2014/main" id="{00000000-0008-0000-0200-0000ED000000}"/>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239" name="【福祉施設】&#10;一人当たり面積平均値テキスト">
          <a:extLst>
            <a:ext uri="{FF2B5EF4-FFF2-40B4-BE49-F238E27FC236}">
              <a16:creationId xmlns:a16="http://schemas.microsoft.com/office/drawing/2014/main" id="{00000000-0008-0000-0200-0000EF000000}"/>
            </a:ext>
          </a:extLst>
        </xdr:cNvPr>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49785</xdr:rowOff>
    </xdr:from>
    <xdr:to>
      <xdr:col>55</xdr:col>
      <xdr:colOff>50800</xdr:colOff>
      <xdr:row>83</xdr:row>
      <xdr:rowOff>151385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42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72662</xdr:rowOff>
    </xdr:from>
    <xdr:ext cx="469744" cy="259045"/>
    <xdr:sp macro="" textlink="">
      <xdr:nvSpPr>
        <xdr:cNvPr id="251" name="【福祉施設】&#10;一人当たり面積該当値テキスト">
          <a:extLst>
            <a:ext uri="{FF2B5EF4-FFF2-40B4-BE49-F238E27FC236}">
              <a16:creationId xmlns:a16="http://schemas.microsoft.com/office/drawing/2014/main" id="{00000000-0008-0000-0200-0000FB000000}"/>
            </a:ext>
          </a:extLst>
        </xdr:cNvPr>
        <xdr:cNvSpPr txBox="1"/>
      </xdr:nvSpPr>
      <xdr:spPr>
        <a:xfrm>
          <a:off x="10515600" y="1413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58165</xdr:rowOff>
    </xdr:from>
    <xdr:to>
      <xdr:col>50</xdr:col>
      <xdr:colOff>165100</xdr:colOff>
      <xdr:row>83</xdr:row>
      <xdr:rowOff>159765</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100585</xdr:rowOff>
    </xdr:from>
    <xdr:to>
      <xdr:col>55</xdr:col>
      <xdr:colOff>0</xdr:colOff>
      <xdr:row>83</xdr:row>
      <xdr:rowOff>108965</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4330935"/>
          <a:ext cx="8382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55118</xdr:rowOff>
    </xdr:from>
    <xdr:to>
      <xdr:col>46</xdr:col>
      <xdr:colOff>38100</xdr:colOff>
      <xdr:row>83</xdr:row>
      <xdr:rowOff>156718</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42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105918</xdr:rowOff>
    </xdr:from>
    <xdr:to>
      <xdr:col>50</xdr:col>
      <xdr:colOff>114300</xdr:colOff>
      <xdr:row>83</xdr:row>
      <xdr:rowOff>108965</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8750300" y="143362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105918</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861300" y="1432560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58" name="n_1aveValue【福祉施設】&#10;一人当たり面積">
          <a:extLst>
            <a:ext uri="{FF2B5EF4-FFF2-40B4-BE49-F238E27FC236}">
              <a16:creationId xmlns:a16="http://schemas.microsoft.com/office/drawing/2014/main" id="{00000000-0008-0000-0200-000002010000}"/>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59" name="n_2aveValue【福祉施設】&#10;一人当たり面積">
          <a:extLst>
            <a:ext uri="{FF2B5EF4-FFF2-40B4-BE49-F238E27FC236}">
              <a16:creationId xmlns:a16="http://schemas.microsoft.com/office/drawing/2014/main" id="{00000000-0008-0000-0200-000003010000}"/>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260" name="n_3aveValue【福祉施設】&#10;一人当たり面積">
          <a:extLst>
            <a:ext uri="{FF2B5EF4-FFF2-40B4-BE49-F238E27FC236}">
              <a16:creationId xmlns:a16="http://schemas.microsoft.com/office/drawing/2014/main" id="{00000000-0008-0000-0200-000004010000}"/>
            </a:ext>
          </a:extLst>
        </xdr:cNvPr>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61" name="n_4aveValue【福祉施設】&#10;一人当たり面積">
          <a:extLst>
            <a:ext uri="{FF2B5EF4-FFF2-40B4-BE49-F238E27FC236}">
              <a16:creationId xmlns:a16="http://schemas.microsoft.com/office/drawing/2014/main" id="{00000000-0008-0000-0200-000005010000}"/>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4842</xdr:rowOff>
    </xdr:from>
    <xdr:ext cx="469744" cy="259045"/>
    <xdr:sp macro="" textlink="">
      <xdr:nvSpPr>
        <xdr:cNvPr id="262" name="n_1mainValue【福祉施設】&#10;一人当たり面積">
          <a:extLst>
            <a:ext uri="{FF2B5EF4-FFF2-40B4-BE49-F238E27FC236}">
              <a16:creationId xmlns:a16="http://schemas.microsoft.com/office/drawing/2014/main" id="{00000000-0008-0000-0200-000006010000}"/>
            </a:ext>
          </a:extLst>
        </xdr:cNvPr>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147845</xdr:rowOff>
    </xdr:from>
    <xdr:ext cx="469744" cy="259045"/>
    <xdr:sp macro="" textlink="">
      <xdr:nvSpPr>
        <xdr:cNvPr id="263" name="n_2mainValue【福祉施設】&#10;一人当たり面積">
          <a:extLst>
            <a:ext uri="{FF2B5EF4-FFF2-40B4-BE49-F238E27FC236}">
              <a16:creationId xmlns:a16="http://schemas.microsoft.com/office/drawing/2014/main" id="{00000000-0008-0000-0200-000007010000}"/>
            </a:ext>
          </a:extLst>
        </xdr:cNvPr>
        <xdr:cNvSpPr txBox="1"/>
      </xdr:nvSpPr>
      <xdr:spPr>
        <a:xfrm>
          <a:off x="8515427" y="1437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264" name="n_3mainValue【福祉施設】&#10;一人当たり面積">
          <a:extLst>
            <a:ext uri="{FF2B5EF4-FFF2-40B4-BE49-F238E27FC236}">
              <a16:creationId xmlns:a16="http://schemas.microsoft.com/office/drawing/2014/main" id="{00000000-0008-0000-0200-000008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a:extLst>
            <a:ext uri="{FF2B5EF4-FFF2-40B4-BE49-F238E27FC236}">
              <a16:creationId xmlns:a16="http://schemas.microsoft.com/office/drawing/2014/main" id="{00000000-0008-0000-0200-00003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7" name="【一般廃棄物処理施設】&#10;有形固定資産減価償却率最小値テキスト">
          <a:extLst>
            <a:ext uri="{FF2B5EF4-FFF2-40B4-BE49-F238E27FC236}">
              <a16:creationId xmlns:a16="http://schemas.microsoft.com/office/drawing/2014/main" id="{00000000-0008-0000-0200-00003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09" name="【一般廃棄物処理施設】&#10;有形固定資産減価償却率最大値テキスト">
          <a:extLst>
            <a:ext uri="{FF2B5EF4-FFF2-40B4-BE49-F238E27FC236}">
              <a16:creationId xmlns:a16="http://schemas.microsoft.com/office/drawing/2014/main" id="{00000000-0008-0000-0200-000035010000}"/>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311" name="【一般廃棄物処理施設】&#10;有形固定資産減価償却率平均値テキスト">
          <a:extLst>
            <a:ext uri="{FF2B5EF4-FFF2-40B4-BE49-F238E27FC236}">
              <a16:creationId xmlns:a16="http://schemas.microsoft.com/office/drawing/2014/main" id="{00000000-0008-0000-0200-000037010000}"/>
            </a:ext>
          </a:extLst>
        </xdr:cNvPr>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20501</xdr:rowOff>
    </xdr:from>
    <xdr:to>
      <xdr:col>85</xdr:col>
      <xdr:colOff>177800</xdr:colOff>
      <xdr:row>41</xdr:row>
      <xdr:rowOff>122101</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6268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170378</xdr:rowOff>
    </xdr:from>
    <xdr:ext cx="405111" cy="259045"/>
    <xdr:sp macro="" textlink="">
      <xdr:nvSpPr>
        <xdr:cNvPr id="323" name="【一般廃棄物処理施設】&#10;有形固定資産減価償却率該当値テキスト">
          <a:extLst>
            <a:ext uri="{FF2B5EF4-FFF2-40B4-BE49-F238E27FC236}">
              <a16:creationId xmlns:a16="http://schemas.microsoft.com/office/drawing/2014/main" id="{00000000-0008-0000-0200-000043010000}"/>
            </a:ext>
          </a:extLst>
        </xdr:cNvPr>
        <xdr:cNvSpPr txBox="1"/>
      </xdr:nvSpPr>
      <xdr:spPr>
        <a:xfrm>
          <a:off x="16357600"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36830</xdr:rowOff>
    </xdr:from>
    <xdr:to>
      <xdr:col>81</xdr:col>
      <xdr:colOff>101600</xdr:colOff>
      <xdr:row>41</xdr:row>
      <xdr:rowOff>138430</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543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71301</xdr:rowOff>
    </xdr:from>
    <xdr:to>
      <xdr:col>85</xdr:col>
      <xdr:colOff>127000</xdr:colOff>
      <xdr:row>41</xdr:row>
      <xdr:rowOff>87630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15481300" y="71007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20501</xdr:rowOff>
    </xdr:from>
    <xdr:to>
      <xdr:col>76</xdr:col>
      <xdr:colOff>165100</xdr:colOff>
      <xdr:row>41</xdr:row>
      <xdr:rowOff>122101</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4541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71301</xdr:rowOff>
    </xdr:from>
    <xdr:to>
      <xdr:col>81</xdr:col>
      <xdr:colOff>50800</xdr:colOff>
      <xdr:row>41</xdr:row>
      <xdr:rowOff>87630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4592300" y="71007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53159</xdr:rowOff>
    </xdr:from>
    <xdr:to>
      <xdr:col>72</xdr:col>
      <xdr:colOff>38100</xdr:colOff>
      <xdr:row>41</xdr:row>
      <xdr:rowOff>154759</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3652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71301</xdr:rowOff>
    </xdr:from>
    <xdr:to>
      <xdr:col>76</xdr:col>
      <xdr:colOff>114300</xdr:colOff>
      <xdr:row>41</xdr:row>
      <xdr:rowOff>103959</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13703300" y="71007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330" name="n_1aveValue【一般廃棄物処理施設】&#10;有形固定資産減価償却率">
          <a:extLst>
            <a:ext uri="{FF2B5EF4-FFF2-40B4-BE49-F238E27FC236}">
              <a16:creationId xmlns:a16="http://schemas.microsoft.com/office/drawing/2014/main" id="{00000000-0008-0000-0200-00004A010000}"/>
            </a:ext>
          </a:extLst>
        </xdr:cNvPr>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331" name="n_2aveValue【一般廃棄物処理施設】&#10;有形固定資産減価償却率">
          <a:extLst>
            <a:ext uri="{FF2B5EF4-FFF2-40B4-BE49-F238E27FC236}">
              <a16:creationId xmlns:a16="http://schemas.microsoft.com/office/drawing/2014/main" id="{00000000-0008-0000-0200-00004B010000}"/>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332" name="n_3aveValue【一般廃棄物処理施設】&#10;有形固定資産減価償却率">
          <a:extLst>
            <a:ext uri="{FF2B5EF4-FFF2-40B4-BE49-F238E27FC236}">
              <a16:creationId xmlns:a16="http://schemas.microsoft.com/office/drawing/2014/main" id="{00000000-0008-0000-0200-00004C010000}"/>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333" name="n_4aveValue【一般廃棄物処理施設】&#10;有形固定資産減価償却率">
          <a:extLst>
            <a:ext uri="{FF2B5EF4-FFF2-40B4-BE49-F238E27FC236}">
              <a16:creationId xmlns:a16="http://schemas.microsoft.com/office/drawing/2014/main" id="{00000000-0008-0000-0200-00004D010000}"/>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129557</xdr:rowOff>
    </xdr:from>
    <xdr:ext cx="405111" cy="259045"/>
    <xdr:sp macro="" textlink="">
      <xdr:nvSpPr>
        <xdr:cNvPr id="334" name="n_1mainValue【一般廃棄物処理施設】&#10;有形固定資産減価償却率">
          <a:extLst>
            <a:ext uri="{FF2B5EF4-FFF2-40B4-BE49-F238E27FC236}">
              <a16:creationId xmlns:a16="http://schemas.microsoft.com/office/drawing/2014/main" id="{00000000-0008-0000-0200-00004E010000}"/>
            </a:ext>
          </a:extLst>
        </xdr:cNvPr>
        <xdr:cNvSpPr txBox="1"/>
      </xdr:nvSpPr>
      <xdr:spPr>
        <a:xfrm>
          <a:off x="15266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113228</xdr:rowOff>
    </xdr:from>
    <xdr:ext cx="405111" cy="259045"/>
    <xdr:sp macro="" textlink="">
      <xdr:nvSpPr>
        <xdr:cNvPr id="335" name="n_2mainValue【一般廃棄物処理施設】&#10;有形固定資産減価償却率">
          <a:extLst>
            <a:ext uri="{FF2B5EF4-FFF2-40B4-BE49-F238E27FC236}">
              <a16:creationId xmlns:a16="http://schemas.microsoft.com/office/drawing/2014/main" id="{00000000-0008-0000-0200-00004F010000}"/>
            </a:ext>
          </a:extLst>
        </xdr:cNvPr>
        <xdr:cNvSpPr txBox="1"/>
      </xdr:nvSpPr>
      <xdr:spPr>
        <a:xfrm>
          <a:off x="14389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145886</xdr:rowOff>
    </xdr:from>
    <xdr:ext cx="405111" cy="259045"/>
    <xdr:sp macro="" textlink="">
      <xdr:nvSpPr>
        <xdr:cNvPr id="336" name="n_3mainValue【一般廃棄物処理施設】&#10;有形固定資産減価償却率">
          <a:extLst>
            <a:ext uri="{FF2B5EF4-FFF2-40B4-BE49-F238E27FC236}">
              <a16:creationId xmlns:a16="http://schemas.microsoft.com/office/drawing/2014/main" id="{00000000-0008-0000-0200-000050010000}"/>
            </a:ext>
          </a:extLst>
        </xdr:cNvPr>
        <xdr:cNvSpPr txBox="1"/>
      </xdr:nvSpPr>
      <xdr:spPr>
        <a:xfrm>
          <a:off x="135007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一般廃棄物処理施設】&#10;一人当たり有形固定資産（償却資産）額グラフ枠">
          <a:extLst>
            <a:ext uri="{FF2B5EF4-FFF2-40B4-BE49-F238E27FC236}">
              <a16:creationId xmlns:a16="http://schemas.microsoft.com/office/drawing/2014/main" id="{00000000-0008-0000-0200-00006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359" name="【一般廃棄物処理施設】&#10;一人当たり有形固定資産（償却資産）額最小値テキスト">
          <a:extLst>
            <a:ext uri="{FF2B5EF4-FFF2-40B4-BE49-F238E27FC236}">
              <a16:creationId xmlns:a16="http://schemas.microsoft.com/office/drawing/2014/main" id="{00000000-0008-0000-0200-000067010000}"/>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361" name="【一般廃棄物処理施設】&#10;一人当たり有形固定資産（償却資産）額最大値テキスト">
          <a:extLst>
            <a:ext uri="{FF2B5EF4-FFF2-40B4-BE49-F238E27FC236}">
              <a16:creationId xmlns:a16="http://schemas.microsoft.com/office/drawing/2014/main" id="{00000000-0008-0000-0200-000069010000}"/>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363" name="【一般廃棄物処理施設】&#10;一人当たり有形固定資産（償却資産）額平均値テキスト">
          <a:extLst>
            <a:ext uri="{FF2B5EF4-FFF2-40B4-BE49-F238E27FC236}">
              <a16:creationId xmlns:a16="http://schemas.microsoft.com/office/drawing/2014/main" id="{00000000-0008-0000-0200-00006B010000}"/>
            </a:ext>
          </a:extLst>
        </xdr:cNvPr>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139563</xdr:rowOff>
    </xdr:from>
    <xdr:to>
      <xdr:col>116</xdr:col>
      <xdr:colOff>114300</xdr:colOff>
      <xdr:row>41</xdr:row>
      <xdr:rowOff>69713</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22110700" y="69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54490</xdr:rowOff>
    </xdr:from>
    <xdr:ext cx="534377" cy="259045"/>
    <xdr:sp macro="" textlink="">
      <xdr:nvSpPr>
        <xdr:cNvPr id="375" name="【一般廃棄物処理施設】&#10;一人当たり有形固定資産（償却資産）額該当値テキスト">
          <a:extLst>
            <a:ext uri="{FF2B5EF4-FFF2-40B4-BE49-F238E27FC236}">
              <a16:creationId xmlns:a16="http://schemas.microsoft.com/office/drawing/2014/main" id="{00000000-0008-0000-0200-000077010000}"/>
            </a:ext>
          </a:extLst>
        </xdr:cNvPr>
        <xdr:cNvSpPr txBox="1"/>
      </xdr:nvSpPr>
      <xdr:spPr>
        <a:xfrm>
          <a:off x="22199600" y="691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153645</xdr:rowOff>
    </xdr:from>
    <xdr:to>
      <xdr:col>112</xdr:col>
      <xdr:colOff>38100</xdr:colOff>
      <xdr:row>41</xdr:row>
      <xdr:rowOff>83795</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21272500" y="70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18913</xdr:rowOff>
    </xdr:from>
    <xdr:to>
      <xdr:col>116</xdr:col>
      <xdr:colOff>63500</xdr:colOff>
      <xdr:row>41</xdr:row>
      <xdr:rowOff>32995</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21323300" y="7048363"/>
          <a:ext cx="8382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127141</xdr:rowOff>
    </xdr:from>
    <xdr:to>
      <xdr:col>107</xdr:col>
      <xdr:colOff>101600</xdr:colOff>
      <xdr:row>41</xdr:row>
      <xdr:rowOff>57291</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20383500" y="6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6491</xdr:rowOff>
    </xdr:from>
    <xdr:to>
      <xdr:col>111</xdr:col>
      <xdr:colOff>177800</xdr:colOff>
      <xdr:row>41</xdr:row>
      <xdr:rowOff>32995</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20434300" y="7035941"/>
          <a:ext cx="889000" cy="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130415</xdr:rowOff>
    </xdr:from>
    <xdr:to>
      <xdr:col>102</xdr:col>
      <xdr:colOff>165100</xdr:colOff>
      <xdr:row>41</xdr:row>
      <xdr:rowOff>60565</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19494500" y="69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6491</xdr:rowOff>
    </xdr:from>
    <xdr:to>
      <xdr:col>107</xdr:col>
      <xdr:colOff>50800</xdr:colOff>
      <xdr:row>41</xdr:row>
      <xdr:rowOff>9765</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19545300" y="7035941"/>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382" name="n_1aveValue【一般廃棄物処理施設】&#10;一人当たり有形固定資産（償却資産）額">
          <a:extLst>
            <a:ext uri="{FF2B5EF4-FFF2-40B4-BE49-F238E27FC236}">
              <a16:creationId xmlns:a16="http://schemas.microsoft.com/office/drawing/2014/main" id="{00000000-0008-0000-0200-00007E010000}"/>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383" name="n_2aveValue【一般廃棄物処理施設】&#10;一人当たり有形固定資産（償却資産）額">
          <a:extLst>
            <a:ext uri="{FF2B5EF4-FFF2-40B4-BE49-F238E27FC236}">
              <a16:creationId xmlns:a16="http://schemas.microsoft.com/office/drawing/2014/main" id="{00000000-0008-0000-0200-00007F010000}"/>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384" name="n_3aveValue【一般廃棄物処理施設】&#10;一人当たり有形固定資産（償却資産）額">
          <a:extLst>
            <a:ext uri="{FF2B5EF4-FFF2-40B4-BE49-F238E27FC236}">
              <a16:creationId xmlns:a16="http://schemas.microsoft.com/office/drawing/2014/main" id="{00000000-0008-0000-0200-000080010000}"/>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385" name="n_4aveValue【一般廃棄物処理施設】&#10;一人当たり有形固定資産（償却資産）額">
          <a:extLst>
            <a:ext uri="{FF2B5EF4-FFF2-40B4-BE49-F238E27FC236}">
              <a16:creationId xmlns:a16="http://schemas.microsoft.com/office/drawing/2014/main" id="{00000000-0008-0000-0200-000081010000}"/>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74922</xdr:rowOff>
    </xdr:from>
    <xdr:ext cx="534377" cy="259045"/>
    <xdr:sp macro="" textlink="">
      <xdr:nvSpPr>
        <xdr:cNvPr id="386" name="n_1mainValue【一般廃棄物処理施設】&#10;一人当たり有形固定資産（償却資産）額">
          <a:extLst>
            <a:ext uri="{FF2B5EF4-FFF2-40B4-BE49-F238E27FC236}">
              <a16:creationId xmlns:a16="http://schemas.microsoft.com/office/drawing/2014/main" id="{00000000-0008-0000-0200-000082010000}"/>
            </a:ext>
          </a:extLst>
        </xdr:cNvPr>
        <xdr:cNvSpPr txBox="1"/>
      </xdr:nvSpPr>
      <xdr:spPr>
        <a:xfrm>
          <a:off x="21043411" y="710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48418</xdr:rowOff>
    </xdr:from>
    <xdr:ext cx="534377" cy="259045"/>
    <xdr:sp macro="" textlink="">
      <xdr:nvSpPr>
        <xdr:cNvPr id="387" name="n_2mainValue【一般廃棄物処理施設】&#10;一人当たり有形固定資産（償却資産）額">
          <a:extLst>
            <a:ext uri="{FF2B5EF4-FFF2-40B4-BE49-F238E27FC236}">
              <a16:creationId xmlns:a16="http://schemas.microsoft.com/office/drawing/2014/main" id="{00000000-0008-0000-0200-000083010000}"/>
            </a:ext>
          </a:extLst>
        </xdr:cNvPr>
        <xdr:cNvSpPr txBox="1"/>
      </xdr:nvSpPr>
      <xdr:spPr>
        <a:xfrm>
          <a:off x="20167111" y="7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51692</xdr:rowOff>
    </xdr:from>
    <xdr:ext cx="534377" cy="259045"/>
    <xdr:sp macro="" textlink="">
      <xdr:nvSpPr>
        <xdr:cNvPr id="388" name="n_3mainValue【一般廃棄物処理施設】&#10;一人当たり有形固定資産（償却資産）額">
          <a:extLst>
            <a:ext uri="{FF2B5EF4-FFF2-40B4-BE49-F238E27FC236}">
              <a16:creationId xmlns:a16="http://schemas.microsoft.com/office/drawing/2014/main" id="{00000000-0008-0000-0200-000084010000}"/>
            </a:ext>
          </a:extLst>
        </xdr:cNvPr>
        <xdr:cNvSpPr txBox="1"/>
      </xdr:nvSpPr>
      <xdr:spPr>
        <a:xfrm>
          <a:off x="19278111" y="708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保健センター・保健所】&#10;有形固定資産減価償却率グラフ枠">
          <a:extLst>
            <a:ext uri="{FF2B5EF4-FFF2-40B4-BE49-F238E27FC236}">
              <a16:creationId xmlns:a16="http://schemas.microsoft.com/office/drawing/2014/main" id="{00000000-0008-0000-0200-00009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415" name="【保健センター・保健所】&#10;有形固定資産減価償却率最小値テキスト">
          <a:extLst>
            <a:ext uri="{FF2B5EF4-FFF2-40B4-BE49-F238E27FC236}">
              <a16:creationId xmlns:a16="http://schemas.microsoft.com/office/drawing/2014/main" id="{00000000-0008-0000-0200-00009F010000}"/>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417" name="【保健センター・保健所】&#10;有形固定資産減価償却率最大値テキスト">
          <a:extLst>
            <a:ext uri="{FF2B5EF4-FFF2-40B4-BE49-F238E27FC236}">
              <a16:creationId xmlns:a16="http://schemas.microsoft.com/office/drawing/2014/main" id="{00000000-0008-0000-0200-0000A1010000}"/>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419" name="【保健センター・保健所】&#10;有形固定資産減価償却率平均値テキスト">
          <a:extLst>
            <a:ext uri="{FF2B5EF4-FFF2-40B4-BE49-F238E27FC236}">
              <a16:creationId xmlns:a16="http://schemas.microsoft.com/office/drawing/2014/main" id="{00000000-0008-0000-0200-0000A3010000}"/>
            </a:ext>
          </a:extLst>
        </xdr:cNvPr>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153307</xdr:rowOff>
    </xdr:from>
    <xdr:to>
      <xdr:col>85</xdr:col>
      <xdr:colOff>177800</xdr:colOff>
      <xdr:row>61</xdr:row>
      <xdr:rowOff>83457</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6268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131734</xdr:rowOff>
    </xdr:from>
    <xdr:ext cx="405111" cy="259045"/>
    <xdr:sp macro="" textlink="">
      <xdr:nvSpPr>
        <xdr:cNvPr id="431" name="【保健センター・保健所】&#10;有形固定資産減価償却率該当値テキスト">
          <a:extLst>
            <a:ext uri="{FF2B5EF4-FFF2-40B4-BE49-F238E27FC236}">
              <a16:creationId xmlns:a16="http://schemas.microsoft.com/office/drawing/2014/main" id="{00000000-0008-0000-0200-0000AF010000}"/>
            </a:ext>
          </a:extLst>
        </xdr:cNvPr>
        <xdr:cNvSpPr txBox="1"/>
      </xdr:nvSpPr>
      <xdr:spPr>
        <a:xfrm>
          <a:off x="16357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32657</xdr:rowOff>
    </xdr:from>
    <xdr:to>
      <xdr:col>85</xdr:col>
      <xdr:colOff>127000</xdr:colOff>
      <xdr:row>61</xdr:row>
      <xdr:rowOff>57150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flipV="1">
          <a:off x="15481300" y="104911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156573</xdr:rowOff>
    </xdr:from>
    <xdr:to>
      <xdr:col>76</xdr:col>
      <xdr:colOff>165100</xdr:colOff>
      <xdr:row>61</xdr:row>
      <xdr:rowOff>86723</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4541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35923</xdr:rowOff>
    </xdr:from>
    <xdr:to>
      <xdr:col>81</xdr:col>
      <xdr:colOff>50800</xdr:colOff>
      <xdr:row>61</xdr:row>
      <xdr:rowOff>57150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4592300" y="104943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35923</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3703300" y="1048131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438" name="n_1aveValue【保健センター・保健所】&#10;有形固定資産減価償却率">
          <a:extLst>
            <a:ext uri="{FF2B5EF4-FFF2-40B4-BE49-F238E27FC236}">
              <a16:creationId xmlns:a16="http://schemas.microsoft.com/office/drawing/2014/main" id="{00000000-0008-0000-0200-0000B6010000}"/>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439" name="n_2aveValue【保健センター・保健所】&#10;有形固定資産減価償却率">
          <a:extLst>
            <a:ext uri="{FF2B5EF4-FFF2-40B4-BE49-F238E27FC236}">
              <a16:creationId xmlns:a16="http://schemas.microsoft.com/office/drawing/2014/main" id="{00000000-0008-0000-0200-0000B7010000}"/>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440" name="n_3aveValue【保健センター・保健所】&#10;有形固定資産減価償却率">
          <a:extLst>
            <a:ext uri="{FF2B5EF4-FFF2-40B4-BE49-F238E27FC236}">
              <a16:creationId xmlns:a16="http://schemas.microsoft.com/office/drawing/2014/main" id="{00000000-0008-0000-0200-0000B8010000}"/>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441" name="n_4aveValue【保健センター・保健所】&#10;有形固定資産減価償却率">
          <a:extLst>
            <a:ext uri="{FF2B5EF4-FFF2-40B4-BE49-F238E27FC236}">
              <a16:creationId xmlns:a16="http://schemas.microsoft.com/office/drawing/2014/main" id="{00000000-0008-0000-0200-0000B9010000}"/>
            </a:ext>
          </a:extLst>
        </xdr:cNvPr>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00000000-0008-0000-0200-0000BA010000}"/>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77850</xdr:rowOff>
    </xdr:from>
    <xdr:ext cx="405111" cy="259045"/>
    <xdr:sp macro="" textlink="">
      <xdr:nvSpPr>
        <xdr:cNvPr id="443" name="n_2mainValue【保健センター・保健所】&#10;有形固定資産減価償却率">
          <a:extLst>
            <a:ext uri="{FF2B5EF4-FFF2-40B4-BE49-F238E27FC236}">
              <a16:creationId xmlns:a16="http://schemas.microsoft.com/office/drawing/2014/main" id="{00000000-0008-0000-0200-0000BB010000}"/>
            </a:ext>
          </a:extLst>
        </xdr:cNvPr>
        <xdr:cNvSpPr txBox="1"/>
      </xdr:nvSpPr>
      <xdr:spPr>
        <a:xfrm>
          <a:off x="14389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444" name="n_3mainValue【保健センター・保健所】&#10;有形固定資産減価償却率">
          <a:extLst>
            <a:ext uri="{FF2B5EF4-FFF2-40B4-BE49-F238E27FC236}">
              <a16:creationId xmlns:a16="http://schemas.microsoft.com/office/drawing/2014/main" id="{00000000-0008-0000-0200-0000BC010000}"/>
            </a:ext>
          </a:extLst>
        </xdr:cNvPr>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a:extLst>
            <a:ext uri="{FF2B5EF4-FFF2-40B4-BE49-F238E27FC236}">
              <a16:creationId xmlns:a16="http://schemas.microsoft.com/office/drawing/2014/main" id="{00000000-0008-0000-0200-0000D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67" name="【保健センター・保健所】&#10;一人当たり面積最小値テキスト">
          <a:extLst>
            <a:ext uri="{FF2B5EF4-FFF2-40B4-BE49-F238E27FC236}">
              <a16:creationId xmlns:a16="http://schemas.microsoft.com/office/drawing/2014/main" id="{00000000-0008-0000-0200-0000D301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469" name="【保健センター・保健所】&#10;一人当たり面積最大値テキスト">
          <a:extLst>
            <a:ext uri="{FF2B5EF4-FFF2-40B4-BE49-F238E27FC236}">
              <a16:creationId xmlns:a16="http://schemas.microsoft.com/office/drawing/2014/main" id="{00000000-0008-0000-0200-0000D5010000}"/>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471" name="【保健センター・保健所】&#10;一人当たり面積平均値テキスト">
          <a:extLst>
            <a:ext uri="{FF2B5EF4-FFF2-40B4-BE49-F238E27FC236}">
              <a16:creationId xmlns:a16="http://schemas.microsoft.com/office/drawing/2014/main" id="{00000000-0008-0000-0200-0000D7010000}"/>
            </a:ext>
          </a:extLst>
        </xdr:cNvPr>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101447</xdr:rowOff>
    </xdr:from>
    <xdr:to>
      <xdr:col>116</xdr:col>
      <xdr:colOff>114300</xdr:colOff>
      <xdr:row>64</xdr:row>
      <xdr:rowOff>31597</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221107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16374</xdr:rowOff>
    </xdr:from>
    <xdr:ext cx="469744" cy="259045"/>
    <xdr:sp macro="" textlink="">
      <xdr:nvSpPr>
        <xdr:cNvPr id="483" name="【保健センター・保健所】&#10;一人当たり面積該当値テキスト">
          <a:extLst>
            <a:ext uri="{FF2B5EF4-FFF2-40B4-BE49-F238E27FC236}">
              <a16:creationId xmlns:a16="http://schemas.microsoft.com/office/drawing/2014/main" id="{00000000-0008-0000-0200-0000E3010000}"/>
            </a:ext>
          </a:extLst>
        </xdr:cNvPr>
        <xdr:cNvSpPr txBox="1"/>
      </xdr:nvSpPr>
      <xdr:spPr>
        <a:xfrm>
          <a:off x="22199600" y="1081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101447</xdr:rowOff>
    </xdr:from>
    <xdr:to>
      <xdr:col>112</xdr:col>
      <xdr:colOff>38100</xdr:colOff>
      <xdr:row>64</xdr:row>
      <xdr:rowOff>31597</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21272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152247</xdr:rowOff>
    </xdr:from>
    <xdr:to>
      <xdr:col>116</xdr:col>
      <xdr:colOff>63500</xdr:colOff>
      <xdr:row>63</xdr:row>
      <xdr:rowOff>152247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21323300" y="109535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101447</xdr:rowOff>
    </xdr:from>
    <xdr:to>
      <xdr:col>107</xdr:col>
      <xdr:colOff>101600</xdr:colOff>
      <xdr:row>64</xdr:row>
      <xdr:rowOff>31597</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20383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152247</xdr:rowOff>
    </xdr:from>
    <xdr:to>
      <xdr:col>111</xdr:col>
      <xdr:colOff>177800</xdr:colOff>
      <xdr:row>63</xdr:row>
      <xdr:rowOff>152247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20434300" y="10953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100991</xdr:rowOff>
    </xdr:from>
    <xdr:to>
      <xdr:col>102</xdr:col>
      <xdr:colOff>165100</xdr:colOff>
      <xdr:row>64</xdr:row>
      <xdr:rowOff>31141</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9494500" y="10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151791</xdr:rowOff>
    </xdr:from>
    <xdr:to>
      <xdr:col>107</xdr:col>
      <xdr:colOff>50800</xdr:colOff>
      <xdr:row>63</xdr:row>
      <xdr:rowOff>152247</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9545300" y="1095314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490" name="n_1aveValue【保健センター・保健所】&#10;一人当たり面積">
          <a:extLst>
            <a:ext uri="{FF2B5EF4-FFF2-40B4-BE49-F238E27FC236}">
              <a16:creationId xmlns:a16="http://schemas.microsoft.com/office/drawing/2014/main" id="{00000000-0008-0000-0200-0000EA010000}"/>
            </a:ext>
          </a:extLst>
        </xdr:cNvPr>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491" name="n_2aveValue【保健センター・保健所】&#10;一人当たり面積">
          <a:extLst>
            <a:ext uri="{FF2B5EF4-FFF2-40B4-BE49-F238E27FC236}">
              <a16:creationId xmlns:a16="http://schemas.microsoft.com/office/drawing/2014/main" id="{00000000-0008-0000-0200-0000EB010000}"/>
            </a:ext>
          </a:extLst>
        </xdr:cNvPr>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492" name="n_3aveValue【保健センター・保健所】&#10;一人当たり面積">
          <a:extLst>
            <a:ext uri="{FF2B5EF4-FFF2-40B4-BE49-F238E27FC236}">
              <a16:creationId xmlns:a16="http://schemas.microsoft.com/office/drawing/2014/main" id="{00000000-0008-0000-0200-0000EC010000}"/>
            </a:ext>
          </a:extLst>
        </xdr:cNvPr>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493" name="n_4aveValue【保健センター・保健所】&#10;一人当たり面積">
          <a:extLst>
            <a:ext uri="{FF2B5EF4-FFF2-40B4-BE49-F238E27FC236}">
              <a16:creationId xmlns:a16="http://schemas.microsoft.com/office/drawing/2014/main" id="{00000000-0008-0000-0200-0000ED010000}"/>
            </a:ext>
          </a:extLst>
        </xdr:cNvPr>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22724</xdr:rowOff>
    </xdr:from>
    <xdr:ext cx="469744" cy="259045"/>
    <xdr:sp macro="" textlink="">
      <xdr:nvSpPr>
        <xdr:cNvPr id="494" name="n_1mainValue【保健センター・保健所】&#10;一人当たり面積">
          <a:extLst>
            <a:ext uri="{FF2B5EF4-FFF2-40B4-BE49-F238E27FC236}">
              <a16:creationId xmlns:a16="http://schemas.microsoft.com/office/drawing/2014/main" id="{00000000-0008-0000-0200-0000EE010000}"/>
            </a:ext>
          </a:extLst>
        </xdr:cNvPr>
        <xdr:cNvSpPr txBox="1"/>
      </xdr:nvSpPr>
      <xdr:spPr>
        <a:xfrm>
          <a:off x="210757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22724</xdr:rowOff>
    </xdr:from>
    <xdr:ext cx="469744" cy="259045"/>
    <xdr:sp macro="" textlink="">
      <xdr:nvSpPr>
        <xdr:cNvPr id="495" name="n_2mainValue【保健センター・保健所】&#10;一人当たり面積">
          <a:extLst>
            <a:ext uri="{FF2B5EF4-FFF2-40B4-BE49-F238E27FC236}">
              <a16:creationId xmlns:a16="http://schemas.microsoft.com/office/drawing/2014/main" id="{00000000-0008-0000-0200-0000EF010000}"/>
            </a:ext>
          </a:extLst>
        </xdr:cNvPr>
        <xdr:cNvSpPr txBox="1"/>
      </xdr:nvSpPr>
      <xdr:spPr>
        <a:xfrm>
          <a:off x="201994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22268</xdr:rowOff>
    </xdr:from>
    <xdr:ext cx="469744" cy="259045"/>
    <xdr:sp macro="" textlink="">
      <xdr:nvSpPr>
        <xdr:cNvPr id="496" name="n_3mainValue【保健センター・保健所】&#10;一人当たり面積">
          <a:extLst>
            <a:ext uri="{FF2B5EF4-FFF2-40B4-BE49-F238E27FC236}">
              <a16:creationId xmlns:a16="http://schemas.microsoft.com/office/drawing/2014/main" id="{00000000-0008-0000-0200-0000F0010000}"/>
            </a:ext>
          </a:extLst>
        </xdr:cNvPr>
        <xdr:cNvSpPr txBox="1"/>
      </xdr:nvSpPr>
      <xdr:spPr>
        <a:xfrm>
          <a:off x="19310427" y="1099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a:extLst>
            <a:ext uri="{FF2B5EF4-FFF2-40B4-BE49-F238E27FC236}">
              <a16:creationId xmlns:a16="http://schemas.microsoft.com/office/drawing/2014/main" id="{00000000-0008-0000-0200-00000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3" name="【消防施設】&#10;有形固定資産減価償却率最小値テキスト">
          <a:extLst>
            <a:ext uri="{FF2B5EF4-FFF2-40B4-BE49-F238E27FC236}">
              <a16:creationId xmlns:a16="http://schemas.microsoft.com/office/drawing/2014/main" id="{00000000-0008-0000-0200-00000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25" name="【消防施設】&#10;有形固定資産減価償却率最大値テキスト">
          <a:extLst>
            <a:ext uri="{FF2B5EF4-FFF2-40B4-BE49-F238E27FC236}">
              <a16:creationId xmlns:a16="http://schemas.microsoft.com/office/drawing/2014/main" id="{00000000-0008-0000-0200-00000D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527" name="【消防施設】&#10;有形固定資産減価償却率平均値テキスト">
          <a:extLst>
            <a:ext uri="{FF2B5EF4-FFF2-40B4-BE49-F238E27FC236}">
              <a16:creationId xmlns:a16="http://schemas.microsoft.com/office/drawing/2014/main" id="{00000000-0008-0000-0200-00000F020000}"/>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162016</xdr:rowOff>
    </xdr:from>
    <xdr:to>
      <xdr:col>85</xdr:col>
      <xdr:colOff>177800</xdr:colOff>
      <xdr:row>82</xdr:row>
      <xdr:rowOff>92166</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6268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13443</xdr:rowOff>
    </xdr:from>
    <xdr:ext cx="405111" cy="259045"/>
    <xdr:sp macro="" textlink="">
      <xdr:nvSpPr>
        <xdr:cNvPr id="539" name="【消防施設】&#10;有形固定資産減価償却率該当値テキスト">
          <a:extLst>
            <a:ext uri="{FF2B5EF4-FFF2-40B4-BE49-F238E27FC236}">
              <a16:creationId xmlns:a16="http://schemas.microsoft.com/office/drawing/2014/main" id="{00000000-0008-0000-0200-00001B020000}"/>
            </a:ext>
          </a:extLst>
        </xdr:cNvPr>
        <xdr:cNvSpPr txBox="1"/>
      </xdr:nvSpPr>
      <xdr:spPr>
        <a:xfrm>
          <a:off x="16357600"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130992</xdr:rowOff>
    </xdr:from>
    <xdr:to>
      <xdr:col>81</xdr:col>
      <xdr:colOff>101600</xdr:colOff>
      <xdr:row>82</xdr:row>
      <xdr:rowOff>61142</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5430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10342</xdr:rowOff>
    </xdr:from>
    <xdr:to>
      <xdr:col>85</xdr:col>
      <xdr:colOff>127000</xdr:colOff>
      <xdr:row>82</xdr:row>
      <xdr:rowOff>41366</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5481300" y="140692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140788</xdr:rowOff>
    </xdr:from>
    <xdr:to>
      <xdr:col>76</xdr:col>
      <xdr:colOff>165100</xdr:colOff>
      <xdr:row>82</xdr:row>
      <xdr:rowOff>70938</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4541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10342</xdr:rowOff>
    </xdr:from>
    <xdr:to>
      <xdr:col>81</xdr:col>
      <xdr:colOff>50800</xdr:colOff>
      <xdr:row>82</xdr:row>
      <xdr:rowOff>20138</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4592300" y="1406924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3652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20138</xdr:rowOff>
    </xdr:from>
    <xdr:to>
      <xdr:col>76</xdr:col>
      <xdr:colOff>114300</xdr:colOff>
      <xdr:row>82</xdr:row>
      <xdr:rowOff>98516</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3703300" y="1407903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546" name="n_1aveValue【消防施設】&#10;有形固定資産減価償却率">
          <a:extLst>
            <a:ext uri="{FF2B5EF4-FFF2-40B4-BE49-F238E27FC236}">
              <a16:creationId xmlns:a16="http://schemas.microsoft.com/office/drawing/2014/main" id="{00000000-0008-0000-0200-000022020000}"/>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547" name="n_2aveValue【消防施設】&#10;有形固定資産減価償却率">
          <a:extLst>
            <a:ext uri="{FF2B5EF4-FFF2-40B4-BE49-F238E27FC236}">
              <a16:creationId xmlns:a16="http://schemas.microsoft.com/office/drawing/2014/main" id="{00000000-0008-0000-0200-000023020000}"/>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548" name="n_3aveValue【消防施設】&#10;有形固定資産減価償却率">
          <a:extLst>
            <a:ext uri="{FF2B5EF4-FFF2-40B4-BE49-F238E27FC236}">
              <a16:creationId xmlns:a16="http://schemas.microsoft.com/office/drawing/2014/main" id="{00000000-0008-0000-0200-00002402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549" name="n_4aveValue【消防施設】&#10;有形固定資産減価償却率">
          <a:extLst>
            <a:ext uri="{FF2B5EF4-FFF2-40B4-BE49-F238E27FC236}">
              <a16:creationId xmlns:a16="http://schemas.microsoft.com/office/drawing/2014/main" id="{00000000-0008-0000-0200-000025020000}"/>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77669</xdr:rowOff>
    </xdr:from>
    <xdr:ext cx="405111" cy="259045"/>
    <xdr:sp macro="" textlink="">
      <xdr:nvSpPr>
        <xdr:cNvPr id="550" name="n_1mainValue【消防施設】&#10;有形固定資産減価償却率">
          <a:extLst>
            <a:ext uri="{FF2B5EF4-FFF2-40B4-BE49-F238E27FC236}">
              <a16:creationId xmlns:a16="http://schemas.microsoft.com/office/drawing/2014/main" id="{00000000-0008-0000-0200-000026020000}"/>
            </a:ext>
          </a:extLst>
        </xdr:cNvPr>
        <xdr:cNvSpPr txBox="1"/>
      </xdr:nvSpPr>
      <xdr:spPr>
        <a:xfrm>
          <a:off x="152660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87465</xdr:rowOff>
    </xdr:from>
    <xdr:ext cx="405111" cy="259045"/>
    <xdr:sp macro="" textlink="">
      <xdr:nvSpPr>
        <xdr:cNvPr id="551" name="n_2mainValue【消防施設】&#10;有形固定資産減価償却率">
          <a:extLst>
            <a:ext uri="{FF2B5EF4-FFF2-40B4-BE49-F238E27FC236}">
              <a16:creationId xmlns:a16="http://schemas.microsoft.com/office/drawing/2014/main" id="{00000000-0008-0000-0200-000027020000}"/>
            </a:ext>
          </a:extLst>
        </xdr:cNvPr>
        <xdr:cNvSpPr txBox="1"/>
      </xdr:nvSpPr>
      <xdr:spPr>
        <a:xfrm>
          <a:off x="14389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552" name="n_3mainValue【消防施設】&#10;有形固定資産減価償却率">
          <a:extLst>
            <a:ext uri="{FF2B5EF4-FFF2-40B4-BE49-F238E27FC236}">
              <a16:creationId xmlns:a16="http://schemas.microsoft.com/office/drawing/2014/main" id="{00000000-0008-0000-0200-000028020000}"/>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a:extLst>
            <a:ext uri="{FF2B5EF4-FFF2-40B4-BE49-F238E27FC236}">
              <a16:creationId xmlns:a16="http://schemas.microsoft.com/office/drawing/2014/main" id="{00000000-0008-0000-0200-00004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79" name="【消防施設】&#10;一人当たり面積最小値テキスト">
          <a:extLst>
            <a:ext uri="{FF2B5EF4-FFF2-40B4-BE49-F238E27FC236}">
              <a16:creationId xmlns:a16="http://schemas.microsoft.com/office/drawing/2014/main" id="{00000000-0008-0000-0200-000043020000}"/>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81" name="【消防施設】&#10;一人当たり面積最大値テキスト">
          <a:extLst>
            <a:ext uri="{FF2B5EF4-FFF2-40B4-BE49-F238E27FC236}">
              <a16:creationId xmlns:a16="http://schemas.microsoft.com/office/drawing/2014/main" id="{00000000-0008-0000-0200-000045020000}"/>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83" name="【消防施設】&#10;一人当たり面積平均値テキスト">
          <a:extLst>
            <a:ext uri="{FF2B5EF4-FFF2-40B4-BE49-F238E27FC236}">
              <a16:creationId xmlns:a16="http://schemas.microsoft.com/office/drawing/2014/main" id="{00000000-0008-0000-0200-00004702000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145687</xdr:rowOff>
    </xdr:from>
    <xdr:to>
      <xdr:col>116</xdr:col>
      <xdr:colOff>114300</xdr:colOff>
      <xdr:row>84</xdr:row>
      <xdr:rowOff>75837</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168564</xdr:rowOff>
    </xdr:from>
    <xdr:ext cx="469744" cy="259045"/>
    <xdr:sp macro="" textlink="">
      <xdr:nvSpPr>
        <xdr:cNvPr id="595" name="【消防施設】&#10;一人当たり面積該当値テキスト">
          <a:extLst>
            <a:ext uri="{FF2B5EF4-FFF2-40B4-BE49-F238E27FC236}">
              <a16:creationId xmlns:a16="http://schemas.microsoft.com/office/drawing/2014/main" id="{00000000-0008-0000-0200-000053020000}"/>
            </a:ext>
          </a:extLst>
        </xdr:cNvPr>
        <xdr:cNvSpPr txBox="1"/>
      </xdr:nvSpPr>
      <xdr:spPr>
        <a:xfrm>
          <a:off x="22199600" y="142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152219</xdr:rowOff>
    </xdr:from>
    <xdr:to>
      <xdr:col>112</xdr:col>
      <xdr:colOff>38100</xdr:colOff>
      <xdr:row>84</xdr:row>
      <xdr:rowOff>82369</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25037</xdr:rowOff>
    </xdr:from>
    <xdr:to>
      <xdr:col>116</xdr:col>
      <xdr:colOff>63500</xdr:colOff>
      <xdr:row>84</xdr:row>
      <xdr:rowOff>31569</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144268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99968</xdr:rowOff>
    </xdr:from>
    <xdr:to>
      <xdr:col>107</xdr:col>
      <xdr:colOff>101600</xdr:colOff>
      <xdr:row>84</xdr:row>
      <xdr:rowOff>30118</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150768</xdr:rowOff>
    </xdr:from>
    <xdr:to>
      <xdr:col>111</xdr:col>
      <xdr:colOff>177800</xdr:colOff>
      <xdr:row>84</xdr:row>
      <xdr:rowOff>31569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20434300" y="1438111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145687</xdr:rowOff>
    </xdr:from>
    <xdr:to>
      <xdr:col>102</xdr:col>
      <xdr:colOff>165100</xdr:colOff>
      <xdr:row>84</xdr:row>
      <xdr:rowOff>75837</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150768</xdr:rowOff>
    </xdr:from>
    <xdr:to>
      <xdr:col>107</xdr:col>
      <xdr:colOff>50800</xdr:colOff>
      <xdr:row>84</xdr:row>
      <xdr:rowOff>25037</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45300" y="143811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602" name="n_1aveValue【消防施設】&#10;一人当たり面積">
          <a:extLst>
            <a:ext uri="{FF2B5EF4-FFF2-40B4-BE49-F238E27FC236}">
              <a16:creationId xmlns:a16="http://schemas.microsoft.com/office/drawing/2014/main" id="{00000000-0008-0000-0200-00005A020000}"/>
            </a:ext>
          </a:extLst>
        </xdr:cNvPr>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03" name="n_2aveValue【消防施設】&#10;一人当たり面積">
          <a:extLst>
            <a:ext uri="{FF2B5EF4-FFF2-40B4-BE49-F238E27FC236}">
              <a16:creationId xmlns:a16="http://schemas.microsoft.com/office/drawing/2014/main" id="{00000000-0008-0000-0200-00005B020000}"/>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604" name="n_3aveValue【消防施設】&#10;一人当たり面積">
          <a:extLst>
            <a:ext uri="{FF2B5EF4-FFF2-40B4-BE49-F238E27FC236}">
              <a16:creationId xmlns:a16="http://schemas.microsoft.com/office/drawing/2014/main" id="{00000000-0008-0000-0200-00005C020000}"/>
            </a:ext>
          </a:extLst>
        </xdr:cNvPr>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05" name="n_4aveValue【消防施設】&#10;一人当たり面積">
          <a:extLst>
            <a:ext uri="{FF2B5EF4-FFF2-40B4-BE49-F238E27FC236}">
              <a16:creationId xmlns:a16="http://schemas.microsoft.com/office/drawing/2014/main" id="{00000000-0008-0000-0200-00005D020000}"/>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98896</xdr:rowOff>
    </xdr:from>
    <xdr:ext cx="469744" cy="259045"/>
    <xdr:sp macro="" textlink="">
      <xdr:nvSpPr>
        <xdr:cNvPr id="606" name="n_1mainValue【消防施設】&#10;一人当たり面積">
          <a:extLst>
            <a:ext uri="{FF2B5EF4-FFF2-40B4-BE49-F238E27FC236}">
              <a16:creationId xmlns:a16="http://schemas.microsoft.com/office/drawing/2014/main" id="{00000000-0008-0000-0200-00005E020000}"/>
            </a:ext>
          </a:extLst>
        </xdr:cNvPr>
        <xdr:cNvSpPr txBox="1"/>
      </xdr:nvSpPr>
      <xdr:spPr>
        <a:xfrm>
          <a:off x="21075727" y="141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46645</xdr:rowOff>
    </xdr:from>
    <xdr:ext cx="469744" cy="259045"/>
    <xdr:sp macro="" textlink="">
      <xdr:nvSpPr>
        <xdr:cNvPr id="607" name="n_2mainValue【消防施設】&#10;一人当たり面積">
          <a:extLst>
            <a:ext uri="{FF2B5EF4-FFF2-40B4-BE49-F238E27FC236}">
              <a16:creationId xmlns:a16="http://schemas.microsoft.com/office/drawing/2014/main" id="{00000000-0008-0000-0200-00005F020000}"/>
            </a:ext>
          </a:extLst>
        </xdr:cNvPr>
        <xdr:cNvSpPr txBox="1"/>
      </xdr:nvSpPr>
      <xdr:spPr>
        <a:xfrm>
          <a:off x="20199427" y="1410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92364</xdr:rowOff>
    </xdr:from>
    <xdr:ext cx="469744" cy="259045"/>
    <xdr:sp macro="" textlink="">
      <xdr:nvSpPr>
        <xdr:cNvPr id="608" name="n_3mainValue【消防施設】&#10;一人当たり面積">
          <a:extLst>
            <a:ext uri="{FF2B5EF4-FFF2-40B4-BE49-F238E27FC236}">
              <a16:creationId xmlns:a16="http://schemas.microsoft.com/office/drawing/2014/main" id="{00000000-0008-0000-0200-000060020000}"/>
            </a:ext>
          </a:extLst>
        </xdr:cNvPr>
        <xdr:cNvSpPr txBox="1"/>
      </xdr:nvSpPr>
      <xdr:spPr>
        <a:xfrm>
          <a:off x="193104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00000000-0008-0000-0200-00007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34" name="【庁舎】&#10;有形固定資産減価償却率最小値テキスト">
          <a:extLst>
            <a:ext uri="{FF2B5EF4-FFF2-40B4-BE49-F238E27FC236}">
              <a16:creationId xmlns:a16="http://schemas.microsoft.com/office/drawing/2014/main" id="{00000000-0008-0000-0200-00007A020000}"/>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36" name="【庁舎】&#10;有形固定資産減価償却率最大値テキスト">
          <a:extLst>
            <a:ext uri="{FF2B5EF4-FFF2-40B4-BE49-F238E27FC236}">
              <a16:creationId xmlns:a16="http://schemas.microsoft.com/office/drawing/2014/main" id="{00000000-0008-0000-0200-00007C02000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638" name="【庁舎】&#10;有形固定資産減価償却率平均値テキスト">
          <a:extLst>
            <a:ext uri="{FF2B5EF4-FFF2-40B4-BE49-F238E27FC236}">
              <a16:creationId xmlns:a16="http://schemas.microsoft.com/office/drawing/2014/main" id="{00000000-0008-0000-0200-00007E020000}"/>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120650</xdr:rowOff>
    </xdr:from>
    <xdr:to>
      <xdr:col>85</xdr:col>
      <xdr:colOff>177800</xdr:colOff>
      <xdr:row>107</xdr:row>
      <xdr:rowOff>50800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6268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99077</xdr:rowOff>
    </xdr:from>
    <xdr:ext cx="405111" cy="259045"/>
    <xdr:sp macro="" textlink="">
      <xdr:nvSpPr>
        <xdr:cNvPr id="650" name="【庁舎】&#10;有形固定資産減価償却率該当値テキスト">
          <a:extLst>
            <a:ext uri="{FF2B5EF4-FFF2-40B4-BE49-F238E27FC236}">
              <a16:creationId xmlns:a16="http://schemas.microsoft.com/office/drawing/2014/main" id="{00000000-0008-0000-0200-00008A020000}"/>
            </a:ext>
          </a:extLst>
        </xdr:cNvPr>
        <xdr:cNvSpPr txBox="1"/>
      </xdr:nvSpPr>
      <xdr:spPr>
        <a:xfrm>
          <a:off x="16357600"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103505</xdr:rowOff>
    </xdr:from>
    <xdr:to>
      <xdr:col>81</xdr:col>
      <xdr:colOff>101600</xdr:colOff>
      <xdr:row>107</xdr:row>
      <xdr:rowOff>33655</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5430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154305</xdr:rowOff>
    </xdr:from>
    <xdr:to>
      <xdr:col>85</xdr:col>
      <xdr:colOff>127000</xdr:colOff>
      <xdr:row>107</xdr:row>
      <xdr:rowOff>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5481300" y="183280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78739</xdr:rowOff>
    </xdr:from>
    <xdr:to>
      <xdr:col>76</xdr:col>
      <xdr:colOff>165100</xdr:colOff>
      <xdr:row>107</xdr:row>
      <xdr:rowOff>8889</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54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129539</xdr:rowOff>
    </xdr:from>
    <xdr:to>
      <xdr:col>81</xdr:col>
      <xdr:colOff>50800</xdr:colOff>
      <xdr:row>106</xdr:row>
      <xdr:rowOff>154305</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4592300" y="183032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53975</xdr:rowOff>
    </xdr:from>
    <xdr:to>
      <xdr:col>72</xdr:col>
      <xdr:colOff>38100</xdr:colOff>
      <xdr:row>106</xdr:row>
      <xdr:rowOff>155575</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3652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104775</xdr:rowOff>
    </xdr:from>
    <xdr:to>
      <xdr:col>76</xdr:col>
      <xdr:colOff>114300</xdr:colOff>
      <xdr:row>106</xdr:row>
      <xdr:rowOff>129539</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3703300" y="182784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57" name="n_1aveValue【庁舎】&#10;有形固定資産減価償却率">
          <a:extLst>
            <a:ext uri="{FF2B5EF4-FFF2-40B4-BE49-F238E27FC236}">
              <a16:creationId xmlns:a16="http://schemas.microsoft.com/office/drawing/2014/main" id="{00000000-0008-0000-0200-000091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658" name="n_2aveValue【庁舎】&#10;有形固定資産減価償却率">
          <a:extLst>
            <a:ext uri="{FF2B5EF4-FFF2-40B4-BE49-F238E27FC236}">
              <a16:creationId xmlns:a16="http://schemas.microsoft.com/office/drawing/2014/main" id="{00000000-0008-0000-0200-000092020000}"/>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659" name="n_3aveValue【庁舎】&#10;有形固定資産減価償却率">
          <a:extLst>
            <a:ext uri="{FF2B5EF4-FFF2-40B4-BE49-F238E27FC236}">
              <a16:creationId xmlns:a16="http://schemas.microsoft.com/office/drawing/2014/main" id="{00000000-0008-0000-0200-000093020000}"/>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660" name="n_4aveValue【庁舎】&#10;有形固定資産減価償却率">
          <a:extLst>
            <a:ext uri="{FF2B5EF4-FFF2-40B4-BE49-F238E27FC236}">
              <a16:creationId xmlns:a16="http://schemas.microsoft.com/office/drawing/2014/main" id="{00000000-0008-0000-0200-000094020000}"/>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24782</xdr:rowOff>
    </xdr:from>
    <xdr:ext cx="405111" cy="259045"/>
    <xdr:sp macro="" textlink="">
      <xdr:nvSpPr>
        <xdr:cNvPr id="661" name="n_1mainValue【庁舎】&#10;有形固定資産減価償却率">
          <a:extLst>
            <a:ext uri="{FF2B5EF4-FFF2-40B4-BE49-F238E27FC236}">
              <a16:creationId xmlns:a16="http://schemas.microsoft.com/office/drawing/2014/main" id="{00000000-0008-0000-0200-000095020000}"/>
            </a:ext>
          </a:extLst>
        </xdr:cNvPr>
        <xdr:cNvSpPr txBox="1"/>
      </xdr:nvSpPr>
      <xdr:spPr>
        <a:xfrm>
          <a:off x="152660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xdr:rowOff>
    </xdr:from>
    <xdr:ext cx="405111" cy="259045"/>
    <xdr:sp macro="" textlink="">
      <xdr:nvSpPr>
        <xdr:cNvPr id="662" name="n_2mainValue【庁舎】&#10;有形固定資産減価償却率">
          <a:extLst>
            <a:ext uri="{FF2B5EF4-FFF2-40B4-BE49-F238E27FC236}">
              <a16:creationId xmlns:a16="http://schemas.microsoft.com/office/drawing/2014/main" id="{00000000-0008-0000-0200-000096020000}"/>
            </a:ext>
          </a:extLst>
        </xdr:cNvPr>
        <xdr:cNvSpPr txBox="1"/>
      </xdr:nvSpPr>
      <xdr:spPr>
        <a:xfrm>
          <a:off x="14389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146702</xdr:rowOff>
    </xdr:from>
    <xdr:ext cx="405111" cy="259045"/>
    <xdr:sp macro="" textlink="">
      <xdr:nvSpPr>
        <xdr:cNvPr id="663" name="n_3mainValue【庁舎】&#10;有形固定資産減価償却率">
          <a:extLst>
            <a:ext uri="{FF2B5EF4-FFF2-40B4-BE49-F238E27FC236}">
              <a16:creationId xmlns:a16="http://schemas.microsoft.com/office/drawing/2014/main" id="{00000000-0008-0000-0200-000097020000}"/>
            </a:ext>
          </a:extLst>
        </xdr:cNvPr>
        <xdr:cNvSpPr txBox="1"/>
      </xdr:nvSpPr>
      <xdr:spPr>
        <a:xfrm>
          <a:off x="135007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庁舎】&#10;一人当たり面積グラフ枠">
          <a:extLst>
            <a:ext uri="{FF2B5EF4-FFF2-40B4-BE49-F238E27FC236}">
              <a16:creationId xmlns:a16="http://schemas.microsoft.com/office/drawing/2014/main" id="{00000000-0008-0000-0200-0000A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88" name="【庁舎】&#10;一人当たり面積最小値テキスト">
          <a:extLst>
            <a:ext uri="{FF2B5EF4-FFF2-40B4-BE49-F238E27FC236}">
              <a16:creationId xmlns:a16="http://schemas.microsoft.com/office/drawing/2014/main" id="{00000000-0008-0000-0200-0000B0020000}"/>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90" name="【庁舎】&#10;一人当たり面積最大値テキスト">
          <a:extLst>
            <a:ext uri="{FF2B5EF4-FFF2-40B4-BE49-F238E27FC236}">
              <a16:creationId xmlns:a16="http://schemas.microsoft.com/office/drawing/2014/main" id="{00000000-0008-0000-0200-0000B2020000}"/>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692" name="【庁舎】&#10;一人当たり面積平均値テキスト">
          <a:extLst>
            <a:ext uri="{FF2B5EF4-FFF2-40B4-BE49-F238E27FC236}">
              <a16:creationId xmlns:a16="http://schemas.microsoft.com/office/drawing/2014/main" id="{00000000-0008-0000-0200-0000B4020000}"/>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38116</xdr:rowOff>
    </xdr:from>
    <xdr:ext cx="469744" cy="259045"/>
    <xdr:sp macro="" textlink="">
      <xdr:nvSpPr>
        <xdr:cNvPr id="704" name="【庁舎】&#10;一人当たり面積該当値テキスト">
          <a:extLst>
            <a:ext uri="{FF2B5EF4-FFF2-40B4-BE49-F238E27FC236}">
              <a16:creationId xmlns:a16="http://schemas.microsoft.com/office/drawing/2014/main" id="{00000000-0008-0000-0200-0000C0020000}"/>
            </a:ext>
          </a:extLst>
        </xdr:cNvPr>
        <xdr:cNvSpPr txBox="1"/>
      </xdr:nvSpPr>
      <xdr:spPr>
        <a:xfrm>
          <a:off x="2219960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68580</xdr:rowOff>
    </xdr:from>
    <xdr:to>
      <xdr:col>112</xdr:col>
      <xdr:colOff>38100</xdr:colOff>
      <xdr:row>105</xdr:row>
      <xdr:rowOff>170180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12725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119380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1323300" y="1811273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66039</xdr:rowOff>
    </xdr:from>
    <xdr:to>
      <xdr:col>107</xdr:col>
      <xdr:colOff>101600</xdr:colOff>
      <xdr:row>105</xdr:row>
      <xdr:rowOff>167639</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0383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116839</xdr:rowOff>
    </xdr:from>
    <xdr:to>
      <xdr:col>111</xdr:col>
      <xdr:colOff>177800</xdr:colOff>
      <xdr:row>105</xdr:row>
      <xdr:rowOff>119380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0434300" y="181190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54611</xdr:rowOff>
    </xdr:from>
    <xdr:to>
      <xdr:col>102</xdr:col>
      <xdr:colOff>165100</xdr:colOff>
      <xdr:row>105</xdr:row>
      <xdr:rowOff>156211</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94945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105411</xdr:rowOff>
    </xdr:from>
    <xdr:to>
      <xdr:col>107</xdr:col>
      <xdr:colOff>50800</xdr:colOff>
      <xdr:row>105</xdr:row>
      <xdr:rowOff>116839</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9545300" y="18107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11" name="n_1aveValue【庁舎】&#10;一人当たり面積">
          <a:extLst>
            <a:ext uri="{FF2B5EF4-FFF2-40B4-BE49-F238E27FC236}">
              <a16:creationId xmlns:a16="http://schemas.microsoft.com/office/drawing/2014/main" id="{00000000-0008-0000-0200-0000C7020000}"/>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12" name="n_2aveValue【庁舎】&#10;一人当たり面積">
          <a:extLst>
            <a:ext uri="{FF2B5EF4-FFF2-40B4-BE49-F238E27FC236}">
              <a16:creationId xmlns:a16="http://schemas.microsoft.com/office/drawing/2014/main" id="{00000000-0008-0000-0200-0000C8020000}"/>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13" name="n_3aveValue【庁舎】&#10;一人当たり面積">
          <a:extLst>
            <a:ext uri="{FF2B5EF4-FFF2-40B4-BE49-F238E27FC236}">
              <a16:creationId xmlns:a16="http://schemas.microsoft.com/office/drawing/2014/main" id="{00000000-0008-0000-0200-0000C902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714" name="n_4aveValue【庁舎】&#10;一人当たり面積">
          <a:extLst>
            <a:ext uri="{FF2B5EF4-FFF2-40B4-BE49-F238E27FC236}">
              <a16:creationId xmlns:a16="http://schemas.microsoft.com/office/drawing/2014/main" id="{00000000-0008-0000-0200-0000CA020000}"/>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161307</xdr:rowOff>
    </xdr:from>
    <xdr:ext cx="469744" cy="259045"/>
    <xdr:sp macro="" textlink="">
      <xdr:nvSpPr>
        <xdr:cNvPr id="715" name="n_1mainValue【庁舎】&#10;一人当たり面積">
          <a:extLst>
            <a:ext uri="{FF2B5EF4-FFF2-40B4-BE49-F238E27FC236}">
              <a16:creationId xmlns:a16="http://schemas.microsoft.com/office/drawing/2014/main" id="{00000000-0008-0000-0200-0000CB020000}"/>
            </a:ext>
          </a:extLst>
        </xdr:cNvPr>
        <xdr:cNvSpPr txBox="1"/>
      </xdr:nvSpPr>
      <xdr:spPr>
        <a:xfrm>
          <a:off x="21075727" y="1816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158766</xdr:rowOff>
    </xdr:from>
    <xdr:ext cx="469744" cy="259045"/>
    <xdr:sp macro="" textlink="">
      <xdr:nvSpPr>
        <xdr:cNvPr id="716" name="n_2mainValue【庁舎】&#10;一人当たり面積">
          <a:extLst>
            <a:ext uri="{FF2B5EF4-FFF2-40B4-BE49-F238E27FC236}">
              <a16:creationId xmlns:a16="http://schemas.microsoft.com/office/drawing/2014/main" id="{00000000-0008-0000-0200-0000CC020000}"/>
            </a:ext>
          </a:extLst>
        </xdr:cNvPr>
        <xdr:cNvSpPr txBox="1"/>
      </xdr:nvSpPr>
      <xdr:spPr>
        <a:xfrm>
          <a:off x="20199427" y="181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147338</xdr:rowOff>
    </xdr:from>
    <xdr:ext cx="469744" cy="259045"/>
    <xdr:sp macro="" textlink="">
      <xdr:nvSpPr>
        <xdr:cNvPr id="717" name="n_3mainValue【庁舎】&#10;一人当たり面積">
          <a:extLst>
            <a:ext uri="{FF2B5EF4-FFF2-40B4-BE49-F238E27FC236}">
              <a16:creationId xmlns:a16="http://schemas.microsoft.com/office/drawing/2014/main" id="{00000000-0008-0000-0200-0000CD020000}"/>
            </a:ext>
          </a:extLst>
        </xdr:cNvPr>
        <xdr:cNvSpPr txBox="1"/>
      </xdr:nvSpPr>
      <xdr:spPr>
        <a:xfrm>
          <a:off x="19310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一般廃棄物処理施設、体育館・プール、保健センター・保健所及び庁舎の有形固定資産減価償却率は、いずれも類似団体内平均値を大きく上回っているのが現状である。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一般廃棄物処理施設は、泉佐野市と共同設置している泉佐野市田尻町清掃施設組合の焼却炉が老朽化していることが要因であり、現在、新炉の建設を進めているところである。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体育館・プールについては、本町には体育館がなく、昭和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年に建設されたプール１施設が既に減価償却済のためである。今後は管理棟を含めたプールの大規模改修について、検討する必要がある。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年に建設されて以降一度も大規模改修を行っておらず、今後は令和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年度に策定された個別施設計画に基づき、計画的に維持管理を行っていく予定である。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庁舎については、令和元年～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年度にかけて大規模改修を行っているため、有形固定資産減価償却率は今後改善する見込みである。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8,670
8,509
5.62
5,994,559
5,441,515
437,960
4,709,489
357,257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関西国際空港関連の税減収が影響し、法人住民税、固定資産税ともに減収となったが歳出面についても前年度と比較して減少した結果、令和元年度は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1.58</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昨年に引き続き数値が上昇した。これまではインバウンドの影響が大きく、類似団体内平均値を大きく超えている状態であったが、新型コロナウイルス感染症拡大による関西国際空港関連企業の業績悪化の影響が今後も見込まれ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30540</xdr:rowOff>
    </xdr:from>
    <xdr:to>
      <xdr:col>23</xdr:col>
      <xdr:colOff>133350</xdr:colOff>
      <xdr:row>35</xdr:row>
      <xdr:rowOff>133955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03129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133955</xdr:rowOff>
    </xdr:from>
    <xdr:to>
      <xdr:col>19</xdr:col>
      <xdr:colOff>133350</xdr:colOff>
      <xdr:row>36</xdr:row>
      <xdr:rowOff>19957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1347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19957</xdr:rowOff>
    </xdr:from>
    <xdr:to>
      <xdr:col>15</xdr:col>
      <xdr:colOff>82550</xdr:colOff>
      <xdr:row>36</xdr:row>
      <xdr:rowOff>100390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19215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100390</xdr:rowOff>
    </xdr:from>
    <xdr:to>
      <xdr:col>11</xdr:col>
      <xdr:colOff>31750</xdr:colOff>
      <xdr:row>36</xdr:row>
      <xdr:rowOff>100390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272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34</xdr:row>
      <xdr:rowOff>151190</xdr:rowOff>
    </xdr:from>
    <xdr:to>
      <xdr:col>23</xdr:col>
      <xdr:colOff>184150</xdr:colOff>
      <xdr:row>35</xdr:row>
      <xdr:rowOff>81340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59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72467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590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83155</xdr:rowOff>
    </xdr:from>
    <xdr:to>
      <xdr:col>19</xdr:col>
      <xdr:colOff>184150</xdr:colOff>
      <xdr:row>36</xdr:row>
      <xdr:rowOff>13305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23482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85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140607</xdr:rowOff>
    </xdr:from>
    <xdr:to>
      <xdr:col>15</xdr:col>
      <xdr:colOff>133350</xdr:colOff>
      <xdr:row>36</xdr:row>
      <xdr:rowOff>70757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80934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49590</xdr:rowOff>
    </xdr:from>
    <xdr:to>
      <xdr:col>11</xdr:col>
      <xdr:colOff>82550</xdr:colOff>
      <xdr:row>36</xdr:row>
      <xdr:rowOff>151190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161367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49590</xdr:rowOff>
    </xdr:from>
    <xdr:to>
      <xdr:col>7</xdr:col>
      <xdr:colOff>31750</xdr:colOff>
      <xdr:row>36</xdr:row>
      <xdr:rowOff>151190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161367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税収等の減収により経常一般財源収入が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ポイント減少したのに対し、人件費、扶助費、公債費等に充当した一般財源支出は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ポイントの増加したことにより、経常収支比率は上昇した。定員管理計画の策定や事務事業評価の実施により、経常経費の削減を図っており、今後も引き続き適正な財政運営に努める。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107224</xdr:rowOff>
    </xdr:from>
    <xdr:to>
      <xdr:col>23</xdr:col>
      <xdr:colOff>133350</xdr:colOff>
      <xdr:row>66</xdr:row>
      <xdr:rowOff>113574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2277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22151</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96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107224</xdr:rowOff>
    </xdr:from>
    <xdr:to>
      <xdr:col>24</xdr:col>
      <xdr:colOff>12700</xdr:colOff>
      <xdr:row>59</xdr:row>
      <xdr:rowOff>107224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2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147683</xdr:rowOff>
    </xdr:from>
    <xdr:to>
      <xdr:col>23</xdr:col>
      <xdr:colOff>133350</xdr:colOff>
      <xdr:row>59</xdr:row>
      <xdr:rowOff>107224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091783"/>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128650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156573</xdr:rowOff>
    </xdr:from>
    <xdr:to>
      <xdr:col>23</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147683</xdr:rowOff>
    </xdr:from>
    <xdr:to>
      <xdr:col>19</xdr:col>
      <xdr:colOff>133350</xdr:colOff>
      <xdr:row>60</xdr:row>
      <xdr:rowOff>11612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09178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142784</xdr:rowOff>
    </xdr:from>
    <xdr:to>
      <xdr:col>19</xdr:col>
      <xdr:colOff>184150</xdr:colOff>
      <xdr:row>64</xdr:row>
      <xdr:rowOff>72934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4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57711</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03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70938</xdr:rowOff>
    </xdr:from>
    <xdr:to>
      <xdr:col>15</xdr:col>
      <xdr:colOff>82550</xdr:colOff>
      <xdr:row>60</xdr:row>
      <xdr:rowOff>11612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9843588"/>
          <a:ext cx="889000" cy="4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33581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70938</xdr:rowOff>
    </xdr:from>
    <xdr:to>
      <xdr:col>11</xdr:col>
      <xdr:colOff>31750</xdr:colOff>
      <xdr:row>59</xdr:row>
      <xdr:rowOff>103777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9843588"/>
          <a:ext cx="889000" cy="37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60053</xdr:rowOff>
    </xdr:from>
    <xdr:to>
      <xdr:col>11</xdr:col>
      <xdr:colOff>82550</xdr:colOff>
      <xdr:row>63</xdr:row>
      <xdr:rowOff>161653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146430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169454</xdr:rowOff>
    </xdr:from>
    <xdr:to>
      <xdr:col>7</xdr:col>
      <xdr:colOff>31750</xdr:colOff>
      <xdr:row>63</xdr:row>
      <xdr:rowOff>99604</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84381</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56424</xdr:rowOff>
    </xdr:from>
    <xdr:to>
      <xdr:col>23</xdr:col>
      <xdr:colOff>184150</xdr:colOff>
      <xdr:row>59</xdr:row>
      <xdr:rowOff>158024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149151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09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96883</xdr:rowOff>
    </xdr:from>
    <xdr:to>
      <xdr:col>19</xdr:col>
      <xdr:colOff>184150</xdr:colOff>
      <xdr:row>59</xdr:row>
      <xdr:rowOff>27033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37210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980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132262</xdr:rowOff>
    </xdr:from>
    <xdr:to>
      <xdr:col>15</xdr:col>
      <xdr:colOff>133350</xdr:colOff>
      <xdr:row>60</xdr:row>
      <xdr:rowOff>62412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72589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20138</xdr:rowOff>
    </xdr:from>
    <xdr:to>
      <xdr:col>11</xdr:col>
      <xdr:colOff>82550</xdr:colOff>
      <xdr:row>57</xdr:row>
      <xdr:rowOff>121738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97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55</xdr:row>
      <xdr:rowOff>131915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956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[218,582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等の効率的な配置により、総人件費の抑制に努めた結果、人件費、物件費等決算額の人口１人当たりの金額は、類似団体内平均値を下回っている。今後も、引き続き総人件費の適正水準の維持に努めるとともに、指定管理者制度の導入や民間委託などにより、コストの削減を図っていく方針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139574</xdr:rowOff>
    </xdr:from>
    <xdr:to>
      <xdr:col>23</xdr:col>
      <xdr:colOff>133350</xdr:colOff>
      <xdr:row>83</xdr:row>
      <xdr:rowOff>47214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98474"/>
          <a:ext cx="838200" cy="7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116337</xdr:rowOff>
    </xdr:from>
    <xdr:to>
      <xdr:col>19</xdr:col>
      <xdr:colOff>133350</xdr:colOff>
      <xdr:row>82</xdr:row>
      <xdr:rowOff>139574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75237"/>
          <a:ext cx="889000" cy="2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115030</xdr:rowOff>
    </xdr:from>
    <xdr:to>
      <xdr:col>15</xdr:col>
      <xdr:colOff>82550</xdr:colOff>
      <xdr:row>82</xdr:row>
      <xdr:rowOff>116337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7393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107710</xdr:rowOff>
    </xdr:from>
    <xdr:to>
      <xdr:col>11</xdr:col>
      <xdr:colOff>31750</xdr:colOff>
      <xdr:row>82</xdr:row>
      <xdr:rowOff>115030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66610"/>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167864</xdr:rowOff>
    </xdr:from>
    <xdr:to>
      <xdr:col>23</xdr:col>
      <xdr:colOff>184150</xdr:colOff>
      <xdr:row>83</xdr:row>
      <xdr:rowOff>98014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12941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7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88774</xdr:rowOff>
    </xdr:from>
    <xdr:to>
      <xdr:col>19</xdr:col>
      <xdr:colOff>184150</xdr:colOff>
      <xdr:row>83</xdr:row>
      <xdr:rowOff>18924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29101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916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65537</xdr:rowOff>
    </xdr:from>
    <xdr:to>
      <xdr:col>15</xdr:col>
      <xdr:colOff>133350</xdr:colOff>
      <xdr:row>82</xdr:row>
      <xdr:rowOff>167137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9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64230</xdr:rowOff>
    </xdr:from>
    <xdr:to>
      <xdr:col>11</xdr:col>
      <xdr:colOff>82550</xdr:colOff>
      <xdr:row>82</xdr:row>
      <xdr:rowOff>165830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89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56910</xdr:rowOff>
    </xdr:from>
    <xdr:to>
      <xdr:col>7</xdr:col>
      <xdr:colOff>31750</xdr:colOff>
      <xdr:row>82</xdr:row>
      <xdr:rowOff>158510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168687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8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多くの類似団体においては、財政的事情から給与の削減措置を実施しているが、本町では実施していない関係上、本町の給与水準が高い位置づけとなっている。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地域の民間企業の平均給与等の状況を積極的に入手・分析する等、給与の適正化に努めたい。</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126395</xdr:rowOff>
    </xdr:from>
    <xdr:to>
      <xdr:col>81</xdr:col>
      <xdr:colOff>44450</xdr:colOff>
      <xdr:row>89</xdr:row>
      <xdr:rowOff>35379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521399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126395</xdr:rowOff>
    </xdr:from>
    <xdr:to>
      <xdr:col>77</xdr:col>
      <xdr:colOff>44450</xdr:colOff>
      <xdr:row>88</xdr:row>
      <xdr:rowOff>149377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52139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114905</xdr:rowOff>
    </xdr:from>
    <xdr:to>
      <xdr:col>72</xdr:col>
      <xdr:colOff>203200</xdr:colOff>
      <xdr:row>88</xdr:row>
      <xdr:rowOff>149377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52025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114905</xdr:rowOff>
    </xdr:from>
    <xdr:to>
      <xdr:col>68</xdr:col>
      <xdr:colOff>152400</xdr:colOff>
      <xdr:row>88</xdr:row>
      <xdr:rowOff>114905</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520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75595</xdr:rowOff>
    </xdr:from>
    <xdr:to>
      <xdr:col>77</xdr:col>
      <xdr:colOff>95250</xdr:colOff>
      <xdr:row>89</xdr:row>
      <xdr:rowOff>5745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161972</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2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98577</xdr:rowOff>
    </xdr:from>
    <xdr:to>
      <xdr:col>73</xdr:col>
      <xdr:colOff>44450</xdr:colOff>
      <xdr:row>89</xdr:row>
      <xdr:rowOff>28727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13504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64105</xdr:rowOff>
    </xdr:from>
    <xdr:to>
      <xdr:col>68</xdr:col>
      <xdr:colOff>203200</xdr:colOff>
      <xdr:row>88</xdr:row>
      <xdr:rowOff>165705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150482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64105</xdr:rowOff>
    </xdr:from>
    <xdr:to>
      <xdr:col>64</xdr:col>
      <xdr:colOff>152400</xdr:colOff>
      <xdr:row>88</xdr:row>
      <xdr:rowOff>165705</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150482</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人当たり職員数は、類似団体内平均値と同程度で推移している。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今後の目標として、年齢構成の適正化を視野に入れながら、類似団体と同水準を保つことができるよう、定員管理を実施する。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8255</xdr:rowOff>
    </xdr:from>
    <xdr:to>
      <xdr:col>81</xdr:col>
      <xdr:colOff>44450</xdr:colOff>
      <xdr:row>62</xdr:row>
      <xdr:rowOff>16298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63815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13885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63815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13885</xdr:rowOff>
    </xdr:from>
    <xdr:to>
      <xdr:col>72</xdr:col>
      <xdr:colOff>203200</xdr:colOff>
      <xdr:row>62</xdr:row>
      <xdr:rowOff>17103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64378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14690</xdr:rowOff>
    </xdr:from>
    <xdr:to>
      <xdr:col>68</xdr:col>
      <xdr:colOff>152400</xdr:colOff>
      <xdr:row>62</xdr:row>
      <xdr:rowOff>17103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64459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153475</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128905</xdr:rowOff>
    </xdr:from>
    <xdr:to>
      <xdr:col>77</xdr:col>
      <xdr:colOff>95250</xdr:colOff>
      <xdr:row>62</xdr:row>
      <xdr:rowOff>59055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134535</xdr:rowOff>
    </xdr:from>
    <xdr:to>
      <xdr:col>73</xdr:col>
      <xdr:colOff>44450</xdr:colOff>
      <xdr:row>62</xdr:row>
      <xdr:rowOff>64685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5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74862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3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137753</xdr:rowOff>
    </xdr:from>
    <xdr:to>
      <xdr:col>68</xdr:col>
      <xdr:colOff>203200</xdr:colOff>
      <xdr:row>62</xdr:row>
      <xdr:rowOff>67903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5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78080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3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135340</xdr:rowOff>
    </xdr:from>
    <xdr:to>
      <xdr:col>64</xdr:col>
      <xdr:colOff>152400</xdr:colOff>
      <xdr:row>62</xdr:row>
      <xdr:rowOff>65490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50267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68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総合保健福祉センターや多目的グラウンドなどの大規模建設事業に係る起債の元利償還金や下水道事業に係る起債の元利償還金に伴う繰出金が減少し、類似団体内平均値を下回ることとなった。新規の起債発行を抑制しているため、今後は減少傾向が続く見込み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49106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64718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153670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73565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110913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8402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41</xdr:row>
      <xdr:rowOff>76200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9689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新規の起債発行の抑制による起債残高の減少や、近年の良好な決算に伴う充当可能基金額の増加に伴い、将来負担比率は減少傾向にある。令和元年度は、財政調整基金への積立額が増加したため将来負担比率は減少した。</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8,670
8,509
5.62
5,994,559
5,441,515
437,960
4,709,489
357,257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係る経常収支比率は、類似団体内平均値を下回っているが、本町の経常収支比率全体に占める割合は高いため、コストの低減を図ることを目標に、民間でも実施可能な事業等の洗い出しを行い、指定管理者制度の導入等による委託化を積極的に検討す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94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94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433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443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係る経常収支比率は、類似団体内平均値を下回っているが、一般廃棄物処理業務の民間委託を実施したこと等により数値は上昇した。今後の事業予定において大幅に増減する要素はないが、人件費の抑制を考慮した場合に委託料が増加する可能性があるため、注視して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86995</xdr:rowOff>
    </xdr:from>
    <xdr:to>
      <xdr:col>82</xdr:col>
      <xdr:colOff>107950</xdr:colOff>
      <xdr:row>14</xdr:row>
      <xdr:rowOff>138430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315845"/>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86995</xdr:rowOff>
    </xdr:from>
    <xdr:to>
      <xdr:col>78</xdr:col>
      <xdr:colOff>69850</xdr:colOff>
      <xdr:row>13</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3158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29845</xdr:rowOff>
    </xdr:from>
    <xdr:to>
      <xdr:col>73</xdr:col>
      <xdr:colOff>180975</xdr:colOff>
      <xdr:row>13</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2586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29845</xdr:rowOff>
    </xdr:from>
    <xdr:to>
      <xdr:col>69</xdr:col>
      <xdr:colOff>92075</xdr:colOff>
      <xdr:row>13</xdr:row>
      <xdr:rowOff>98425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2586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87630</xdr:rowOff>
    </xdr:from>
    <xdr:to>
      <xdr:col>82</xdr:col>
      <xdr:colOff>158750</xdr:colOff>
      <xdr:row>15</xdr:row>
      <xdr:rowOff>17780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104157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36195</xdr:rowOff>
    </xdr:from>
    <xdr:to>
      <xdr:col>78</xdr:col>
      <xdr:colOff>120650</xdr:colOff>
      <xdr:row>13</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147972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033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99060</xdr:rowOff>
    </xdr:from>
    <xdr:to>
      <xdr:col>74</xdr:col>
      <xdr:colOff>31750</xdr:colOff>
      <xdr:row>14</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39387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150495</xdr:rowOff>
    </xdr:from>
    <xdr:to>
      <xdr:col>69</xdr:col>
      <xdr:colOff>142875</xdr:colOff>
      <xdr:row>13</xdr:row>
      <xdr:rowOff>80645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2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90822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19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47625</xdr:rowOff>
    </xdr:from>
    <xdr:to>
      <xdr:col>65</xdr:col>
      <xdr:colOff>53975</xdr:colOff>
      <xdr:row>13</xdr:row>
      <xdr:rowOff>149225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159402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扶助費に係る経常収支比率は、類似団体内平均値を下回っている。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現在は、関西国際空港関連の従業者数や警察学校の生徒等、若年層の転入割合が高く、高齢化率は横ばいである。今後は高齢者人口の増加により、上昇していくものと思われる。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54</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96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54</xdr:row>
      <xdr:rowOff>159657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54</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170543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が類似団体内平均値を上回っているのは、繰出金の増加が主な要因である。これは、これまでに整備してきた下水道施設の維持管理経費として、公営企業会計への繰出金が必要となっているためである。今後、下水道事業については経費を削減するとともに、独立採算の原則に立ち返った料金の値上げによる健全化を図ることなどにより、税収を主な財源とする普通会計の負担額を減らしていくよう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58</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8699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xdr:rowOff>
    </xdr:from>
    <xdr:to>
      <xdr:col>78</xdr:col>
      <xdr:colOff>69850</xdr:colOff>
      <xdr:row>58</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947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163576</xdr:rowOff>
    </xdr:from>
    <xdr:to>
      <xdr:col>73</xdr:col>
      <xdr:colOff>180975</xdr:colOff>
      <xdr:row>58</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6477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163576</xdr:rowOff>
    </xdr:from>
    <xdr:to>
      <xdr:col>69</xdr:col>
      <xdr:colOff>92075</xdr:colOff>
      <xdr:row>57</xdr:row>
      <xdr:rowOff>120142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7647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124206</xdr:rowOff>
    </xdr:from>
    <xdr:to>
      <xdr:col>78</xdr:col>
      <xdr:colOff>120650</xdr:colOff>
      <xdr:row>58</xdr:row>
      <xdr:rowOff>54356</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39133</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112776</xdr:rowOff>
    </xdr:from>
    <xdr:to>
      <xdr:col>69</xdr:col>
      <xdr:colOff>142875</xdr:colOff>
      <xdr:row>57</xdr:row>
      <xdr:rowOff>42926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69342</xdr:rowOff>
    </xdr:from>
    <xdr:to>
      <xdr:col>65</xdr:col>
      <xdr:colOff>53975</xdr:colOff>
      <xdr:row>57</xdr:row>
      <xdr:rowOff>170942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155719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補助費等に係る経常収支比率は、類似団体内平均値を下回っているが、今後は、社会保障関係経費が増加していくことが見込まれるため、事業の見直し、介護予防の推進等により経費の縮減に努めていく。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180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49276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49276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107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107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公債費に係る経常収支比率は、類似団体内の最小値であり、類似団体内平均値を大きく下回っている。起債の新規発行を抑制しているため、今後はより一層低下する見込みである。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58420</xdr:rowOff>
    </xdr:from>
    <xdr:to>
      <xdr:col>24</xdr:col>
      <xdr:colOff>25400</xdr:colOff>
      <xdr:row>73</xdr:row>
      <xdr:rowOff>58420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574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58420</xdr:rowOff>
    </xdr:from>
    <xdr:to>
      <xdr:col>19</xdr:col>
      <xdr:colOff>187325</xdr:colOff>
      <xdr:row>73</xdr:row>
      <xdr:rowOff>92710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2574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92710</xdr:rowOff>
    </xdr:from>
    <xdr:to>
      <xdr:col>15</xdr:col>
      <xdr:colOff>98425</xdr:colOff>
      <xdr:row>73</xdr:row>
      <xdr:rowOff>138430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2608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138430</xdr:rowOff>
    </xdr:from>
    <xdr:to>
      <xdr:col>11</xdr:col>
      <xdr:colOff>9525</xdr:colOff>
      <xdr:row>74</xdr:row>
      <xdr:rowOff>58420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2654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7620</xdr:rowOff>
    </xdr:from>
    <xdr:to>
      <xdr:col>24</xdr:col>
      <xdr:colOff>76200</xdr:colOff>
      <xdr:row>73</xdr:row>
      <xdr:rowOff>109220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87647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7620</xdr:rowOff>
    </xdr:from>
    <xdr:to>
      <xdr:col>20</xdr:col>
      <xdr:colOff>38100</xdr:colOff>
      <xdr:row>73</xdr:row>
      <xdr:rowOff>109220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119397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29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41910</xdr:rowOff>
    </xdr:from>
    <xdr:to>
      <xdr:col>15</xdr:col>
      <xdr:colOff>149225</xdr:colOff>
      <xdr:row>73</xdr:row>
      <xdr:rowOff>143510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153687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87630</xdr:rowOff>
    </xdr:from>
    <xdr:to>
      <xdr:col>11</xdr:col>
      <xdr:colOff>60325</xdr:colOff>
      <xdr:row>74</xdr:row>
      <xdr:rowOff>17780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27957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xdr:rowOff>
    </xdr:from>
    <xdr:to>
      <xdr:col>6</xdr:col>
      <xdr:colOff>171450</xdr:colOff>
      <xdr:row>74</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119397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に係る経常収支比率は、類似団体内平均値を下回っているが、たばこ税収入が増加すると、併せて大阪府たばこ税交付金の支出の増加が見込まれることにより、経常収支比率が悪化するため、類似団体内平均値と同程度まで上昇する可能性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142240</xdr:rowOff>
    </xdr:from>
    <xdr:to>
      <xdr:col>82</xdr:col>
      <xdr:colOff>107950</xdr:colOff>
      <xdr:row>76</xdr:row>
      <xdr:rowOff>115570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009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142240</xdr:rowOff>
    </xdr:from>
    <xdr:to>
      <xdr:col>78</xdr:col>
      <xdr:colOff>69850</xdr:colOff>
      <xdr:row>76</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009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130810</xdr:rowOff>
    </xdr:from>
    <xdr:to>
      <xdr:col>73</xdr:col>
      <xdr:colOff>180975</xdr:colOff>
      <xdr:row>76</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6466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130810</xdr:rowOff>
    </xdr:from>
    <xdr:to>
      <xdr:col>69</xdr:col>
      <xdr:colOff>92075</xdr:colOff>
      <xdr:row>75</xdr:row>
      <xdr:rowOff>111760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64666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81297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91440</xdr:rowOff>
    </xdr:from>
    <xdr:to>
      <xdr:col>78</xdr:col>
      <xdr:colOff>120650</xdr:colOff>
      <xdr:row>76</xdr:row>
      <xdr:rowOff>21589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80010</xdr:rowOff>
    </xdr:from>
    <xdr:to>
      <xdr:col>69</xdr:col>
      <xdr:colOff>142875</xdr:colOff>
      <xdr:row>74</xdr:row>
      <xdr:rowOff>10160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20337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60960</xdr:rowOff>
    </xdr:from>
    <xdr:to>
      <xdr:col>65</xdr:col>
      <xdr:colOff>53975</xdr:colOff>
      <xdr:row>75</xdr:row>
      <xdr:rowOff>162561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35920</xdr:rowOff>
    </xdr:from>
    <xdr:to>
      <xdr:col>29</xdr:col>
      <xdr:colOff>127000</xdr:colOff>
      <xdr:row>16</xdr:row>
      <xdr:rowOff>61431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26745"/>
          <a:ext cx="647700" cy="2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61431</xdr:rowOff>
    </xdr:from>
    <xdr:to>
      <xdr:col>26</xdr:col>
      <xdr:colOff>50800</xdr:colOff>
      <xdr:row>16</xdr:row>
      <xdr:rowOff>93234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52256"/>
          <a:ext cx="698500" cy="3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82444</xdr:rowOff>
    </xdr:from>
    <xdr:to>
      <xdr:col>22</xdr:col>
      <xdr:colOff>114300</xdr:colOff>
      <xdr:row>16</xdr:row>
      <xdr:rowOff>93234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873269"/>
          <a:ext cx="698500" cy="1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68061</xdr:rowOff>
    </xdr:from>
    <xdr:to>
      <xdr:col>18</xdr:col>
      <xdr:colOff>177800</xdr:colOff>
      <xdr:row>16</xdr:row>
      <xdr:rowOff>82444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58886"/>
          <a:ext cx="698500" cy="1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156570</xdr:rowOff>
    </xdr:from>
    <xdr:to>
      <xdr:col>29</xdr:col>
      <xdr:colOff>177800</xdr:colOff>
      <xdr:row>16</xdr:row>
      <xdr:rowOff>86720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7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2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10631</xdr:rowOff>
    </xdr:from>
    <xdr:to>
      <xdr:col>26</xdr:col>
      <xdr:colOff>101600</xdr:colOff>
      <xdr:row>16</xdr:row>
      <xdr:rowOff>112231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0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122408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7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42434</xdr:rowOff>
    </xdr:from>
    <xdr:to>
      <xdr:col>22</xdr:col>
      <xdr:colOff>165100</xdr:colOff>
      <xdr:row>16</xdr:row>
      <xdr:rowOff>144034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3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154211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0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31644</xdr:rowOff>
    </xdr:from>
    <xdr:to>
      <xdr:col>19</xdr:col>
      <xdr:colOff>38100</xdr:colOff>
      <xdr:row>16</xdr:row>
      <xdr:rowOff>133244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2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143421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9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17261</xdr:rowOff>
    </xdr:from>
    <xdr:to>
      <xdr:col>15</xdr:col>
      <xdr:colOff>101600</xdr:colOff>
      <xdr:row>16</xdr:row>
      <xdr:rowOff>118861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0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129038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159592</xdr:rowOff>
    </xdr:from>
    <xdr:to>
      <xdr:col>29</xdr:col>
      <xdr:colOff>127000</xdr:colOff>
      <xdr:row>37</xdr:row>
      <xdr:rowOff>146529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12842"/>
          <a:ext cx="647700" cy="158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125857</xdr:rowOff>
    </xdr:from>
    <xdr:to>
      <xdr:col>26</xdr:col>
      <xdr:colOff>50800</xdr:colOff>
      <xdr:row>36</xdr:row>
      <xdr:rowOff>159592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79107"/>
          <a:ext cx="698500" cy="3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125857</xdr:rowOff>
    </xdr:from>
    <xdr:to>
      <xdr:col>22</xdr:col>
      <xdr:colOff>114300</xdr:colOff>
      <xdr:row>36</xdr:row>
      <xdr:rowOff>139524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79107"/>
          <a:ext cx="698500" cy="1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335990</xdr:rowOff>
    </xdr:from>
    <xdr:to>
      <xdr:col>18</xdr:col>
      <xdr:colOff>177800</xdr:colOff>
      <xdr:row>36</xdr:row>
      <xdr:rowOff>139524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46340"/>
          <a:ext cx="698500" cy="146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95729</xdr:rowOff>
    </xdr:from>
    <xdr:to>
      <xdr:col>29</xdr:col>
      <xdr:colOff>177800</xdr:colOff>
      <xdr:row>37</xdr:row>
      <xdr:rowOff>197329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67806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108792</xdr:rowOff>
    </xdr:from>
    <xdr:to>
      <xdr:col>26</xdr:col>
      <xdr:colOff>101600</xdr:colOff>
      <xdr:row>37</xdr:row>
      <xdr:rowOff>38942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23719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75057</xdr:rowOff>
    </xdr:from>
    <xdr:to>
      <xdr:col>22</xdr:col>
      <xdr:colOff>165100</xdr:colOff>
      <xdr:row>37</xdr:row>
      <xdr:rowOff>5207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186834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9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88724</xdr:rowOff>
    </xdr:from>
    <xdr:to>
      <xdr:col>19</xdr:col>
      <xdr:colOff>38100</xdr:colOff>
      <xdr:row>37</xdr:row>
      <xdr:rowOff>18874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4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200501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1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285190</xdr:rowOff>
    </xdr:from>
    <xdr:to>
      <xdr:col>15</xdr:col>
      <xdr:colOff>101600</xdr:colOff>
      <xdr:row>36</xdr:row>
      <xdr:rowOff>43890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9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54067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8,670
8,509
5.62
5,994,559
5,441,515
437,960
4,709,489
357,257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35981</xdr:rowOff>
    </xdr:from>
    <xdr:to>
      <xdr:col>24</xdr:col>
      <xdr:colOff>63500</xdr:colOff>
      <xdr:row>34</xdr:row>
      <xdr:rowOff>111658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65281"/>
          <a:ext cx="838200" cy="7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111658</xdr:rowOff>
    </xdr:from>
    <xdr:to>
      <xdr:col>19</xdr:col>
      <xdr:colOff>177800</xdr:colOff>
      <xdr:row>34</xdr:row>
      <xdr:rowOff>120171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40958"/>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120171</xdr:rowOff>
    </xdr:from>
    <xdr:to>
      <xdr:col>15</xdr:col>
      <xdr:colOff>50800</xdr:colOff>
      <xdr:row>35</xdr:row>
      <xdr:rowOff>19827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49471"/>
          <a:ext cx="889000" cy="7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157476</xdr:rowOff>
    </xdr:from>
    <xdr:to>
      <xdr:col>10</xdr:col>
      <xdr:colOff>114300</xdr:colOff>
      <xdr:row>35</xdr:row>
      <xdr:rowOff>19827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86776"/>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156631</xdr:rowOff>
    </xdr:from>
    <xdr:to>
      <xdr:col>24</xdr:col>
      <xdr:colOff>114300</xdr:colOff>
      <xdr:row>34</xdr:row>
      <xdr:rowOff>86781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8058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6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60858</xdr:rowOff>
    </xdr:from>
    <xdr:to>
      <xdr:col>20</xdr:col>
      <xdr:colOff>38100</xdr:colOff>
      <xdr:row>34</xdr:row>
      <xdr:rowOff>162458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7535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6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69371</xdr:rowOff>
    </xdr:from>
    <xdr:to>
      <xdr:col>15</xdr:col>
      <xdr:colOff>101600</xdr:colOff>
      <xdr:row>34</xdr:row>
      <xdr:rowOff>170971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140477</xdr:rowOff>
    </xdr:from>
    <xdr:to>
      <xdr:col>10</xdr:col>
      <xdr:colOff>165100</xdr:colOff>
      <xdr:row>35</xdr:row>
      <xdr:rowOff>70627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87154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4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106676</xdr:rowOff>
    </xdr:from>
    <xdr:to>
      <xdr:col>6</xdr:col>
      <xdr:colOff>38100</xdr:colOff>
      <xdr:row>35</xdr:row>
      <xdr:rowOff>36826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3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53353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1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119652</xdr:rowOff>
    </xdr:from>
    <xdr:to>
      <xdr:col>24</xdr:col>
      <xdr:colOff>63500</xdr:colOff>
      <xdr:row>57</xdr:row>
      <xdr:rowOff>23269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20852"/>
          <a:ext cx="838200" cy="7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23269</xdr:rowOff>
    </xdr:from>
    <xdr:to>
      <xdr:col>19</xdr:col>
      <xdr:colOff>177800</xdr:colOff>
      <xdr:row>57</xdr:row>
      <xdr:rowOff>35527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95919"/>
          <a:ext cx="8890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35527</xdr:rowOff>
    </xdr:from>
    <xdr:to>
      <xdr:col>15</xdr:col>
      <xdr:colOff>50800</xdr:colOff>
      <xdr:row>57</xdr:row>
      <xdr:rowOff>35646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08177"/>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35646</xdr:rowOff>
    </xdr:from>
    <xdr:to>
      <xdr:col>10</xdr:col>
      <xdr:colOff>114300</xdr:colOff>
      <xdr:row>57</xdr:row>
      <xdr:rowOff>49010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08296"/>
          <a:ext cx="8890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68852</xdr:rowOff>
    </xdr:from>
    <xdr:to>
      <xdr:col>24</xdr:col>
      <xdr:colOff>114300</xdr:colOff>
      <xdr:row>56</xdr:row>
      <xdr:rowOff>170452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155229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143919</xdr:rowOff>
    </xdr:from>
    <xdr:to>
      <xdr:col>20</xdr:col>
      <xdr:colOff>38100</xdr:colOff>
      <xdr:row>57</xdr:row>
      <xdr:rowOff>74069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65196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3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156177</xdr:rowOff>
    </xdr:from>
    <xdr:to>
      <xdr:col>15</xdr:col>
      <xdr:colOff>101600</xdr:colOff>
      <xdr:row>57</xdr:row>
      <xdr:rowOff>86327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77454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156296</xdr:rowOff>
    </xdr:from>
    <xdr:to>
      <xdr:col>10</xdr:col>
      <xdr:colOff>165100</xdr:colOff>
      <xdr:row>57</xdr:row>
      <xdr:rowOff>86446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77573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169660</xdr:rowOff>
    </xdr:from>
    <xdr:to>
      <xdr:col>6</xdr:col>
      <xdr:colOff>38100</xdr:colOff>
      <xdr:row>57</xdr:row>
      <xdr:rowOff>99810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90937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145377</xdr:rowOff>
    </xdr:from>
    <xdr:to>
      <xdr:col>24</xdr:col>
      <xdr:colOff>63500</xdr:colOff>
      <xdr:row>78</xdr:row>
      <xdr:rowOff>149873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18477"/>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145377</xdr:rowOff>
    </xdr:from>
    <xdr:to>
      <xdr:col>19</xdr:col>
      <xdr:colOff>177800</xdr:colOff>
      <xdr:row>78</xdr:row>
      <xdr:rowOff>159855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1847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157987</xdr:rowOff>
    </xdr:from>
    <xdr:to>
      <xdr:col>15</xdr:col>
      <xdr:colOff>50800</xdr:colOff>
      <xdr:row>78</xdr:row>
      <xdr:rowOff>159855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31087"/>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136500</xdr:rowOff>
    </xdr:from>
    <xdr:to>
      <xdr:col>10</xdr:col>
      <xdr:colOff>114300</xdr:colOff>
      <xdr:row>78</xdr:row>
      <xdr:rowOff>157987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09600"/>
          <a:ext cx="889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99073</xdr:rowOff>
    </xdr:from>
    <xdr:to>
      <xdr:col>24</xdr:col>
      <xdr:colOff>114300</xdr:colOff>
      <xdr:row>79</xdr:row>
      <xdr:rowOff>29223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14000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94577</xdr:rowOff>
    </xdr:from>
    <xdr:to>
      <xdr:col>20</xdr:col>
      <xdr:colOff>38100</xdr:colOff>
      <xdr:row>79</xdr:row>
      <xdr:rowOff>24727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15854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109055</xdr:rowOff>
    </xdr:from>
    <xdr:to>
      <xdr:col>15</xdr:col>
      <xdr:colOff>101600</xdr:colOff>
      <xdr:row>79</xdr:row>
      <xdr:rowOff>39205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30332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107187</xdr:rowOff>
    </xdr:from>
    <xdr:to>
      <xdr:col>10</xdr:col>
      <xdr:colOff>165100</xdr:colOff>
      <xdr:row>79</xdr:row>
      <xdr:rowOff>37337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28464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85700</xdr:rowOff>
    </xdr:from>
    <xdr:to>
      <xdr:col>6</xdr:col>
      <xdr:colOff>38100</xdr:colOff>
      <xdr:row>79</xdr:row>
      <xdr:rowOff>15850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6977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161506</xdr:rowOff>
    </xdr:from>
    <xdr:to>
      <xdr:col>24</xdr:col>
      <xdr:colOff>63500</xdr:colOff>
      <xdr:row>97</xdr:row>
      <xdr:rowOff>46901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20706"/>
          <a:ext cx="8382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34341</xdr:rowOff>
    </xdr:from>
    <xdr:to>
      <xdr:col>19</xdr:col>
      <xdr:colOff>177800</xdr:colOff>
      <xdr:row>97</xdr:row>
      <xdr:rowOff>46901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64991"/>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10083</xdr:rowOff>
    </xdr:from>
    <xdr:to>
      <xdr:col>15</xdr:col>
      <xdr:colOff>50800</xdr:colOff>
      <xdr:row>97</xdr:row>
      <xdr:rowOff>34341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40733"/>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10083</xdr:rowOff>
    </xdr:from>
    <xdr:to>
      <xdr:col>10</xdr:col>
      <xdr:colOff>114300</xdr:colOff>
      <xdr:row>97</xdr:row>
      <xdr:rowOff>58026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40733"/>
          <a:ext cx="889000" cy="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110706</xdr:rowOff>
    </xdr:from>
    <xdr:to>
      <xdr:col>24</xdr:col>
      <xdr:colOff>114300</xdr:colOff>
      <xdr:row>97</xdr:row>
      <xdr:rowOff>40856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89133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167551</xdr:rowOff>
    </xdr:from>
    <xdr:to>
      <xdr:col>20</xdr:col>
      <xdr:colOff>38100</xdr:colOff>
      <xdr:row>97</xdr:row>
      <xdr:rowOff>97701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88828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154991</xdr:rowOff>
    </xdr:from>
    <xdr:to>
      <xdr:col>15</xdr:col>
      <xdr:colOff>101600</xdr:colOff>
      <xdr:row>97</xdr:row>
      <xdr:rowOff>85141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76268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130733</xdr:rowOff>
    </xdr:from>
    <xdr:to>
      <xdr:col>10</xdr:col>
      <xdr:colOff>165100</xdr:colOff>
      <xdr:row>97</xdr:row>
      <xdr:rowOff>60883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52010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7226</xdr:rowOff>
    </xdr:from>
    <xdr:to>
      <xdr:col>6</xdr:col>
      <xdr:colOff>38100</xdr:colOff>
      <xdr:row>97</xdr:row>
      <xdr:rowOff>108826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99953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94053</xdr:rowOff>
    </xdr:from>
    <xdr:to>
      <xdr:col>55</xdr:col>
      <xdr:colOff>0</xdr:colOff>
      <xdr:row>36</xdr:row>
      <xdr:rowOff>151226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66253"/>
          <a:ext cx="8382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36574</xdr:rowOff>
    </xdr:from>
    <xdr:to>
      <xdr:col>50</xdr:col>
      <xdr:colOff>114300</xdr:colOff>
      <xdr:row>36</xdr:row>
      <xdr:rowOff>94053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208774"/>
          <a:ext cx="889000" cy="5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36574</xdr:rowOff>
    </xdr:from>
    <xdr:to>
      <xdr:col>45</xdr:col>
      <xdr:colOff>177800</xdr:colOff>
      <xdr:row>36</xdr:row>
      <xdr:rowOff>143705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08774"/>
          <a:ext cx="889000" cy="10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87373</xdr:rowOff>
    </xdr:from>
    <xdr:to>
      <xdr:col>41</xdr:col>
      <xdr:colOff>50800</xdr:colOff>
      <xdr:row>36</xdr:row>
      <xdr:rowOff>143705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59573"/>
          <a:ext cx="889000" cy="5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100426</xdr:rowOff>
    </xdr:from>
    <xdr:to>
      <xdr:col>55</xdr:col>
      <xdr:colOff>50800</xdr:colOff>
      <xdr:row>37</xdr:row>
      <xdr:rowOff>30576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7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78853</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5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43253</xdr:rowOff>
    </xdr:from>
    <xdr:to>
      <xdr:col>50</xdr:col>
      <xdr:colOff>165100</xdr:colOff>
      <xdr:row>36</xdr:row>
      <xdr:rowOff>144853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1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135980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30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157224</xdr:rowOff>
    </xdr:from>
    <xdr:to>
      <xdr:col>46</xdr:col>
      <xdr:colOff>38100</xdr:colOff>
      <xdr:row>36</xdr:row>
      <xdr:rowOff>87374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78501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25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92905</xdr:rowOff>
    </xdr:from>
    <xdr:to>
      <xdr:col>41</xdr:col>
      <xdr:colOff>101600</xdr:colOff>
      <xdr:row>37</xdr:row>
      <xdr:rowOff>23055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14182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36573</xdr:rowOff>
    </xdr:from>
    <xdr:to>
      <xdr:col>36</xdr:col>
      <xdr:colOff>165100</xdr:colOff>
      <xdr:row>36</xdr:row>
      <xdr:rowOff>138173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129300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0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1,719,121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166150</xdr:rowOff>
    </xdr:from>
    <xdr:to>
      <xdr:col>55</xdr:col>
      <xdr:colOff>0</xdr:colOff>
      <xdr:row>59</xdr:row>
      <xdr:rowOff>3173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10250"/>
          <a:ext cx="8382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3173</xdr:rowOff>
    </xdr:from>
    <xdr:to>
      <xdr:col>50</xdr:col>
      <xdr:colOff>114300</xdr:colOff>
      <xdr:row>59</xdr:row>
      <xdr:rowOff>19562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18723"/>
          <a:ext cx="889000" cy="1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19562</xdr:rowOff>
    </xdr:from>
    <xdr:to>
      <xdr:col>45</xdr:col>
      <xdr:colOff>177800</xdr:colOff>
      <xdr:row>59</xdr:row>
      <xdr:rowOff>31200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35112"/>
          <a:ext cx="889000" cy="1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16190</xdr:rowOff>
    </xdr:from>
    <xdr:to>
      <xdr:col>41</xdr:col>
      <xdr:colOff>50800</xdr:colOff>
      <xdr:row>59</xdr:row>
      <xdr:rowOff>31200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31740"/>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115350</xdr:rowOff>
    </xdr:from>
    <xdr:to>
      <xdr:col>55</xdr:col>
      <xdr:colOff>50800</xdr:colOff>
      <xdr:row>59</xdr:row>
      <xdr:rowOff>45500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123823</xdr:rowOff>
    </xdr:from>
    <xdr:to>
      <xdr:col>50</xdr:col>
      <xdr:colOff>165100</xdr:colOff>
      <xdr:row>59</xdr:row>
      <xdr:rowOff>53973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45100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6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140212</xdr:rowOff>
    </xdr:from>
    <xdr:to>
      <xdr:col>46</xdr:col>
      <xdr:colOff>38100</xdr:colOff>
      <xdr:row>59</xdr:row>
      <xdr:rowOff>70362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61489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151850</xdr:rowOff>
    </xdr:from>
    <xdr:to>
      <xdr:col>41</xdr:col>
      <xdr:colOff>101600</xdr:colOff>
      <xdr:row>59</xdr:row>
      <xdr:rowOff>82000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73127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136840</xdr:rowOff>
    </xdr:from>
    <xdr:to>
      <xdr:col>36</xdr:col>
      <xdr:colOff>165100</xdr:colOff>
      <xdr:row>59</xdr:row>
      <xdr:rowOff>66990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58117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7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1,467,829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60161</xdr:rowOff>
    </xdr:from>
    <xdr:to>
      <xdr:col>55</xdr:col>
      <xdr:colOff>0</xdr:colOff>
      <xdr:row>79</xdr:row>
      <xdr:rowOff>97833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04711"/>
          <a:ext cx="838200" cy="3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95661</xdr:rowOff>
    </xdr:from>
    <xdr:to>
      <xdr:col>50</xdr:col>
      <xdr:colOff>114300</xdr:colOff>
      <xdr:row>79</xdr:row>
      <xdr:rowOff>97833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4021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95661</xdr:rowOff>
    </xdr:from>
    <xdr:to>
      <xdr:col>45</xdr:col>
      <xdr:colOff>177800</xdr:colOff>
      <xdr:row>79</xdr:row>
      <xdr:rowOff>98633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4021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84040</xdr:rowOff>
    </xdr:from>
    <xdr:to>
      <xdr:col>41</xdr:col>
      <xdr:colOff>50800</xdr:colOff>
      <xdr:row>79</xdr:row>
      <xdr:rowOff>98633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628590"/>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9361</xdr:rowOff>
    </xdr:from>
    <xdr:to>
      <xdr:col>55</xdr:col>
      <xdr:colOff>50800</xdr:colOff>
      <xdr:row>79</xdr:row>
      <xdr:rowOff>110961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47033</xdr:rowOff>
    </xdr:from>
    <xdr:to>
      <xdr:col>50</xdr:col>
      <xdr:colOff>165100</xdr:colOff>
      <xdr:row>79</xdr:row>
      <xdr:rowOff>148633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139760</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68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44861</xdr:rowOff>
    </xdr:from>
    <xdr:to>
      <xdr:col>46</xdr:col>
      <xdr:colOff>38100</xdr:colOff>
      <xdr:row>79</xdr:row>
      <xdr:rowOff>146461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137588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8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47833</xdr:rowOff>
    </xdr:from>
    <xdr:to>
      <xdr:col>41</xdr:col>
      <xdr:colOff>101600</xdr:colOff>
      <xdr:row>79</xdr:row>
      <xdr:rowOff>149433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140560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685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33240</xdr:rowOff>
    </xdr:from>
    <xdr:to>
      <xdr:col>36</xdr:col>
      <xdr:colOff>165100</xdr:colOff>
      <xdr:row>79</xdr:row>
      <xdr:rowOff>134840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125967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4446</xdr:rowOff>
    </xdr:from>
    <xdr:to>
      <xdr:col>55</xdr:col>
      <xdr:colOff>0</xdr:colOff>
      <xdr:row>98</xdr:row>
      <xdr:rowOff>67247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06546"/>
          <a:ext cx="838200" cy="6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43112</xdr:rowOff>
    </xdr:from>
    <xdr:to>
      <xdr:col>50</xdr:col>
      <xdr:colOff>114300</xdr:colOff>
      <xdr:row>98</xdr:row>
      <xdr:rowOff>67247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45212"/>
          <a:ext cx="8890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43112</xdr:rowOff>
    </xdr:from>
    <xdr:to>
      <xdr:col>45</xdr:col>
      <xdr:colOff>177800</xdr:colOff>
      <xdr:row>98</xdr:row>
      <xdr:rowOff>61235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45212"/>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61235</xdr:rowOff>
    </xdr:from>
    <xdr:to>
      <xdr:col>41</xdr:col>
      <xdr:colOff>50800</xdr:colOff>
      <xdr:row>98</xdr:row>
      <xdr:rowOff>105136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63335"/>
          <a:ext cx="889000" cy="4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125096</xdr:rowOff>
    </xdr:from>
    <xdr:to>
      <xdr:col>55</xdr:col>
      <xdr:colOff>50800</xdr:colOff>
      <xdr:row>98</xdr:row>
      <xdr:rowOff>55246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40023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16447</xdr:rowOff>
    </xdr:from>
    <xdr:to>
      <xdr:col>50</xdr:col>
      <xdr:colOff>165100</xdr:colOff>
      <xdr:row>98</xdr:row>
      <xdr:rowOff>118047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109174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163762</xdr:rowOff>
    </xdr:from>
    <xdr:to>
      <xdr:col>46</xdr:col>
      <xdr:colOff>38100</xdr:colOff>
      <xdr:row>98</xdr:row>
      <xdr:rowOff>93912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85039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10435</xdr:rowOff>
    </xdr:from>
    <xdr:to>
      <xdr:col>41</xdr:col>
      <xdr:colOff>101600</xdr:colOff>
      <xdr:row>98</xdr:row>
      <xdr:rowOff>112035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103162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54336</xdr:rowOff>
    </xdr:from>
    <xdr:to>
      <xdr:col>36</xdr:col>
      <xdr:colOff>165100</xdr:colOff>
      <xdr:row>98</xdr:row>
      <xdr:rowOff>155936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147063</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4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162655</xdr:rowOff>
    </xdr:from>
    <xdr:to>
      <xdr:col>85</xdr:col>
      <xdr:colOff>127000</xdr:colOff>
      <xdr:row>39</xdr:row>
      <xdr:rowOff>28848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7755"/>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162655</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7755"/>
          <a:ext cx="889000" cy="5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149498</xdr:rowOff>
    </xdr:from>
    <xdr:to>
      <xdr:col>85</xdr:col>
      <xdr:colOff>177800</xdr:colOff>
      <xdr:row>39</xdr:row>
      <xdr:rowOff>79648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64425</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7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111855</xdr:rowOff>
    </xdr:from>
    <xdr:to>
      <xdr:col>81</xdr:col>
      <xdr:colOff>101600</xdr:colOff>
      <xdr:row>39</xdr:row>
      <xdr:rowOff>42005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33132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1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98941</xdr:rowOff>
    </xdr:from>
    <xdr:to>
      <xdr:col>85</xdr:col>
      <xdr:colOff>127000</xdr:colOff>
      <xdr:row>78</xdr:row>
      <xdr:rowOff>99251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72041"/>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82944</xdr:rowOff>
    </xdr:from>
    <xdr:to>
      <xdr:col>81</xdr:col>
      <xdr:colOff>50800</xdr:colOff>
      <xdr:row>78</xdr:row>
      <xdr:rowOff>99251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456044"/>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43295</xdr:rowOff>
    </xdr:from>
    <xdr:to>
      <xdr:col>76</xdr:col>
      <xdr:colOff>114300</xdr:colOff>
      <xdr:row>78</xdr:row>
      <xdr:rowOff>82944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16395"/>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99430</xdr:rowOff>
    </xdr:from>
    <xdr:to>
      <xdr:col>71</xdr:col>
      <xdr:colOff>177800</xdr:colOff>
      <xdr:row>78</xdr:row>
      <xdr:rowOff>43295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29630"/>
          <a:ext cx="889000" cy="2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48141</xdr:rowOff>
    </xdr:from>
    <xdr:to>
      <xdr:col>85</xdr:col>
      <xdr:colOff>177800</xdr:colOff>
      <xdr:row>78</xdr:row>
      <xdr:rowOff>149741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134518</xdr:rowOff>
    </xdr:from>
    <xdr:ext cx="469744"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3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48451</xdr:rowOff>
    </xdr:from>
    <xdr:to>
      <xdr:col>81</xdr:col>
      <xdr:colOff>101600</xdr:colOff>
      <xdr:row>78</xdr:row>
      <xdr:rowOff>150051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141178</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46428" y="1351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32144</xdr:rowOff>
    </xdr:from>
    <xdr:to>
      <xdr:col>76</xdr:col>
      <xdr:colOff>165100</xdr:colOff>
      <xdr:row>78</xdr:row>
      <xdr:rowOff>133744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124871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163945</xdr:rowOff>
    </xdr:from>
    <xdr:to>
      <xdr:col>72</xdr:col>
      <xdr:colOff>38100</xdr:colOff>
      <xdr:row>78</xdr:row>
      <xdr:rowOff>94095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85222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48630</xdr:rowOff>
    </xdr:from>
    <xdr:to>
      <xdr:col>67</xdr:col>
      <xdr:colOff>101600</xdr:colOff>
      <xdr:row>76</xdr:row>
      <xdr:rowOff>150230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166757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512,878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66946</xdr:rowOff>
    </xdr:from>
    <xdr:to>
      <xdr:col>85</xdr:col>
      <xdr:colOff>127000</xdr:colOff>
      <xdr:row>97</xdr:row>
      <xdr:rowOff>100343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97596"/>
          <a:ext cx="838200" cy="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36131</xdr:rowOff>
    </xdr:from>
    <xdr:to>
      <xdr:col>81</xdr:col>
      <xdr:colOff>50800</xdr:colOff>
      <xdr:row>97</xdr:row>
      <xdr:rowOff>66946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5466631"/>
          <a:ext cx="889000" cy="12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36131</xdr:rowOff>
    </xdr:from>
    <xdr:to>
      <xdr:col>76</xdr:col>
      <xdr:colOff>114300</xdr:colOff>
      <xdr:row>96</xdr:row>
      <xdr:rowOff>67202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5466631"/>
          <a:ext cx="889000" cy="105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67202</xdr:rowOff>
    </xdr:from>
    <xdr:to>
      <xdr:col>71</xdr:col>
      <xdr:colOff>177800</xdr:colOff>
      <xdr:row>98</xdr:row>
      <xdr:rowOff>21036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526402"/>
          <a:ext cx="889000" cy="29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49543</xdr:rowOff>
    </xdr:from>
    <xdr:to>
      <xdr:col>85</xdr:col>
      <xdr:colOff>177800</xdr:colOff>
      <xdr:row>97</xdr:row>
      <xdr:rowOff>151143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72420</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16146</xdr:rowOff>
    </xdr:from>
    <xdr:to>
      <xdr:col>81</xdr:col>
      <xdr:colOff>101600</xdr:colOff>
      <xdr:row>97</xdr:row>
      <xdr:rowOff>117746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134273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2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156781</xdr:rowOff>
    </xdr:from>
    <xdr:to>
      <xdr:col>76</xdr:col>
      <xdr:colOff>165100</xdr:colOff>
      <xdr:row>90</xdr:row>
      <xdr:rowOff>86931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54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103458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519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16402</xdr:rowOff>
    </xdr:from>
    <xdr:to>
      <xdr:col>72</xdr:col>
      <xdr:colOff>38100</xdr:colOff>
      <xdr:row>96</xdr:row>
      <xdr:rowOff>118002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134529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25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141686</xdr:rowOff>
    </xdr:from>
    <xdr:to>
      <xdr:col>67</xdr:col>
      <xdr:colOff>101600</xdr:colOff>
      <xdr:row>98</xdr:row>
      <xdr:rowOff>71836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88363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99064</xdr:rowOff>
    </xdr:from>
    <xdr:to>
      <xdr:col>116</xdr:col>
      <xdr:colOff>63500</xdr:colOff>
      <xdr:row>75</xdr:row>
      <xdr:rowOff>12043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786364"/>
          <a:ext cx="838200" cy="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99064</xdr:rowOff>
    </xdr:from>
    <xdr:to>
      <xdr:col>111</xdr:col>
      <xdr:colOff>177800</xdr:colOff>
      <xdr:row>75</xdr:row>
      <xdr:rowOff>7667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786364"/>
          <a:ext cx="889000" cy="8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7667</xdr:rowOff>
    </xdr:from>
    <xdr:to>
      <xdr:col>107</xdr:col>
      <xdr:colOff>50800</xdr:colOff>
      <xdr:row>75</xdr:row>
      <xdr:rowOff>78718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866417"/>
          <a:ext cx="889000" cy="7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43187</xdr:rowOff>
    </xdr:from>
    <xdr:to>
      <xdr:col>102</xdr:col>
      <xdr:colOff>114300</xdr:colOff>
      <xdr:row>75</xdr:row>
      <xdr:rowOff>78718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901937"/>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132693</xdr:rowOff>
    </xdr:from>
    <xdr:to>
      <xdr:col>116</xdr:col>
      <xdr:colOff>114300</xdr:colOff>
      <xdr:row>75</xdr:row>
      <xdr:rowOff>62843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81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155570</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67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48264</xdr:rowOff>
    </xdr:from>
    <xdr:to>
      <xdr:col>112</xdr:col>
      <xdr:colOff>38100</xdr:colOff>
      <xdr:row>74</xdr:row>
      <xdr:rowOff>149864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7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166391</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251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128317</xdr:rowOff>
    </xdr:from>
    <xdr:to>
      <xdr:col>107</xdr:col>
      <xdr:colOff>101600</xdr:colOff>
      <xdr:row>75</xdr:row>
      <xdr:rowOff>58467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8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74994</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259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27918</xdr:rowOff>
    </xdr:from>
    <xdr:to>
      <xdr:col>102</xdr:col>
      <xdr:colOff>165100</xdr:colOff>
      <xdr:row>75</xdr:row>
      <xdr:rowOff>129518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8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146045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66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163837</xdr:rowOff>
    </xdr:from>
    <xdr:to>
      <xdr:col>98</xdr:col>
      <xdr:colOff>38100</xdr:colOff>
      <xdr:row>75</xdr:row>
      <xdr:rowOff>93987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8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110514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6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5,441,515</a:t>
          </a:r>
          <a:r>
            <a:rPr kumimoji="1" lang="ja-JP" altLang="en-US" sz="1300">
              <a:solidFill>
                <a:srgbClr val="000000"/>
              </a:solidFill>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144,528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円となっており、近年においては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130,000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程度で推移しているが、令和元年度は統一地方選挙や参議院議員選挙等の執行により時間外勤務手当が増加したことが要因となった。また、類似団体内平均値も上回っているが、これは、過去の関西国際空港開港関連による採用数が多かったことが主な要因である。今後は、指定管理者制度の導入等により人件費の抑制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扶助費については、障害児自立支援給付費等が増加したが、今後は高齢者人口の増加に伴い全体的に増加していくことが見込まれる。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物件費については、一般廃棄物処理業務の民間委託化や庁内ネットワーク更新事業等により増加した。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普通建設事業費は、たじりっち広場の新設に伴い増加した。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公債費については、繰上償還により、平成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年度以降、類似団体内平均値を大きく下回っている。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積立金は、平成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年度に公共施設維持整備基金の創設により一時的に高数値となっていたが、以降は類似団体内平均値に近づいている。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8,670
8,509
5.62
5,994,559
5,441,515
437,960
4,709,489
357,257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18,770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104013</xdr:rowOff>
    </xdr:from>
    <xdr:to>
      <xdr:col>24</xdr:col>
      <xdr:colOff>63500</xdr:colOff>
      <xdr:row>36</xdr:row>
      <xdr:rowOff>124079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6213"/>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104013</xdr:rowOff>
    </xdr:from>
    <xdr:to>
      <xdr:col>19</xdr:col>
      <xdr:colOff>177800</xdr:colOff>
      <xdr:row>36</xdr:row>
      <xdr:rowOff>160655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76213"/>
          <a:ext cx="889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139954</xdr:rowOff>
    </xdr:from>
    <xdr:to>
      <xdr:col>15</xdr:col>
      <xdr:colOff>50800</xdr:colOff>
      <xdr:row>36</xdr:row>
      <xdr:rowOff>160655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2154"/>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48387</xdr:rowOff>
    </xdr:from>
    <xdr:to>
      <xdr:col>10</xdr:col>
      <xdr:colOff>114300</xdr:colOff>
      <xdr:row>36</xdr:row>
      <xdr:rowOff>139954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0587"/>
          <a:ext cx="889000" cy="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73279</xdr:rowOff>
    </xdr:from>
    <xdr:to>
      <xdr:col>24</xdr:col>
      <xdr:colOff>114300</xdr:colOff>
      <xdr:row>37</xdr:row>
      <xdr:rowOff>3429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51706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53213</xdr:rowOff>
    </xdr:from>
    <xdr:to>
      <xdr:col>20</xdr:col>
      <xdr:colOff>38100</xdr:colOff>
      <xdr:row>36</xdr:row>
      <xdr:rowOff>154813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145940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109855</xdr:rowOff>
    </xdr:from>
    <xdr:to>
      <xdr:col>15</xdr:col>
      <xdr:colOff>101600</xdr:colOff>
      <xdr:row>37</xdr:row>
      <xdr:rowOff>40005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31132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89154</xdr:rowOff>
    </xdr:from>
    <xdr:to>
      <xdr:col>10</xdr:col>
      <xdr:colOff>165100</xdr:colOff>
      <xdr:row>37</xdr:row>
      <xdr:rowOff>19304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35831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169037</xdr:rowOff>
    </xdr:from>
    <xdr:to>
      <xdr:col>6</xdr:col>
      <xdr:colOff>38100</xdr:colOff>
      <xdr:row>36</xdr:row>
      <xdr:rowOff>99187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115714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9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861,681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162331</xdr:rowOff>
    </xdr:from>
    <xdr:to>
      <xdr:col>24</xdr:col>
      <xdr:colOff>63500</xdr:colOff>
      <xdr:row>57</xdr:row>
      <xdr:rowOff>169764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34981"/>
          <a:ext cx="8382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146207</xdr:rowOff>
    </xdr:from>
    <xdr:to>
      <xdr:col>19</xdr:col>
      <xdr:colOff>177800</xdr:colOff>
      <xdr:row>57</xdr:row>
      <xdr:rowOff>169764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061607"/>
          <a:ext cx="889000" cy="88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146207</xdr:rowOff>
    </xdr:from>
    <xdr:to>
      <xdr:col>15</xdr:col>
      <xdr:colOff>50800</xdr:colOff>
      <xdr:row>57</xdr:row>
      <xdr:rowOff>58831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061607"/>
          <a:ext cx="889000" cy="76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58831</xdr:rowOff>
    </xdr:from>
    <xdr:to>
      <xdr:col>10</xdr:col>
      <xdr:colOff>114300</xdr:colOff>
      <xdr:row>58</xdr:row>
      <xdr:rowOff>77591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31481"/>
          <a:ext cx="889000" cy="19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111531</xdr:rowOff>
    </xdr:from>
    <xdr:to>
      <xdr:col>24</xdr:col>
      <xdr:colOff>114300</xdr:colOff>
      <xdr:row>58</xdr:row>
      <xdr:rowOff>41681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134408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118964</xdr:rowOff>
    </xdr:from>
    <xdr:to>
      <xdr:col>20</xdr:col>
      <xdr:colOff>38100</xdr:colOff>
      <xdr:row>58</xdr:row>
      <xdr:rowOff>49114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65641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6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95407</xdr:rowOff>
    </xdr:from>
    <xdr:to>
      <xdr:col>15</xdr:col>
      <xdr:colOff>101600</xdr:colOff>
      <xdr:row>53</xdr:row>
      <xdr:rowOff>25557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0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42084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8031</xdr:rowOff>
    </xdr:from>
    <xdr:to>
      <xdr:col>10</xdr:col>
      <xdr:colOff>165100</xdr:colOff>
      <xdr:row>57</xdr:row>
      <xdr:rowOff>109631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126158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5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26791</xdr:rowOff>
    </xdr:from>
    <xdr:to>
      <xdr:col>6</xdr:col>
      <xdr:colOff>38100</xdr:colOff>
      <xdr:row>58</xdr:row>
      <xdr:rowOff>128391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119518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277,192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38621</xdr:rowOff>
    </xdr:from>
    <xdr:to>
      <xdr:col>24</xdr:col>
      <xdr:colOff>63500</xdr:colOff>
      <xdr:row>77</xdr:row>
      <xdr:rowOff>19335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68821"/>
          <a:ext cx="838200" cy="15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19335</xdr:rowOff>
    </xdr:from>
    <xdr:to>
      <xdr:col>19</xdr:col>
      <xdr:colOff>177800</xdr:colOff>
      <xdr:row>77</xdr:row>
      <xdr:rowOff>62182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20985"/>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62182</xdr:rowOff>
    </xdr:from>
    <xdr:to>
      <xdr:col>15</xdr:col>
      <xdr:colOff>50800</xdr:colOff>
      <xdr:row>77</xdr:row>
      <xdr:rowOff>90308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63832"/>
          <a:ext cx="889000" cy="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90308</xdr:rowOff>
    </xdr:from>
    <xdr:to>
      <xdr:col>10</xdr:col>
      <xdr:colOff>114300</xdr:colOff>
      <xdr:row>77</xdr:row>
      <xdr:rowOff>96098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91958"/>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159271</xdr:rowOff>
    </xdr:from>
    <xdr:to>
      <xdr:col>24</xdr:col>
      <xdr:colOff>114300</xdr:colOff>
      <xdr:row>76</xdr:row>
      <xdr:rowOff>89421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137698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9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139985</xdr:rowOff>
    </xdr:from>
    <xdr:to>
      <xdr:col>20</xdr:col>
      <xdr:colOff>38100</xdr:colOff>
      <xdr:row>77</xdr:row>
      <xdr:rowOff>70135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61262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11382</xdr:rowOff>
    </xdr:from>
    <xdr:to>
      <xdr:col>15</xdr:col>
      <xdr:colOff>101600</xdr:colOff>
      <xdr:row>77</xdr:row>
      <xdr:rowOff>112982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104109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0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39508</xdr:rowOff>
    </xdr:from>
    <xdr:to>
      <xdr:col>10</xdr:col>
      <xdr:colOff>165100</xdr:colOff>
      <xdr:row>77</xdr:row>
      <xdr:rowOff>141108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132235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45298</xdr:rowOff>
    </xdr:from>
    <xdr:to>
      <xdr:col>6</xdr:col>
      <xdr:colOff>38100</xdr:colOff>
      <xdr:row>77</xdr:row>
      <xdr:rowOff>146898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138025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3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1,120,571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159792</xdr:rowOff>
    </xdr:from>
    <xdr:to>
      <xdr:col>24</xdr:col>
      <xdr:colOff>63500</xdr:colOff>
      <xdr:row>98</xdr:row>
      <xdr:rowOff>164423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61892"/>
          <a:ext cx="8382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159792</xdr:rowOff>
    </xdr:from>
    <xdr:to>
      <xdr:col>19</xdr:col>
      <xdr:colOff>177800</xdr:colOff>
      <xdr:row>98</xdr:row>
      <xdr:rowOff>166711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1892"/>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166711</xdr:rowOff>
    </xdr:from>
    <xdr:to>
      <xdr:col>15</xdr:col>
      <xdr:colOff>50800</xdr:colOff>
      <xdr:row>98</xdr:row>
      <xdr:rowOff>167573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8811"/>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158173</xdr:rowOff>
    </xdr:from>
    <xdr:to>
      <xdr:col>10</xdr:col>
      <xdr:colOff>114300</xdr:colOff>
      <xdr:row>98</xdr:row>
      <xdr:rowOff>167573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0273"/>
          <a:ext cx="889000" cy="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113623</xdr:rowOff>
    </xdr:from>
    <xdr:to>
      <xdr:col>24</xdr:col>
      <xdr:colOff>114300</xdr:colOff>
      <xdr:row>99</xdr:row>
      <xdr:rowOff>43773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108992</xdr:rowOff>
    </xdr:from>
    <xdr:to>
      <xdr:col>20</xdr:col>
      <xdr:colOff>38100</xdr:colOff>
      <xdr:row>99</xdr:row>
      <xdr:rowOff>39142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30269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115911</xdr:rowOff>
    </xdr:from>
    <xdr:to>
      <xdr:col>15</xdr:col>
      <xdr:colOff>101600</xdr:colOff>
      <xdr:row>99</xdr:row>
      <xdr:rowOff>46061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37188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116773</xdr:rowOff>
    </xdr:from>
    <xdr:to>
      <xdr:col>10</xdr:col>
      <xdr:colOff>165100</xdr:colOff>
      <xdr:row>99</xdr:row>
      <xdr:rowOff>46923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38050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107373</xdr:rowOff>
    </xdr:from>
    <xdr:to>
      <xdr:col>6</xdr:col>
      <xdr:colOff>38100</xdr:colOff>
      <xdr:row>99</xdr:row>
      <xdr:rowOff>37523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28650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19,512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14960</xdr:rowOff>
    </xdr:from>
    <xdr:to>
      <xdr:col>55</xdr:col>
      <xdr:colOff>0</xdr:colOff>
      <xdr:row>39</xdr:row>
      <xdr:rowOff>31648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01510"/>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14960</xdr:rowOff>
    </xdr:from>
    <xdr:to>
      <xdr:col>50</xdr:col>
      <xdr:colOff>114300</xdr:colOff>
      <xdr:row>39</xdr:row>
      <xdr:rowOff>24867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151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18847</xdr:rowOff>
    </xdr:from>
    <xdr:to>
      <xdr:col>45</xdr:col>
      <xdr:colOff>177800</xdr:colOff>
      <xdr:row>39</xdr:row>
      <xdr:rowOff>24867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0539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18847</xdr:rowOff>
    </xdr:from>
    <xdr:to>
      <xdr:col>41</xdr:col>
      <xdr:colOff>50800</xdr:colOff>
      <xdr:row>39</xdr:row>
      <xdr:rowOff>19076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0539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152298</xdr:rowOff>
    </xdr:from>
    <xdr:to>
      <xdr:col>55</xdr:col>
      <xdr:colOff>50800</xdr:colOff>
      <xdr:row>39</xdr:row>
      <xdr:rowOff>82448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67225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135610</xdr:rowOff>
    </xdr:from>
    <xdr:to>
      <xdr:col>50</xdr:col>
      <xdr:colOff>165100</xdr:colOff>
      <xdr:row>39</xdr:row>
      <xdr:rowOff>65760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56887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4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145517</xdr:rowOff>
    </xdr:from>
    <xdr:to>
      <xdr:col>46</xdr:col>
      <xdr:colOff>38100</xdr:colOff>
      <xdr:row>39</xdr:row>
      <xdr:rowOff>75667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66794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139497</xdr:rowOff>
    </xdr:from>
    <xdr:to>
      <xdr:col>41</xdr:col>
      <xdr:colOff>101600</xdr:colOff>
      <xdr:row>39</xdr:row>
      <xdr:rowOff>69647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60774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7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139726</xdr:rowOff>
    </xdr:from>
    <xdr:to>
      <xdr:col>36</xdr:col>
      <xdr:colOff>165100</xdr:colOff>
      <xdr:row>39</xdr:row>
      <xdr:rowOff>69876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61003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226,914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164354</xdr:rowOff>
    </xdr:from>
    <xdr:to>
      <xdr:col>55</xdr:col>
      <xdr:colOff>0</xdr:colOff>
      <xdr:row>57</xdr:row>
      <xdr:rowOff>164434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37004"/>
          <a:ext cx="8382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157336</xdr:rowOff>
    </xdr:from>
    <xdr:to>
      <xdr:col>50</xdr:col>
      <xdr:colOff>114300</xdr:colOff>
      <xdr:row>57</xdr:row>
      <xdr:rowOff>164434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29986"/>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157336</xdr:rowOff>
    </xdr:from>
    <xdr:to>
      <xdr:col>45</xdr:col>
      <xdr:colOff>177800</xdr:colOff>
      <xdr:row>57</xdr:row>
      <xdr:rowOff>162211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29986"/>
          <a:ext cx="8890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162211</xdr:rowOff>
    </xdr:from>
    <xdr:to>
      <xdr:col>41</xdr:col>
      <xdr:colOff>50800</xdr:colOff>
      <xdr:row>57</xdr:row>
      <xdr:rowOff>163588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34861"/>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113554</xdr:rowOff>
    </xdr:from>
    <xdr:to>
      <xdr:col>55</xdr:col>
      <xdr:colOff>50800</xdr:colOff>
      <xdr:row>58</xdr:row>
      <xdr:rowOff>43704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28481</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0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113634</xdr:rowOff>
    </xdr:from>
    <xdr:to>
      <xdr:col>50</xdr:col>
      <xdr:colOff>165100</xdr:colOff>
      <xdr:row>58</xdr:row>
      <xdr:rowOff>43784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34911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7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106536</xdr:rowOff>
    </xdr:from>
    <xdr:to>
      <xdr:col>46</xdr:col>
      <xdr:colOff>38100</xdr:colOff>
      <xdr:row>58</xdr:row>
      <xdr:rowOff>36686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27813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111411</xdr:rowOff>
    </xdr:from>
    <xdr:to>
      <xdr:col>41</xdr:col>
      <xdr:colOff>101600</xdr:colOff>
      <xdr:row>58</xdr:row>
      <xdr:rowOff>41561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32688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97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112788</xdr:rowOff>
    </xdr:from>
    <xdr:to>
      <xdr:col>36</xdr:col>
      <xdr:colOff>165100</xdr:colOff>
      <xdr:row>58</xdr:row>
      <xdr:rowOff>42938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34065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682,603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37765</xdr:rowOff>
    </xdr:from>
    <xdr:to>
      <xdr:col>55</xdr:col>
      <xdr:colOff>0</xdr:colOff>
      <xdr:row>79</xdr:row>
      <xdr:rowOff>40376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82315"/>
          <a:ext cx="8382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40376</xdr:rowOff>
    </xdr:from>
    <xdr:to>
      <xdr:col>50</xdr:col>
      <xdr:colOff>114300</xdr:colOff>
      <xdr:row>79</xdr:row>
      <xdr:rowOff>41469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84926"/>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41469</xdr:rowOff>
    </xdr:from>
    <xdr:to>
      <xdr:col>45</xdr:col>
      <xdr:colOff>177800</xdr:colOff>
      <xdr:row>79</xdr:row>
      <xdr:rowOff>42480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86019"/>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42449</xdr:rowOff>
    </xdr:from>
    <xdr:to>
      <xdr:col>41</xdr:col>
      <xdr:colOff>50800</xdr:colOff>
      <xdr:row>79</xdr:row>
      <xdr:rowOff>42480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8699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158415</xdr:rowOff>
    </xdr:from>
    <xdr:to>
      <xdr:col>55</xdr:col>
      <xdr:colOff>50800</xdr:colOff>
      <xdr:row>79</xdr:row>
      <xdr:rowOff>88565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161026</xdr:rowOff>
    </xdr:from>
    <xdr:to>
      <xdr:col>50</xdr:col>
      <xdr:colOff>165100</xdr:colOff>
      <xdr:row>79</xdr:row>
      <xdr:rowOff>91176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82303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2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162119</xdr:rowOff>
    </xdr:from>
    <xdr:to>
      <xdr:col>46</xdr:col>
      <xdr:colOff>38100</xdr:colOff>
      <xdr:row>79</xdr:row>
      <xdr:rowOff>92269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3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83396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2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163130</xdr:rowOff>
    </xdr:from>
    <xdr:to>
      <xdr:col>41</xdr:col>
      <xdr:colOff>101600</xdr:colOff>
      <xdr:row>79</xdr:row>
      <xdr:rowOff>93280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84407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2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163099</xdr:rowOff>
    </xdr:from>
    <xdr:to>
      <xdr:col>36</xdr:col>
      <xdr:colOff>165100</xdr:colOff>
      <xdr:row>79</xdr:row>
      <xdr:rowOff>93249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3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84376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2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474,478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20344</xdr:rowOff>
    </xdr:from>
    <xdr:to>
      <xdr:col>55</xdr:col>
      <xdr:colOff>0</xdr:colOff>
      <xdr:row>97</xdr:row>
      <xdr:rowOff>58762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50994"/>
          <a:ext cx="838200" cy="3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20344</xdr:rowOff>
    </xdr:from>
    <xdr:to>
      <xdr:col>50</xdr:col>
      <xdr:colOff>114300</xdr:colOff>
      <xdr:row>97</xdr:row>
      <xdr:rowOff>170786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50994"/>
          <a:ext cx="889000" cy="15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170786</xdr:rowOff>
    </xdr:from>
    <xdr:to>
      <xdr:col>45</xdr:col>
      <xdr:colOff>177800</xdr:colOff>
      <xdr:row>98</xdr:row>
      <xdr:rowOff>18355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01436"/>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143580</xdr:rowOff>
    </xdr:from>
    <xdr:to>
      <xdr:col>41</xdr:col>
      <xdr:colOff>50800</xdr:colOff>
      <xdr:row>98</xdr:row>
      <xdr:rowOff>18355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74230"/>
          <a:ext cx="889000" cy="4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7962</xdr:rowOff>
    </xdr:from>
    <xdr:to>
      <xdr:col>55</xdr:col>
      <xdr:colOff>50800</xdr:colOff>
      <xdr:row>97</xdr:row>
      <xdr:rowOff>109562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30839</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9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140994</xdr:rowOff>
    </xdr:from>
    <xdr:to>
      <xdr:col>50</xdr:col>
      <xdr:colOff>165100</xdr:colOff>
      <xdr:row>97</xdr:row>
      <xdr:rowOff>71144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87671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37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119986</xdr:rowOff>
    </xdr:from>
    <xdr:to>
      <xdr:col>46</xdr:col>
      <xdr:colOff>38100</xdr:colOff>
      <xdr:row>98</xdr:row>
      <xdr:rowOff>50136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66663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139005</xdr:rowOff>
    </xdr:from>
    <xdr:to>
      <xdr:col>41</xdr:col>
      <xdr:colOff>101600</xdr:colOff>
      <xdr:row>98</xdr:row>
      <xdr:rowOff>69155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60282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6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92780</xdr:rowOff>
    </xdr:from>
    <xdr:to>
      <xdr:col>36</xdr:col>
      <xdr:colOff>165100</xdr:colOff>
      <xdr:row>98</xdr:row>
      <xdr:rowOff>22930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39457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9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90,010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42031</xdr:rowOff>
    </xdr:from>
    <xdr:to>
      <xdr:col>85</xdr:col>
      <xdr:colOff>127000</xdr:colOff>
      <xdr:row>37</xdr:row>
      <xdr:rowOff>77159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85681"/>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42031</xdr:rowOff>
    </xdr:from>
    <xdr:to>
      <xdr:col>81</xdr:col>
      <xdr:colOff>50800</xdr:colOff>
      <xdr:row>37</xdr:row>
      <xdr:rowOff>117697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85681"/>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82112</xdr:rowOff>
    </xdr:from>
    <xdr:to>
      <xdr:col>76</xdr:col>
      <xdr:colOff>114300</xdr:colOff>
      <xdr:row>37</xdr:row>
      <xdr:rowOff>117697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25762"/>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82112</xdr:rowOff>
    </xdr:from>
    <xdr:to>
      <xdr:col>71</xdr:col>
      <xdr:colOff>177800</xdr:colOff>
      <xdr:row>37</xdr:row>
      <xdr:rowOff>88779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25762"/>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26359</xdr:rowOff>
    </xdr:from>
    <xdr:to>
      <xdr:col>85</xdr:col>
      <xdr:colOff>177800</xdr:colOff>
      <xdr:row>37</xdr:row>
      <xdr:rowOff>127959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4786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162681</xdr:rowOff>
    </xdr:from>
    <xdr:to>
      <xdr:col>81</xdr:col>
      <xdr:colOff>101600</xdr:colOff>
      <xdr:row>37</xdr:row>
      <xdr:rowOff>92831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109358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66897</xdr:rowOff>
    </xdr:from>
    <xdr:to>
      <xdr:col>76</xdr:col>
      <xdr:colOff>165100</xdr:colOff>
      <xdr:row>37</xdr:row>
      <xdr:rowOff>168497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13574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31312</xdr:rowOff>
    </xdr:from>
    <xdr:to>
      <xdr:col>72</xdr:col>
      <xdr:colOff>38100</xdr:colOff>
      <xdr:row>37</xdr:row>
      <xdr:rowOff>132912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149439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37979</xdr:rowOff>
    </xdr:from>
    <xdr:to>
      <xdr:col>67</xdr:col>
      <xdr:colOff>101600</xdr:colOff>
      <xdr:row>37</xdr:row>
      <xdr:rowOff>139579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426,352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153564</xdr:rowOff>
    </xdr:from>
    <xdr:to>
      <xdr:col>85</xdr:col>
      <xdr:colOff>127000</xdr:colOff>
      <xdr:row>57</xdr:row>
      <xdr:rowOff>160038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26214"/>
          <a:ext cx="8382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102350</xdr:rowOff>
    </xdr:from>
    <xdr:to>
      <xdr:col>81</xdr:col>
      <xdr:colOff>50800</xdr:colOff>
      <xdr:row>57</xdr:row>
      <xdr:rowOff>160038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75000"/>
          <a:ext cx="8890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102350</xdr:rowOff>
    </xdr:from>
    <xdr:to>
      <xdr:col>76</xdr:col>
      <xdr:colOff>114300</xdr:colOff>
      <xdr:row>57</xdr:row>
      <xdr:rowOff>162633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75000"/>
          <a:ext cx="889000" cy="6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162633</xdr:rowOff>
    </xdr:from>
    <xdr:to>
      <xdr:col>71</xdr:col>
      <xdr:colOff>177800</xdr:colOff>
      <xdr:row>58</xdr:row>
      <xdr:rowOff>21636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35283"/>
          <a:ext cx="889000" cy="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102764</xdr:rowOff>
    </xdr:from>
    <xdr:to>
      <xdr:col>85</xdr:col>
      <xdr:colOff>177800</xdr:colOff>
      <xdr:row>58</xdr:row>
      <xdr:rowOff>32914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7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17691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9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109238</xdr:rowOff>
    </xdr:from>
    <xdr:to>
      <xdr:col>81</xdr:col>
      <xdr:colOff>101600</xdr:colOff>
      <xdr:row>58</xdr:row>
      <xdr:rowOff>39388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30515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7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51550</xdr:rowOff>
    </xdr:from>
    <xdr:to>
      <xdr:col>76</xdr:col>
      <xdr:colOff>165100</xdr:colOff>
      <xdr:row>57</xdr:row>
      <xdr:rowOff>153150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169677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9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111833</xdr:rowOff>
    </xdr:from>
    <xdr:to>
      <xdr:col>72</xdr:col>
      <xdr:colOff>38100</xdr:colOff>
      <xdr:row>58</xdr:row>
      <xdr:rowOff>41983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33110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7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142286</xdr:rowOff>
    </xdr:from>
    <xdr:to>
      <xdr:col>67</xdr:col>
      <xdr:colOff>101600</xdr:colOff>
      <xdr:row>58</xdr:row>
      <xdr:rowOff>72436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63563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71,458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162655</xdr:rowOff>
    </xdr:from>
    <xdr:to>
      <xdr:col>85</xdr:col>
      <xdr:colOff>127000</xdr:colOff>
      <xdr:row>79</xdr:row>
      <xdr:rowOff>28848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35755"/>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162655</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35755"/>
          <a:ext cx="889000" cy="5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149498</xdr:rowOff>
    </xdr:from>
    <xdr:to>
      <xdr:col>85</xdr:col>
      <xdr:colOff>177800</xdr:colOff>
      <xdr:row>79</xdr:row>
      <xdr:rowOff>79648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64425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37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111855</xdr:rowOff>
    </xdr:from>
    <xdr:to>
      <xdr:col>81</xdr:col>
      <xdr:colOff>101600</xdr:colOff>
      <xdr:row>79</xdr:row>
      <xdr:rowOff>42005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33132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7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297,591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98941</xdr:rowOff>
    </xdr:from>
    <xdr:to>
      <xdr:col>85</xdr:col>
      <xdr:colOff>127000</xdr:colOff>
      <xdr:row>98</xdr:row>
      <xdr:rowOff>99251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901041"/>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82944</xdr:rowOff>
    </xdr:from>
    <xdr:to>
      <xdr:col>81</xdr:col>
      <xdr:colOff>50800</xdr:colOff>
      <xdr:row>98</xdr:row>
      <xdr:rowOff>99251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885044"/>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43295</xdr:rowOff>
    </xdr:from>
    <xdr:to>
      <xdr:col>76</xdr:col>
      <xdr:colOff>114300</xdr:colOff>
      <xdr:row>98</xdr:row>
      <xdr:rowOff>82944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845395"/>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99430</xdr:rowOff>
    </xdr:from>
    <xdr:to>
      <xdr:col>71</xdr:col>
      <xdr:colOff>177800</xdr:colOff>
      <xdr:row>98</xdr:row>
      <xdr:rowOff>43295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58630"/>
          <a:ext cx="889000" cy="2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48141</xdr:rowOff>
    </xdr:from>
    <xdr:to>
      <xdr:col>85</xdr:col>
      <xdr:colOff>177800</xdr:colOff>
      <xdr:row>98</xdr:row>
      <xdr:rowOff>149741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8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134518</xdr:rowOff>
    </xdr:from>
    <xdr:ext cx="469744"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48451</xdr:rowOff>
    </xdr:from>
    <xdr:to>
      <xdr:col>81</xdr:col>
      <xdr:colOff>101600</xdr:colOff>
      <xdr:row>98</xdr:row>
      <xdr:rowOff>150051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8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141178</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46428" y="1694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32144</xdr:rowOff>
    </xdr:from>
    <xdr:to>
      <xdr:col>76</xdr:col>
      <xdr:colOff>165100</xdr:colOff>
      <xdr:row>98</xdr:row>
      <xdr:rowOff>133744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8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124871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92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163945</xdr:rowOff>
    </xdr:from>
    <xdr:to>
      <xdr:col>72</xdr:col>
      <xdr:colOff>38100</xdr:colOff>
      <xdr:row>98</xdr:row>
      <xdr:rowOff>94095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85222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48630</xdr:rowOff>
    </xdr:from>
    <xdr:to>
      <xdr:col>67</xdr:col>
      <xdr:colOff>101600</xdr:colOff>
      <xdr:row>96</xdr:row>
      <xdr:rowOff>150230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166757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168732</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6340932"/>
          <a:ext cx="1269" cy="39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86009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115409</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36</xdr:row>
      <xdr:rowOff>168732</xdr:rowOff>
    </xdr:from>
    <xdr:to>
      <xdr:col>116</xdr:col>
      <xdr:colOff>152400</xdr:colOff>
      <xdr:row>36</xdr:row>
      <xdr:rowOff>168732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34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168923</xdr:rowOff>
    </xdr:from>
    <xdr:to>
      <xdr:col>116</xdr:col>
      <xdr:colOff>63500</xdr:colOff>
      <xdr:row>38</xdr:row>
      <xdr:rowOff>54356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341123"/>
          <a:ext cx="838200" cy="2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130459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455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152032</xdr:rowOff>
    </xdr:from>
    <xdr:to>
      <xdr:col>116</xdr:col>
      <xdr:colOff>114300</xdr:colOff>
      <xdr:row>39</xdr:row>
      <xdr:rowOff>82182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43840</xdr:rowOff>
    </xdr:from>
    <xdr:to>
      <xdr:col>111</xdr:col>
      <xdr:colOff>177800</xdr:colOff>
      <xdr:row>36</xdr:row>
      <xdr:rowOff>168923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5358790"/>
          <a:ext cx="889000" cy="98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151536</xdr:rowOff>
    </xdr:from>
    <xdr:to>
      <xdr:col>112</xdr:col>
      <xdr:colOff>38100</xdr:colOff>
      <xdr:row>39</xdr:row>
      <xdr:rowOff>81686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72813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759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43840</xdr:rowOff>
    </xdr:from>
    <xdr:to>
      <xdr:col>107</xdr:col>
      <xdr:colOff>50800</xdr:colOff>
      <xdr:row>34</xdr:row>
      <xdr:rowOff>163589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5358790"/>
          <a:ext cx="889000" cy="6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141859</xdr:rowOff>
    </xdr:from>
    <xdr:to>
      <xdr:col>107</xdr:col>
      <xdr:colOff>101600</xdr:colOff>
      <xdr:row>39</xdr:row>
      <xdr:rowOff>72009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63136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106667</xdr:rowOff>
    </xdr:from>
    <xdr:to>
      <xdr:col>102</xdr:col>
      <xdr:colOff>114300</xdr:colOff>
      <xdr:row>34</xdr:row>
      <xdr:rowOff>163589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5764517"/>
          <a:ext cx="889000" cy="2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135230</xdr:rowOff>
    </xdr:from>
    <xdr:to>
      <xdr:col>102</xdr:col>
      <xdr:colOff>165100</xdr:colOff>
      <xdr:row>39</xdr:row>
      <xdr:rowOff>65380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56507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74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131458</xdr:rowOff>
    </xdr:from>
    <xdr:to>
      <xdr:col>98</xdr:col>
      <xdr:colOff>38100</xdr:colOff>
      <xdr:row>39</xdr:row>
      <xdr:rowOff>61608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52735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73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3556</xdr:rowOff>
    </xdr:from>
    <xdr:to>
      <xdr:col>116</xdr:col>
      <xdr:colOff>114300</xdr:colOff>
      <xdr:row>38</xdr:row>
      <xdr:rowOff>105156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26433</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3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118123</xdr:rowOff>
    </xdr:from>
    <xdr:to>
      <xdr:col>112</xdr:col>
      <xdr:colOff>38100</xdr:colOff>
      <xdr:row>37</xdr:row>
      <xdr:rowOff>48273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2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64800</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56111" y="606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164490</xdr:rowOff>
    </xdr:from>
    <xdr:to>
      <xdr:col>107</xdr:col>
      <xdr:colOff>101600</xdr:colOff>
      <xdr:row>31</xdr:row>
      <xdr:rowOff>94640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53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111167</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67111" y="508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112789</xdr:rowOff>
    </xdr:from>
    <xdr:to>
      <xdr:col>102</xdr:col>
      <xdr:colOff>165100</xdr:colOff>
      <xdr:row>35</xdr:row>
      <xdr:rowOff>42939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59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59466</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278111" y="571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55867</xdr:rowOff>
    </xdr:from>
    <xdr:to>
      <xdr:col>98</xdr:col>
      <xdr:colOff>38100</xdr:colOff>
      <xdr:row>33</xdr:row>
      <xdr:rowOff>157467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571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2544</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389111" y="548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諸支出金は、住民一人当たり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4,240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円となっており、類似団体内のでも上位となっている。これは、たばこ税収入が多いことに伴いたばこ税大阪府交付金の支出が、類似団体と比較して多いことによるものである。平成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年度は例外的にたばこ売上本数が増加していたが、近年はたばこ税収入は減少傾向にある。これに対して、公債費は、住民一人当たり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8,915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円となっており、類似団体内の最小値となっている。これは、地方債の新規発行を抑制しているためである。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土木費は、例年、類似団体内平均値と同水準であったが、たじりっち広場の新設のため、平成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年土地購入、令和元年度に整備工事を実施したため類似団体内平均値を上回っている。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その他の費目については、類似団体内平均値を下回っているか、同水準となっている。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実質収支比率については、各年度において概ね</a:t>
          </a:r>
          <a:r>
            <a:rPr kumimoji="1" lang="en-US" altLang="ja-JP" sz="1400">
              <a:solidFill>
                <a:srgbClr val="000000"/>
              </a:solidFill>
              <a:latin typeface="ＭＳ ゴシック" pitchFamily="49" charset="-128"/>
              <a:ea typeface="ＭＳ ゴシック" pitchFamily="49" charset="-128"/>
            </a:rPr>
            <a:t>6</a:t>
          </a:r>
          <a:r>
            <a:rPr kumimoji="1" lang="ja-JP" altLang="en-US" sz="1400">
              <a:solidFill>
                <a:srgbClr val="000000"/>
              </a:solidFill>
              <a:latin typeface="ＭＳ ゴシック" pitchFamily="49" charset="-128"/>
              <a:ea typeface="ＭＳ ゴシック" pitchFamily="49" charset="-128"/>
            </a:rPr>
            <a:t>～</a:t>
          </a:r>
          <a:r>
            <a:rPr kumimoji="1" lang="en-US" altLang="ja-JP" sz="1400">
              <a:solidFill>
                <a:srgbClr val="000000"/>
              </a:solidFill>
              <a:latin typeface="ＭＳ ゴシック" pitchFamily="49" charset="-128"/>
              <a:ea typeface="ＭＳ ゴシック" pitchFamily="49" charset="-128"/>
            </a:rPr>
            <a:t>9</a:t>
          </a:r>
          <a:r>
            <a:rPr kumimoji="1" lang="ja-JP" altLang="en-US" sz="1400">
              <a:solidFill>
                <a:srgbClr val="000000"/>
              </a:solidFill>
              <a:latin typeface="ＭＳ ゴシック" pitchFamily="49" charset="-128"/>
              <a:ea typeface="ＭＳ ゴシック" pitchFamily="49" charset="-128"/>
            </a:rPr>
            <a:t>％前後となるように財政調整基金への積み立てにより対応している。</a:t>
          </a:r>
        </a:p>
        <a:p>
          <a:r>
            <a:rPr kumimoji="1" lang="ja-JP" altLang="en-US" sz="1400">
              <a:solidFill>
                <a:srgbClr val="000000"/>
              </a:solidFill>
              <a:latin typeface="ＭＳ ゴシック" pitchFamily="49" charset="-128"/>
              <a:ea typeface="ＭＳ ゴシック" pitchFamily="49" charset="-128"/>
            </a:rPr>
            <a:t>　財政調整基金残高については、平成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年度に公共施設の老朽化対策として公共施設等維持整備基金を創設し、積み替えを実施したことにより一時的に減少したが、近年の良好な決算状況から増加傾向である。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一般会計の実質収支については、概ね２～３億円程度となるよう財政調整基金への積み立て又は取り崩しにより調整を行っており、実質収支比率は</a:t>
          </a:r>
          <a:r>
            <a:rPr kumimoji="1" lang="en-US" altLang="ja-JP" sz="1400">
              <a:solidFill>
                <a:srgbClr val="000000"/>
              </a:solidFill>
              <a:latin typeface="ＭＳ ゴシック" pitchFamily="49" charset="-128"/>
              <a:ea typeface="ＭＳ ゴシック" pitchFamily="49" charset="-128"/>
            </a:rPr>
            <a:t>6</a:t>
          </a:r>
          <a:r>
            <a:rPr kumimoji="1" lang="ja-JP" altLang="en-US" sz="1400">
              <a:solidFill>
                <a:srgbClr val="000000"/>
              </a:solidFill>
              <a:latin typeface="ＭＳ ゴシック" pitchFamily="49" charset="-128"/>
              <a:ea typeface="ＭＳ ゴシック" pitchFamily="49" charset="-128"/>
            </a:rPr>
            <a:t>～</a:t>
          </a:r>
          <a:r>
            <a:rPr kumimoji="1" lang="en-US" altLang="ja-JP" sz="1400">
              <a:solidFill>
                <a:srgbClr val="000000"/>
              </a:solidFill>
              <a:latin typeface="ＭＳ ゴシック" pitchFamily="49" charset="-128"/>
              <a:ea typeface="ＭＳ ゴシック" pitchFamily="49" charset="-128"/>
            </a:rPr>
            <a:t>9</a:t>
          </a:r>
          <a:r>
            <a:rPr kumimoji="1" lang="ja-JP" altLang="en-US" sz="1400">
              <a:solidFill>
                <a:srgbClr val="000000"/>
              </a:solidFill>
              <a:latin typeface="ＭＳ ゴシック" pitchFamily="49" charset="-128"/>
              <a:ea typeface="ＭＳ ゴシック" pitchFamily="49" charset="-128"/>
            </a:rPr>
            <a:t>％前後で推移している。今後においても、同様に推移するものと見込んでいる。</a:t>
          </a:r>
        </a:p>
        <a:p>
          <a:r>
            <a:rPr kumimoji="1" lang="ja-JP" altLang="en-US" sz="1400">
              <a:solidFill>
                <a:srgbClr val="000000"/>
              </a:solidFill>
              <a:latin typeface="ＭＳ ゴシック" pitchFamily="49" charset="-128"/>
              <a:ea typeface="ＭＳ ゴシック" pitchFamily="49" charset="-128"/>
            </a:rPr>
            <a:t>　国民健康保険、介護保険及び後期高齢者医療の各特別会計については、適正な保険料設定に伴い、概ね収支が均衡する会計運営が続いており、今後も同様に推移するものと見込んでいる。</a:t>
          </a:r>
        </a:p>
        <a:p>
          <a:r>
            <a:rPr kumimoji="1" lang="ja-JP" altLang="en-US" sz="1400">
              <a:solidFill>
                <a:srgbClr val="000000"/>
              </a:solidFill>
              <a:latin typeface="ＭＳ ゴシック" pitchFamily="49" charset="-128"/>
              <a:ea typeface="ＭＳ ゴシック" pitchFamily="49" charset="-128"/>
            </a:rPr>
            <a:t>　下水道事業特別会計については、一般会計からの繰出金により収支調整を図っているため、実質収支は常に</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で推移することとなる。</a:t>
          </a:r>
        </a:p>
        <a:p>
          <a:r>
            <a:rPr kumimoji="1" lang="ja-JP" altLang="en-US" sz="1400">
              <a:solidFill>
                <a:srgbClr val="000000"/>
              </a:solidFill>
              <a:latin typeface="ＭＳ ゴシック" pitchFamily="49" charset="-128"/>
              <a:ea typeface="ＭＳ ゴシック" pitchFamily="49" charset="-128"/>
            </a:rPr>
            <a:t>　以上、全会計で黒字又は</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となっており、今後においても赤字となることはなく、ほぼ同様の水準で推移するものと見込んでいる。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39tajiri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72.099999999999994</v>
          </cell>
          <cell r="CF53">
            <v>72.3</v>
          </cell>
          <cell r="CN53">
            <v>72.8</v>
          </cell>
          <cell r="CV53">
            <v>71.400000000000006</v>
          </cell>
        </row>
        <row r="55">
          <cell r="AN55" t="str">
            <v>類似団体内平均値</v>
          </cell>
          <cell r="BX55">
            <v>25.4</v>
          </cell>
          <cell r="CF55">
            <v>23.4</v>
          </cell>
          <cell r="CN55">
            <v>7.7</v>
          </cell>
          <cell r="CV55">
            <v>3.2</v>
          </cell>
        </row>
        <row r="57">
          <cell r="BX57">
            <v>58.7</v>
          </cell>
          <cell r="CF57">
            <v>59.2</v>
          </cell>
          <cell r="CN57">
            <v>63.4</v>
          </cell>
          <cell r="CV57">
            <v>63.1</v>
          </cell>
        </row>
        <row r="72">
          <cell r="BP72" t="str">
            <v>H27</v>
          </cell>
          <cell r="BX72" t="str">
            <v>H28</v>
          </cell>
          <cell r="CF72" t="str">
            <v>H29</v>
          </cell>
          <cell r="CN72" t="str">
            <v>H30</v>
          </cell>
          <cell r="CV72" t="str">
            <v>R01</v>
          </cell>
        </row>
        <row r="73">
          <cell r="AN73" t="str">
            <v>当該団体値</v>
          </cell>
        </row>
        <row r="75">
          <cell r="BP75">
            <v>11.5</v>
          </cell>
          <cell r="BX75">
            <v>9.8000000000000007</v>
          </cell>
          <cell r="CF75">
            <v>8.1999999999999993</v>
          </cell>
          <cell r="CN75">
            <v>6.9</v>
          </cell>
          <cell r="CV75">
            <v>5.8</v>
          </cell>
        </row>
        <row r="77">
          <cell r="AN77" t="str">
            <v>類似団体内平均値</v>
          </cell>
          <cell r="BP77">
            <v>27</v>
          </cell>
          <cell r="BX77">
            <v>25.4</v>
          </cell>
          <cell r="CF77">
            <v>23.4</v>
          </cell>
          <cell r="CN77">
            <v>7.7</v>
          </cell>
          <cell r="CV77">
            <v>3.2</v>
          </cell>
        </row>
        <row r="79">
          <cell r="BP79">
            <v>8.6999999999999993</v>
          </cell>
          <cell r="BX79">
            <v>8.6</v>
          </cell>
          <cell r="CF79">
            <v>8.5</v>
          </cell>
          <cell r="CN79">
            <v>8.6</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5994559</v>
      </c>
      <c r="BO4" s="424"/>
      <c r="BP4" s="424"/>
      <c r="BQ4" s="424"/>
      <c r="BR4" s="424"/>
      <c r="BS4" s="424"/>
      <c r="BT4" s="424"/>
      <c r="BU4" s="425"/>
      <c r="BV4" s="423">
        <v>5896559</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9.3000000000000007</v>
      </c>
      <c r="CU4" s="608"/>
      <c r="CV4" s="608"/>
      <c r="CW4" s="608"/>
      <c r="CX4" s="608"/>
      <c r="CY4" s="608"/>
      <c r="CZ4" s="608"/>
      <c r="DA4" s="609"/>
      <c r="DB4" s="607">
        <v>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5441515</v>
      </c>
      <c r="BO5" s="429"/>
      <c r="BP5" s="429"/>
      <c r="BQ5" s="429"/>
      <c r="BR5" s="429"/>
      <c r="BS5" s="429"/>
      <c r="BT5" s="429"/>
      <c r="BU5" s="430"/>
      <c r="BV5" s="428">
        <v>5510520</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68.400000000000006</v>
      </c>
      <c r="CU5" s="399"/>
      <c r="CV5" s="399"/>
      <c r="CW5" s="399"/>
      <c r="CX5" s="399"/>
      <c r="CY5" s="399"/>
      <c r="CZ5" s="399"/>
      <c r="DA5" s="400"/>
      <c r="DB5" s="398">
        <v>64.599999999999994</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553044</v>
      </c>
      <c r="BO6" s="429"/>
      <c r="BP6" s="429"/>
      <c r="BQ6" s="429"/>
      <c r="BR6" s="429"/>
      <c r="BS6" s="429"/>
      <c r="BT6" s="429"/>
      <c r="BU6" s="430"/>
      <c r="BV6" s="428">
        <v>386039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68.400000000000006</v>
      </c>
      <c r="CU6" s="582"/>
      <c r="CV6" s="582"/>
      <c r="CW6" s="582"/>
      <c r="CX6" s="582"/>
      <c r="CY6" s="582"/>
      <c r="CZ6" s="582"/>
      <c r="DA6" s="583"/>
      <c r="DB6" s="581">
        <v>64.599999999999994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93</v>
      </c>
      <c r="AV7" s="486"/>
      <c r="AW7" s="486"/>
      <c r="AX7" s="486"/>
      <c r="AY7" s="408" t="s">
        <v>105</v>
      </c>
      <c r="AZ7" s="409"/>
      <c r="BA7" s="409"/>
      <c r="BB7" s="409"/>
      <c r="BC7" s="409"/>
      <c r="BD7" s="409"/>
      <c r="BE7" s="409"/>
      <c r="BF7" s="409"/>
      <c r="BG7" s="409"/>
      <c r="BH7" s="409"/>
      <c r="BI7" s="409"/>
      <c r="BJ7" s="409"/>
      <c r="BK7" s="409"/>
      <c r="BL7" s="409"/>
      <c r="BM7" s="410"/>
      <c r="BN7" s="428">
        <v>115084</v>
      </c>
      <c r="BO7" s="429"/>
      <c r="BP7" s="429"/>
      <c r="BQ7" s="429"/>
      <c r="BR7" s="429"/>
      <c r="BS7" s="429"/>
      <c r="BT7" s="429"/>
      <c r="BU7" s="430"/>
      <c r="BV7" s="428">
        <v>3000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4709489</v>
      </c>
      <c r="CU7" s="429"/>
      <c r="CV7" s="429"/>
      <c r="CW7" s="429"/>
      <c r="CX7" s="429"/>
      <c r="CY7" s="429"/>
      <c r="CZ7" s="429"/>
      <c r="DA7" s="430"/>
      <c r="DB7" s="428">
        <v>4251175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101</v>
      </c>
      <c r="AV8" s="486"/>
      <c r="AW8" s="486"/>
      <c r="AX8" s="486"/>
      <c r="AY8" s="408" t="s">
        <v>108</v>
      </c>
      <c r="AZ8" s="409"/>
      <c r="BA8" s="409"/>
      <c r="BB8" s="409"/>
      <c r="BC8" s="409"/>
      <c r="BD8" s="409"/>
      <c r="BE8" s="409"/>
      <c r="BF8" s="409"/>
      <c r="BG8" s="409"/>
      <c r="BH8" s="409"/>
      <c r="BI8" s="409"/>
      <c r="BJ8" s="409"/>
      <c r="BK8" s="409"/>
      <c r="BL8" s="409"/>
      <c r="BM8" s="410"/>
      <c r="BN8" s="428">
        <v>437960</v>
      </c>
      <c r="BO8" s="429"/>
      <c r="BP8" s="429"/>
      <c r="BQ8" s="429"/>
      <c r="BR8" s="429"/>
      <c r="BS8" s="429"/>
      <c r="BT8" s="429"/>
      <c r="BU8" s="430"/>
      <c r="BV8" s="428">
        <v>383039</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1.58</v>
      </c>
      <c r="CU8" s="542"/>
      <c r="CV8" s="542"/>
      <c r="CW8" s="542"/>
      <c r="CX8" s="542"/>
      <c r="CY8" s="542"/>
      <c r="CZ8" s="542"/>
      <c r="DA8" s="543"/>
      <c r="DB8" s="541">
        <v>1.49</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8417</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54921</v>
      </c>
      <c r="BO9" s="429"/>
      <c r="BP9" s="429"/>
      <c r="BQ9" s="429"/>
      <c r="BR9" s="429"/>
      <c r="BS9" s="429"/>
      <c r="BT9" s="429"/>
      <c r="BU9" s="430"/>
      <c r="BV9" s="428">
        <v>67963</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1.6</v>
      </c>
      <c r="CU9" s="399"/>
      <c r="CV9" s="399"/>
      <c r="CW9" s="399"/>
      <c r="CX9" s="399"/>
      <c r="CY9" s="399"/>
      <c r="CZ9" s="399"/>
      <c r="DA9" s="400"/>
      <c r="DB9" s="398">
        <v>1.5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8085</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730732</v>
      </c>
      <c r="BO10" s="429"/>
      <c r="BP10" s="429"/>
      <c r="BQ10" s="429"/>
      <c r="BR10" s="429"/>
      <c r="BS10" s="429"/>
      <c r="BT10" s="429"/>
      <c r="BU10" s="430"/>
      <c r="BV10" s="428">
        <v>881405</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93</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8670</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93</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8509</v>
      </c>
      <c r="S13" s="532"/>
      <c r="T13" s="532"/>
      <c r="U13" s="532"/>
      <c r="V13" s="533"/>
      <c r="W13" s="519" t="s">
        <v>138</v>
      </c>
      <c r="X13" s="441"/>
      <c r="Y13" s="441"/>
      <c r="Z13" s="441"/>
      <c r="AA13" s="441"/>
      <c r="AB13" s="442"/>
      <c r="AC13" s="404">
        <v>71</v>
      </c>
      <c r="AD13" s="405"/>
      <c r="AE13" s="405"/>
      <c r="AF13" s="405"/>
      <c r="AG13" s="406"/>
      <c r="AH13" s="404">
        <v>82</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785653</v>
      </c>
      <c r="BO13" s="429"/>
      <c r="BP13" s="429"/>
      <c r="BQ13" s="429"/>
      <c r="BR13" s="429"/>
      <c r="BS13" s="429"/>
      <c r="BT13" s="429"/>
      <c r="BU13" s="430"/>
      <c r="BV13" s="428">
        <v>949368</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5.8</v>
      </c>
      <c r="CU13" s="399"/>
      <c r="CV13" s="399"/>
      <c r="CW13" s="399"/>
      <c r="CX13" s="399"/>
      <c r="CY13" s="399"/>
      <c r="CZ13" s="399"/>
      <c r="DA13" s="400"/>
      <c r="DB13" s="398">
        <v>6.9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8809</v>
      </c>
      <c r="S14" s="532"/>
      <c r="T14" s="532"/>
      <c r="U14" s="532"/>
      <c r="V14" s="533"/>
      <c r="W14" s="534"/>
      <c r="X14" s="444"/>
      <c r="Y14" s="444"/>
      <c r="Z14" s="444"/>
      <c r="AA14" s="444"/>
      <c r="AB14" s="445"/>
      <c r="AC14" s="524">
        <v>1.9</v>
      </c>
      <c r="AD14" s="525"/>
      <c r="AE14" s="525"/>
      <c r="AF14" s="525"/>
      <c r="AG14" s="526"/>
      <c r="AH14" s="524">
        <v>2.4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127</v>
      </c>
      <c r="CU14" s="536"/>
      <c r="CV14" s="536"/>
      <c r="CW14" s="536"/>
      <c r="CX14" s="536"/>
      <c r="CY14" s="536"/>
      <c r="CZ14" s="536"/>
      <c r="DA14" s="537"/>
      <c r="DB14" s="535" t="s">
        <v>128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8659</v>
      </c>
      <c r="S15" s="532"/>
      <c r="T15" s="532"/>
      <c r="U15" s="532"/>
      <c r="V15" s="533"/>
      <c r="W15" s="519" t="s">
        <v>146</v>
      </c>
      <c r="X15" s="441"/>
      <c r="Y15" s="441"/>
      <c r="Z15" s="441"/>
      <c r="AA15" s="441"/>
      <c r="AB15" s="442"/>
      <c r="AC15" s="404">
        <v>588</v>
      </c>
      <c r="AD15" s="405"/>
      <c r="AE15" s="405"/>
      <c r="AF15" s="405"/>
      <c r="AG15" s="406"/>
      <c r="AH15" s="404">
        <v>610</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3583296</v>
      </c>
      <c r="BO15" s="424"/>
      <c r="BP15" s="424"/>
      <c r="BQ15" s="424"/>
      <c r="BR15" s="424"/>
      <c r="BS15" s="424"/>
      <c r="BT15" s="424"/>
      <c r="BU15" s="425"/>
      <c r="BV15" s="423">
        <v>3242136</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15.8</v>
      </c>
      <c r="AD16" s="525"/>
      <c r="AE16" s="525"/>
      <c r="AF16" s="525"/>
      <c r="AG16" s="526"/>
      <c r="AH16" s="524">
        <v>18.2</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2187556</v>
      </c>
      <c r="BO16" s="429"/>
      <c r="BP16" s="429"/>
      <c r="BQ16" s="429"/>
      <c r="BR16" s="429"/>
      <c r="BS16" s="429"/>
      <c r="BT16" s="429"/>
      <c r="BU16" s="430"/>
      <c r="BV16" s="428">
        <v>2191123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3069</v>
      </c>
      <c r="AD17" s="405"/>
      <c r="AE17" s="405"/>
      <c r="AF17" s="405"/>
      <c r="AG17" s="406"/>
      <c r="AH17" s="404">
        <v>2659</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4709489</v>
      </c>
      <c r="BO17" s="429"/>
      <c r="BP17" s="429"/>
      <c r="BQ17" s="429"/>
      <c r="BR17" s="429"/>
      <c r="BS17" s="429"/>
      <c r="BT17" s="429"/>
      <c r="BU17" s="430"/>
      <c r="BV17" s="428">
        <v>4251175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5.62</v>
      </c>
      <c r="M18" s="493"/>
      <c r="N18" s="493"/>
      <c r="O18" s="493"/>
      <c r="P18" s="493"/>
      <c r="Q18" s="493"/>
      <c r="R18" s="494"/>
      <c r="S18" s="494"/>
      <c r="T18" s="494"/>
      <c r="U18" s="494"/>
      <c r="V18" s="495"/>
      <c r="W18" s="509"/>
      <c r="X18" s="510"/>
      <c r="Y18" s="510"/>
      <c r="Z18" s="510"/>
      <c r="AA18" s="510"/>
      <c r="AB18" s="520"/>
      <c r="AC18" s="392">
        <v>82.3</v>
      </c>
      <c r="AD18" s="393"/>
      <c r="AE18" s="393"/>
      <c r="AF18" s="393"/>
      <c r="AG18" s="496"/>
      <c r="AH18" s="392">
        <v>79.3</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3123839</v>
      </c>
      <c r="BO18" s="429"/>
      <c r="BP18" s="429"/>
      <c r="BQ18" s="429"/>
      <c r="BR18" s="429"/>
      <c r="BS18" s="429"/>
      <c r="BT18" s="429"/>
      <c r="BU18" s="430"/>
      <c r="BV18" s="428">
        <v>3039063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1498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4966094</v>
      </c>
      <c r="BO19" s="429"/>
      <c r="BP19" s="429"/>
      <c r="BQ19" s="429"/>
      <c r="BR19" s="429"/>
      <c r="BS19" s="429"/>
      <c r="BT19" s="429"/>
      <c r="BU19" s="430"/>
      <c r="BV19" s="428">
        <v>5044901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3772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357257</v>
      </c>
      <c r="BO23" s="429"/>
      <c r="BP23" s="429"/>
      <c r="BQ23" s="429"/>
      <c r="BR23" s="429"/>
      <c r="BS23" s="429"/>
      <c r="BT23" s="429"/>
      <c r="BU23" s="430"/>
      <c r="BV23" s="428">
        <v>427356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6520</v>
      </c>
      <c r="R24" s="405"/>
      <c r="S24" s="405"/>
      <c r="T24" s="405"/>
      <c r="U24" s="405"/>
      <c r="V24" s="406"/>
      <c r="W24" s="470"/>
      <c r="X24" s="461"/>
      <c r="Y24" s="462"/>
      <c r="Z24" s="401" t="s">
        <v>170</v>
      </c>
      <c r="AA24" s="402"/>
      <c r="AB24" s="402"/>
      <c r="AC24" s="402"/>
      <c r="AD24" s="402"/>
      <c r="AE24" s="402"/>
      <c r="AF24" s="402"/>
      <c r="AG24" s="403"/>
      <c r="AH24" s="404">
        <v>100</v>
      </c>
      <c r="AI24" s="405"/>
      <c r="AJ24" s="405"/>
      <c r="AK24" s="405"/>
      <c r="AL24" s="406"/>
      <c r="AM24" s="404">
        <v>339300</v>
      </c>
      <c r="AN24" s="405"/>
      <c r="AO24" s="405"/>
      <c r="AP24" s="405"/>
      <c r="AQ24" s="405"/>
      <c r="AR24" s="406"/>
      <c r="AS24" s="404">
        <v>3393</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357257</v>
      </c>
      <c r="BO24" s="429"/>
      <c r="BP24" s="429"/>
      <c r="BQ24" s="429"/>
      <c r="BR24" s="429"/>
      <c r="BS24" s="429"/>
      <c r="BT24" s="429"/>
      <c r="BU24" s="430"/>
      <c r="BV24" s="428">
        <v>427356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6170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461546</v>
      </c>
      <c r="BO25" s="424"/>
      <c r="BP25" s="424"/>
      <c r="BQ25" s="424"/>
      <c r="BR25" s="424"/>
      <c r="BS25" s="424"/>
      <c r="BT25" s="424"/>
      <c r="BU25" s="425"/>
      <c r="BV25" s="423">
        <v>304994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5630</v>
      </c>
      <c r="R26" s="405"/>
      <c r="S26" s="405"/>
      <c r="T26" s="405"/>
      <c r="U26" s="405"/>
      <c r="V26" s="406"/>
      <c r="W26" s="470"/>
      <c r="X26" s="461"/>
      <c r="Y26" s="462"/>
      <c r="Z26" s="401" t="s">
        <v>177</v>
      </c>
      <c r="AA26" s="483"/>
      <c r="AB26" s="483"/>
      <c r="AC26" s="483"/>
      <c r="AD26" s="483"/>
      <c r="AE26" s="483"/>
      <c r="AF26" s="483"/>
      <c r="AG26" s="484"/>
      <c r="AH26" s="404">
        <v>3</v>
      </c>
      <c r="AI26" s="405"/>
      <c r="AJ26" s="405"/>
      <c r="AK26" s="405"/>
      <c r="AL26" s="406"/>
      <c r="AM26" s="404">
        <v>9756</v>
      </c>
      <c r="AN26" s="405"/>
      <c r="AO26" s="405"/>
      <c r="AP26" s="405"/>
      <c r="AQ26" s="405"/>
      <c r="AR26" s="406"/>
      <c r="AS26" s="404">
        <v>3252</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3140</v>
      </c>
      <c r="R27" s="405"/>
      <c r="S27" s="405"/>
      <c r="T27" s="405"/>
      <c r="U27" s="405"/>
      <c r="V27" s="406"/>
      <c r="W27" s="470"/>
      <c r="X27" s="461"/>
      <c r="Y27" s="462"/>
      <c r="Z27" s="401" t="s">
        <v>180</v>
      </c>
      <c r="AA27" s="402"/>
      <c r="AB27" s="402"/>
      <c r="AC27" s="402"/>
      <c r="AD27" s="402"/>
      <c r="AE27" s="402"/>
      <c r="AF27" s="402"/>
      <c r="AG27" s="403"/>
      <c r="AH27" s="404">
        <v>14</v>
      </c>
      <c r="AI27" s="405"/>
      <c r="AJ27" s="405"/>
      <c r="AK27" s="405"/>
      <c r="AL27" s="406"/>
      <c r="AM27" s="404">
        <v>41275</v>
      </c>
      <c r="AN27" s="405"/>
      <c r="AO27" s="405"/>
      <c r="AP27" s="405"/>
      <c r="AQ27" s="405"/>
      <c r="AR27" s="406"/>
      <c r="AS27" s="404">
        <v>2948</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136</v>
      </c>
      <c r="BO27" s="432"/>
      <c r="BP27" s="432"/>
      <c r="BQ27" s="432"/>
      <c r="BR27" s="432"/>
      <c r="BS27" s="432"/>
      <c r="BT27" s="432"/>
      <c r="BU27" s="433"/>
      <c r="BV27" s="431" t="s">
        <v>174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2760</v>
      </c>
      <c r="R28" s="405"/>
      <c r="S28" s="405"/>
      <c r="T28" s="405"/>
      <c r="U28" s="405"/>
      <c r="V28" s="406"/>
      <c r="W28" s="470"/>
      <c r="X28" s="461"/>
      <c r="Y28" s="462"/>
      <c r="Z28" s="401" t="s">
        <v>183</v>
      </c>
      <c r="AA28" s="402"/>
      <c r="AB28" s="402"/>
      <c r="AC28" s="402"/>
      <c r="AD28" s="402"/>
      <c r="AE28" s="402"/>
      <c r="AF28" s="402"/>
      <c r="AG28" s="403"/>
      <c r="AH28" s="404" t="s">
        <v>174</v>
      </c>
      <c r="AI28" s="405"/>
      <c r="AJ28" s="405"/>
      <c r="AK28" s="405"/>
      <c r="AL28" s="406"/>
      <c r="AM28" s="404" t="s">
        <v>174</v>
      </c>
      <c r="AN28" s="405"/>
      <c r="AO28" s="405"/>
      <c r="AP28" s="405"/>
      <c r="AQ28" s="405"/>
      <c r="AR28" s="406"/>
      <c r="AS28" s="404" t="s">
        <v>174</v>
      </c>
      <c r="AT28" s="405"/>
      <c r="AU28" s="405"/>
      <c r="AV28" s="405"/>
      <c r="AW28" s="405"/>
      <c r="AX28" s="407"/>
      <c r="AY28" s="411" t="s">
        <v>184</v>
      </c>
      <c r="AZ28" s="412"/>
      <c r="BA28" s="412"/>
      <c r="BB28" s="413"/>
      <c r="BC28" s="420" t="s">
        <v>47</v>
      </c>
      <c r="BD28" s="421"/>
      <c r="BE28" s="421"/>
      <c r="BF28" s="421"/>
      <c r="BG28" s="421"/>
      <c r="BH28" s="421"/>
      <c r="BI28" s="421"/>
      <c r="BJ28" s="421"/>
      <c r="BK28" s="421"/>
      <c r="BL28" s="421"/>
      <c r="BM28" s="422"/>
      <c r="BN28" s="423">
        <v>3687310</v>
      </c>
      <c r="BO28" s="424"/>
      <c r="BP28" s="424"/>
      <c r="BQ28" s="424"/>
      <c r="BR28" s="424"/>
      <c r="BS28" s="424"/>
      <c r="BT28" s="424"/>
      <c r="BU28" s="425"/>
      <c r="BV28" s="423">
        <v>2956578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8</v>
      </c>
      <c r="M29" s="405"/>
      <c r="N29" s="405"/>
      <c r="O29" s="405"/>
      <c r="P29" s="406"/>
      <c r="Q29" s="404">
        <v>2660</v>
      </c>
      <c r="R29" s="405"/>
      <c r="S29" s="405"/>
      <c r="T29" s="405"/>
      <c r="U29" s="405"/>
      <c r="V29" s="406"/>
      <c r="W29" s="471"/>
      <c r="X29" s="472"/>
      <c r="Y29" s="473"/>
      <c r="Z29" s="401" t="s">
        <v>186</v>
      </c>
      <c r="AA29" s="402"/>
      <c r="AB29" s="402"/>
      <c r="AC29" s="402"/>
      <c r="AD29" s="402"/>
      <c r="AE29" s="402"/>
      <c r="AF29" s="402"/>
      <c r="AG29" s="403"/>
      <c r="AH29" s="404">
        <v>114</v>
      </c>
      <c r="AI29" s="405"/>
      <c r="AJ29" s="405"/>
      <c r="AK29" s="405"/>
      <c r="AL29" s="406"/>
      <c r="AM29" s="404">
        <v>380575</v>
      </c>
      <c r="AN29" s="405"/>
      <c r="AO29" s="405"/>
      <c r="AP29" s="405"/>
      <c r="AQ29" s="405"/>
      <c r="AR29" s="406"/>
      <c r="AS29" s="404">
        <v>3338</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t="s">
        <v>174</v>
      </c>
      <c r="BO29" s="429"/>
      <c r="BP29" s="429"/>
      <c r="BQ29" s="429"/>
      <c r="BR29" s="429"/>
      <c r="BS29" s="429"/>
      <c r="BT29" s="429"/>
      <c r="BU29" s="430"/>
      <c r="BV29" s="428" t="s">
        <v>174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100.5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5732786</v>
      </c>
      <c r="BO30" s="432"/>
      <c r="BP30" s="432"/>
      <c r="BQ30" s="432"/>
      <c r="BR30" s="432"/>
      <c r="BS30" s="432"/>
      <c r="BT30" s="432"/>
      <c r="BU30" s="433"/>
      <c r="BV30" s="431">
        <v>5845636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195</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大阪府後期高齢者医療広域連合（一般会計）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大阪府後期高齢者医療広域連合（後期高齢者医療特別会計）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大阪広域水道企業団（水道事業会計）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大阪広域水道企業団（工業用水道事業会計）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泉佐野市田尻町清掃施設組合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11</v>
      </c>
      <c r="BX39" s="387"/>
      <c r="BY39" s="386" t="str">
        <f>IF('各会計、関係団体の財政状況及び健全化判断比率'!B73="","",'各会計、関係団体の財政状況及び健全化判断比率'!B73)</f>
        <v>泉州南消防組合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m44XCttqs5GmvQOBgqwIjvp36u7wKjvUwYQ/vJyHIfp675LJ27kzHQRbviKP4F42WKEMaQ6SA5IznGN01X8zCQ==" saltValue="NjF82ntSXXdKfY4PVB/g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560</v>
      </c>
      <c r="D34" s="1210"/>
      <c r="E34" s="1211"/>
      <c r="F34" s="32">
        <v>8.64</v>
      </c>
      <c r="G34" s="33">
        <v>7.61</v>
      </c>
      <c r="H34" s="33">
        <v>6.74</v>
      </c>
      <c r="I34" s="33">
        <v>9.01</v>
      </c>
      <c r="J34" s="34">
        <v>9.2899999999999991</v>
      </c>
      <c r="K34" s="22"/>
      <c r="L34" s="22"/>
      <c r="M34" s="22"/>
      <c r="N34" s="22"/>
      <c r="O34" s="22"/>
      <c r="P34" s="22"/>
    </row>
    <row r="35" spans="1:16" ht="39" customHeight="1" x14ac:dyDescent="0.15">
      <c r="A35" s="22"/>
      <c r="B35" s="35"/>
      <c r="C35" s="1204" t="s">
        <v>561</v>
      </c>
      <c r="D35" s="1205"/>
      <c r="E35" s="1206"/>
      <c r="F35" s="36">
        <v>1.02</v>
      </c>
      <c r="G35" s="37">
        <v>0.85</v>
      </c>
      <c r="H35" s="37">
        <v>1.25</v>
      </c>
      <c r="I35" s="37">
        <v>0.37</v>
      </c>
      <c r="J35" s="38">
        <v>0.24</v>
      </c>
      <c r="K35" s="22"/>
      <c r="L35" s="22"/>
      <c r="M35" s="22"/>
      <c r="N35" s="22"/>
      <c r="O35" s="22"/>
      <c r="P35" s="22"/>
    </row>
    <row r="36" spans="1:16" ht="39" customHeight="1" x14ac:dyDescent="0.15">
      <c r="A36" s="22"/>
      <c r="B36" s="35"/>
      <c r="C36" s="1204" t="s">
        <v>562</v>
      </c>
      <c r="D36" s="1205"/>
      <c r="E36" s="1206"/>
      <c r="F36" s="36">
        <v>0.08</v>
      </c>
      <c r="G36" s="37">
        <v>0.41</v>
      </c>
      <c r="H36" s="37">
        <v>0.46</v>
      </c>
      <c r="I36" s="37">
        <v>0.44</v>
      </c>
      <c r="J36" s="38">
        <v>0.19</v>
      </c>
      <c r="K36" s="22"/>
      <c r="L36" s="22"/>
      <c r="M36" s="22"/>
      <c r="N36" s="22"/>
      <c r="O36" s="22"/>
      <c r="P36" s="22"/>
    </row>
    <row r="37" spans="1:16" ht="39" customHeight="1" x14ac:dyDescent="0.15">
      <c r="A37" s="22"/>
      <c r="B37" s="35"/>
      <c r="C37" s="1204" t="s">
        <v>563</v>
      </c>
      <c r="D37" s="1205"/>
      <c r="E37" s="1206"/>
      <c r="F37" s="36">
        <v>0</v>
      </c>
      <c r="G37" s="37">
        <v>0</v>
      </c>
      <c r="H37" s="37">
        <v>0.02</v>
      </c>
      <c r="I37" s="37">
        <v>0</v>
      </c>
      <c r="J37" s="38">
        <v>0</v>
      </c>
      <c r="K37" s="22"/>
      <c r="L37" s="22"/>
      <c r="M37" s="22"/>
      <c r="N37" s="22"/>
      <c r="O37" s="22"/>
      <c r="P37" s="22"/>
    </row>
    <row r="38" spans="1:16" ht="39" customHeight="1" x14ac:dyDescent="0.15">
      <c r="A38" s="22"/>
      <c r="B38" s="35"/>
      <c r="C38" s="1204" t="s">
        <v>564</v>
      </c>
      <c r="D38" s="1205"/>
      <c r="E38" s="1206"/>
      <c r="F38" s="36">
        <v>0</v>
      </c>
      <c r="G38" s="37">
        <v>0</v>
      </c>
      <c r="H38" s="37">
        <v>0</v>
      </c>
      <c r="I38" s="37">
        <v>0</v>
      </c>
      <c r="J38" s="38">
        <v>0</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565</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566</v>
      </c>
      <c r="D43" s="1208"/>
      <c r="E43" s="1209"/>
      <c r="F43" s="41">
        <v>5.63</v>
      </c>
      <c r="G43" s="42">
        <v>5.41</v>
      </c>
      <c r="H43" s="42">
        <v>5.19</v>
      </c>
      <c r="I43" s="42">
        <v>7.65</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NJNSZy81NeHapBHx0Ov+LxWrT4yJVjafC3OeUHIobcEaxwvjf+ooo2QzDEEXqe6cOGDy5pf717skNLavNQX2w==" saltValue="SC8NA+/SMcPDcMW+pMRG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258</v>
      </c>
      <c r="L45" s="60">
        <v>181</v>
      </c>
      <c r="M45" s="60">
        <v>109</v>
      </c>
      <c r="N45" s="60">
        <v>78</v>
      </c>
      <c r="O45" s="61">
        <v>77</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512</v>
      </c>
      <c r="L46" s="64" t="s">
        <v>512</v>
      </c>
      <c r="M46" s="64" t="s">
        <v>512</v>
      </c>
      <c r="N46" s="64" t="s">
        <v>512</v>
      </c>
      <c r="O46" s="65" t="s">
        <v>512</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512</v>
      </c>
      <c r="L47" s="64" t="s">
        <v>512</v>
      </c>
      <c r="M47" s="64" t="s">
        <v>512</v>
      </c>
      <c r="N47" s="64" t="s">
        <v>512</v>
      </c>
      <c r="O47" s="65" t="s">
        <v>512</v>
      </c>
      <c r="P47" s="48"/>
      <c r="Q47" s="48"/>
      <c r="R47" s="48"/>
      <c r="S47" s="48"/>
      <c r="T47" s="48"/>
      <c r="U47" s="48"/>
    </row>
    <row r="48" spans="1:21" ht="30.75" customHeight="1" x14ac:dyDescent="0.15">
      <c r="A48" s="48"/>
      <c r="B48" s="1232"/>
      <c r="C48" s="1233"/>
      <c r="D48" s="62"/>
      <c r="E48" s="1214" t="s">
        <v>14</v>
      </c>
      <c r="F48" s="1214"/>
      <c r="G48" s="1214"/>
      <c r="H48" s="1214"/>
      <c r="I48" s="1214"/>
      <c r="J48" s="1215"/>
      <c r="K48" s="63">
        <v>411</v>
      </c>
      <c r="L48" s="64">
        <v>405</v>
      </c>
      <c r="M48" s="64">
        <v>478</v>
      </c>
      <c r="N48" s="64">
        <v>481</v>
      </c>
      <c r="O48" s="65">
        <v>374</v>
      </c>
      <c r="P48" s="48"/>
      <c r="Q48" s="48"/>
      <c r="R48" s="48"/>
      <c r="S48" s="48"/>
      <c r="T48" s="48"/>
      <c r="U48" s="48"/>
    </row>
    <row r="49" spans="1:21" ht="30.75" customHeight="1" x14ac:dyDescent="0.15">
      <c r="A49" s="48"/>
      <c r="B49" s="1232"/>
      <c r="C49" s="1233"/>
      <c r="D49" s="62"/>
      <c r="E49" s="1214" t="s">
        <v>15</v>
      </c>
      <c r="F49" s="1214"/>
      <c r="G49" s="1214"/>
      <c r="H49" s="1214"/>
      <c r="I49" s="1214"/>
      <c r="J49" s="1215"/>
      <c r="K49" s="63">
        <v>0</v>
      </c>
      <c r="L49" s="64">
        <v>11</v>
      </c>
      <c r="M49" s="64">
        <v>17</v>
      </c>
      <c r="N49" s="64">
        <v>21</v>
      </c>
      <c r="O49" s="65">
        <v>21</v>
      </c>
      <c r="P49" s="48"/>
      <c r="Q49" s="48"/>
      <c r="R49" s="48"/>
      <c r="S49" s="48"/>
      <c r="T49" s="48"/>
      <c r="U49" s="48"/>
    </row>
    <row r="50" spans="1:21" ht="30.75" customHeight="1" x14ac:dyDescent="0.15">
      <c r="A50" s="48"/>
      <c r="B50" s="1232"/>
      <c r="C50" s="1233"/>
      <c r="D50" s="62"/>
      <c r="E50" s="1214" t="s">
        <v>16</v>
      </c>
      <c r="F50" s="1214"/>
      <c r="G50" s="1214"/>
      <c r="H50" s="1214"/>
      <c r="I50" s="1214"/>
      <c r="J50" s="1215"/>
      <c r="K50" s="63" t="s">
        <v>512</v>
      </c>
      <c r="L50" s="64" t="s">
        <v>512</v>
      </c>
      <c r="M50" s="64" t="s">
        <v>512</v>
      </c>
      <c r="N50" s="64" t="s">
        <v>512</v>
      </c>
      <c r="O50" s="65" t="s">
        <v>512</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512</v>
      </c>
      <c r="L51" s="64" t="s">
        <v>512</v>
      </c>
      <c r="M51" s="64" t="s">
        <v>512</v>
      </c>
      <c r="N51" s="64" t="s">
        <v>512</v>
      </c>
      <c r="O51" s="65" t="s">
        <v>512</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319</v>
      </c>
      <c r="L52" s="64">
        <v>325</v>
      </c>
      <c r="M52" s="64">
        <v>317</v>
      </c>
      <c r="N52" s="64">
        <v>310</v>
      </c>
      <c r="O52" s="65">
        <v>291</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350</v>
      </c>
      <c r="L53" s="69">
        <v>272</v>
      </c>
      <c r="M53" s="69">
        <v>287</v>
      </c>
      <c r="N53" s="69">
        <v>270</v>
      </c>
      <c r="O53" s="70">
        <v>181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0" t="s">
        <v>24</v>
      </c>
      <c r="C57" s="1221"/>
      <c r="D57" s="1224" t="s">
        <v>25</v>
      </c>
      <c r="E57" s="1225"/>
      <c r="F57" s="1225"/>
      <c r="G57" s="1225"/>
      <c r="H57" s="1225"/>
      <c r="I57" s="1225"/>
      <c r="J57" s="1226"/>
      <c r="K57" s="83" t="s">
        <v>581</v>
      </c>
      <c r="L57" s="84" t="s">
        <v>581</v>
      </c>
      <c r="M57" s="84" t="s">
        <v>581</v>
      </c>
      <c r="N57" s="84" t="s">
        <v>581</v>
      </c>
      <c r="O57" s="85" t="s">
        <v>581</v>
      </c>
    </row>
    <row r="58" spans="1:21" ht="31.5" customHeight="1" thickBot="1" x14ac:dyDescent="0.2">
      <c r="B58" s="1222"/>
      <c r="C58" s="1223"/>
      <c r="D58" s="1227" t="s">
        <v>26</v>
      </c>
      <c r="E58" s="1228"/>
      <c r="F58" s="1228"/>
      <c r="G58" s="1228"/>
      <c r="H58" s="1228"/>
      <c r="I58" s="1228"/>
      <c r="J58" s="1229"/>
      <c r="K58" s="86" t="s">
        <v>581</v>
      </c>
      <c r="L58" s="87" t="s">
        <v>581</v>
      </c>
      <c r="M58" s="87" t="s">
        <v>581</v>
      </c>
      <c r="N58" s="87" t="s">
        <v>581</v>
      </c>
      <c r="O58" s="88" t="s">
        <v>581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WmQqH1yAxEj+6EBSsEfgpA6QUduwZUXBWX6gDU4IKUn7WcsFZfLiKfsPqOqaSB4M5YHQo3Nkhg0xp1sYZxoiw==" saltValue="MPsmDfeDaMAUhksCGoIo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50" t="s">
        <v>29</v>
      </c>
      <c r="C41" s="1251"/>
      <c r="D41" s="102"/>
      <c r="E41" s="1252" t="s">
        <v>30</v>
      </c>
      <c r="F41" s="1252"/>
      <c r="G41" s="1252"/>
      <c r="H41" s="1253"/>
      <c r="I41" s="103">
        <v>765</v>
      </c>
      <c r="J41" s="104">
        <v>596</v>
      </c>
      <c r="K41" s="104">
        <v>497</v>
      </c>
      <c r="L41" s="104">
        <v>427</v>
      </c>
      <c r="M41" s="105">
        <v>357</v>
      </c>
    </row>
    <row r="42" spans="2:13" ht="27.75" customHeight="1" x14ac:dyDescent="0.15">
      <c r="B42" s="1240"/>
      <c r="C42" s="1241"/>
      <c r="D42" s="106"/>
      <c r="E42" s="1244" t="s">
        <v>31</v>
      </c>
      <c r="F42" s="1244"/>
      <c r="G42" s="1244"/>
      <c r="H42" s="1245"/>
      <c r="I42" s="107" t="s">
        <v>512</v>
      </c>
      <c r="J42" s="108" t="s">
        <v>512</v>
      </c>
      <c r="K42" s="108" t="s">
        <v>512</v>
      </c>
      <c r="L42" s="108" t="s">
        <v>512</v>
      </c>
      <c r="M42" s="109" t="s">
        <v>512</v>
      </c>
    </row>
    <row r="43" spans="2:13" ht="27.75" customHeight="1" x14ac:dyDescent="0.15">
      <c r="B43" s="1240"/>
      <c r="C43" s="1241"/>
      <c r="D43" s="106"/>
      <c r="E43" s="1244" t="s">
        <v>32</v>
      </c>
      <c r="F43" s="1244"/>
      <c r="G43" s="1244"/>
      <c r="H43" s="1245"/>
      <c r="I43" s="107">
        <v>3209</v>
      </c>
      <c r="J43" s="108">
        <v>2899</v>
      </c>
      <c r="K43" s="108">
        <v>2619</v>
      </c>
      <c r="L43" s="108">
        <v>2321</v>
      </c>
      <c r="M43" s="109">
        <v>2086</v>
      </c>
    </row>
    <row r="44" spans="2:13" ht="27.75" customHeight="1" x14ac:dyDescent="0.15">
      <c r="B44" s="1240"/>
      <c r="C44" s="1241"/>
      <c r="D44" s="106"/>
      <c r="E44" s="1244" t="s">
        <v>33</v>
      </c>
      <c r="F44" s="1244"/>
      <c r="G44" s="1244"/>
      <c r="H44" s="1245"/>
      <c r="I44" s="107">
        <v>112</v>
      </c>
      <c r="J44" s="108">
        <v>136</v>
      </c>
      <c r="K44" s="108">
        <v>164</v>
      </c>
      <c r="L44" s="108">
        <v>162</v>
      </c>
      <c r="M44" s="109">
        <v>151</v>
      </c>
    </row>
    <row r="45" spans="2:13" ht="27.75" customHeight="1" x14ac:dyDescent="0.15">
      <c r="B45" s="1240"/>
      <c r="C45" s="1241"/>
      <c r="D45" s="106"/>
      <c r="E45" s="1244" t="s">
        <v>34</v>
      </c>
      <c r="F45" s="1244"/>
      <c r="G45" s="1244"/>
      <c r="H45" s="1245"/>
      <c r="I45" s="107">
        <v>1034</v>
      </c>
      <c r="J45" s="108">
        <v>1110</v>
      </c>
      <c r="K45" s="108">
        <v>1111</v>
      </c>
      <c r="L45" s="108">
        <v>1099</v>
      </c>
      <c r="M45" s="109">
        <v>1122</v>
      </c>
    </row>
    <row r="46" spans="2:13" ht="27.75" customHeight="1" x14ac:dyDescent="0.15">
      <c r="B46" s="1240"/>
      <c r="C46" s="1241"/>
      <c r="D46" s="110"/>
      <c r="E46" s="1244" t="s">
        <v>35</v>
      </c>
      <c r="F46" s="1244"/>
      <c r="G46" s="1244"/>
      <c r="H46" s="1245"/>
      <c r="I46" s="107" t="s">
        <v>512</v>
      </c>
      <c r="J46" s="108" t="s">
        <v>512</v>
      </c>
      <c r="K46" s="108" t="s">
        <v>512</v>
      </c>
      <c r="L46" s="108" t="s">
        <v>512</v>
      </c>
      <c r="M46" s="109" t="s">
        <v>512</v>
      </c>
    </row>
    <row r="47" spans="2:13" ht="27.75" customHeight="1" x14ac:dyDescent="0.15">
      <c r="B47" s="1240"/>
      <c r="C47" s="1241"/>
      <c r="D47" s="111"/>
      <c r="E47" s="1254" t="s">
        <v>36</v>
      </c>
      <c r="F47" s="1255"/>
      <c r="G47" s="1255"/>
      <c r="H47" s="1256"/>
      <c r="I47" s="107" t="s">
        <v>512</v>
      </c>
      <c r="J47" s="108" t="s">
        <v>512</v>
      </c>
      <c r="K47" s="108" t="s">
        <v>512</v>
      </c>
      <c r="L47" s="108" t="s">
        <v>512</v>
      </c>
      <c r="M47" s="109" t="s">
        <v>512</v>
      </c>
    </row>
    <row r="48" spans="2:13" ht="27.75" customHeight="1" x14ac:dyDescent="0.15">
      <c r="B48" s="1240"/>
      <c r="C48" s="1241"/>
      <c r="D48" s="106"/>
      <c r="E48" s="1244" t="s">
        <v>37</v>
      </c>
      <c r="F48" s="1244"/>
      <c r="G48" s="1244"/>
      <c r="H48" s="1245"/>
      <c r="I48" s="107" t="s">
        <v>512</v>
      </c>
      <c r="J48" s="108" t="s">
        <v>512</v>
      </c>
      <c r="K48" s="108" t="s">
        <v>512</v>
      </c>
      <c r="L48" s="108" t="s">
        <v>512</v>
      </c>
      <c r="M48" s="109" t="s">
        <v>512</v>
      </c>
    </row>
    <row r="49" spans="2:13" ht="27.75" customHeight="1" x14ac:dyDescent="0.15">
      <c r="B49" s="1242"/>
      <c r="C49" s="1243"/>
      <c r="D49" s="106"/>
      <c r="E49" s="1244" t="s">
        <v>38</v>
      </c>
      <c r="F49" s="1244"/>
      <c r="G49" s="1244"/>
      <c r="H49" s="1245"/>
      <c r="I49" s="107" t="s">
        <v>512</v>
      </c>
      <c r="J49" s="108" t="s">
        <v>512</v>
      </c>
      <c r="K49" s="108" t="s">
        <v>512</v>
      </c>
      <c r="L49" s="108" t="s">
        <v>512</v>
      </c>
      <c r="M49" s="109" t="s">
        <v>512</v>
      </c>
    </row>
    <row r="50" spans="2:13" ht="27.75" customHeight="1" x14ac:dyDescent="0.15">
      <c r="B50" s="1238" t="s">
        <v>39</v>
      </c>
      <c r="C50" s="1239"/>
      <c r="D50" s="112"/>
      <c r="E50" s="1244" t="s">
        <v>40</v>
      </c>
      <c r="F50" s="1244"/>
      <c r="G50" s="1244"/>
      <c r="H50" s="1245"/>
      <c r="I50" s="107">
        <v>5867</v>
      </c>
      <c r="J50" s="108">
        <v>7405</v>
      </c>
      <c r="K50" s="108">
        <v>7895</v>
      </c>
      <c r="L50" s="108">
        <v>8883</v>
      </c>
      <c r="M50" s="109">
        <v>9520</v>
      </c>
    </row>
    <row r="51" spans="2:13" ht="27.75" customHeight="1" x14ac:dyDescent="0.15">
      <c r="B51" s="1240"/>
      <c r="C51" s="1241"/>
      <c r="D51" s="106"/>
      <c r="E51" s="1244" t="s">
        <v>41</v>
      </c>
      <c r="F51" s="1244"/>
      <c r="G51" s="1244"/>
      <c r="H51" s="1245"/>
      <c r="I51" s="107" t="s">
        <v>512</v>
      </c>
      <c r="J51" s="108" t="s">
        <v>512</v>
      </c>
      <c r="K51" s="108" t="s">
        <v>512</v>
      </c>
      <c r="L51" s="108" t="s">
        <v>512</v>
      </c>
      <c r="M51" s="109" t="s">
        <v>512</v>
      </c>
    </row>
    <row r="52" spans="2:13" ht="27.75" customHeight="1" x14ac:dyDescent="0.15">
      <c r="B52" s="1242"/>
      <c r="C52" s="1243"/>
      <c r="D52" s="106"/>
      <c r="E52" s="1244" t="s">
        <v>42</v>
      </c>
      <c r="F52" s="1244"/>
      <c r="G52" s="1244"/>
      <c r="H52" s="1245"/>
      <c r="I52" s="107">
        <v>2909</v>
      </c>
      <c r="J52" s="108">
        <v>2693</v>
      </c>
      <c r="K52" s="108">
        <v>2450</v>
      </c>
      <c r="L52" s="108">
        <v>2182</v>
      </c>
      <c r="M52" s="109">
        <v>1917</v>
      </c>
    </row>
    <row r="53" spans="2:13" ht="27.75" customHeight="1" thickBot="1" x14ac:dyDescent="0.2">
      <c r="B53" s="1246" t="s">
        <v>43</v>
      </c>
      <c r="C53" s="1247"/>
      <c r="D53" s="113"/>
      <c r="E53" s="1248" t="s">
        <v>44</v>
      </c>
      <c r="F53" s="1248"/>
      <c r="G53" s="1248"/>
      <c r="H53" s="1249"/>
      <c r="I53" s="114">
        <v>-3656</v>
      </c>
      <c r="J53" s="115">
        <v>-5357</v>
      </c>
      <c r="K53" s="115">
        <v>-5955</v>
      </c>
      <c r="L53" s="115">
        <v>-7055</v>
      </c>
      <c r="M53" s="116">
        <v>-7720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vHYFQY/lBeX8UlOLdDPAeCaODxv+Cqv34kJlOgwPCobSPlIWzDfJ8/1Fk6O0Vm1iPF7GxzNj6sZ0IxZMRHm8w==" saltValue="xUZArhoDkoGCM+mePltV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47</v>
      </c>
      <c r="D55" s="1265"/>
      <c r="E55" s="1266"/>
      <c r="F55" s="128">
        <v>2075</v>
      </c>
      <c r="G55" s="128">
        <v>2957</v>
      </c>
      <c r="H55" s="129">
        <v>3687</v>
      </c>
    </row>
    <row r="56" spans="2:8" ht="52.5" customHeight="1" x14ac:dyDescent="0.15">
      <c r="B56" s="130"/>
      <c r="C56" s="1267" t="s">
        <v>48</v>
      </c>
      <c r="D56" s="1267"/>
      <c r="E56" s="1268"/>
      <c r="F56" s="131" t="s">
        <v>512</v>
      </c>
      <c r="G56" s="131" t="s">
        <v>512</v>
      </c>
      <c r="H56" s="132" t="s">
        <v>512</v>
      </c>
    </row>
    <row r="57" spans="2:8" ht="53.25" customHeight="1" x14ac:dyDescent="0.15">
      <c r="B57" s="130"/>
      <c r="C57" s="1269" t="s">
        <v>49</v>
      </c>
      <c r="D57" s="1269"/>
      <c r="E57" s="1270"/>
      <c r="F57" s="133">
        <v>5786</v>
      </c>
      <c r="G57" s="133">
        <v>5846</v>
      </c>
      <c r="H57" s="134">
        <v>5733</v>
      </c>
    </row>
    <row r="58" spans="2:8" ht="45.75" customHeight="1" x14ac:dyDescent="0.15">
      <c r="B58" s="135"/>
      <c r="C58" s="1257" t="s">
        <v>582</v>
      </c>
      <c r="D58" s="1258"/>
      <c r="E58" s="1259"/>
      <c r="F58" s="136">
        <v>5200</v>
      </c>
      <c r="G58" s="136">
        <v>5206</v>
      </c>
      <c r="H58" s="137">
        <v>5043</v>
      </c>
    </row>
    <row r="59" spans="2:8" ht="45.75" customHeight="1" x14ac:dyDescent="0.15">
      <c r="B59" s="135"/>
      <c r="C59" s="1257" t="s">
        <v>584</v>
      </c>
      <c r="D59" s="1258"/>
      <c r="E59" s="1259"/>
      <c r="F59" s="136">
        <v>151</v>
      </c>
      <c r="G59" s="136">
        <v>202</v>
      </c>
      <c r="H59" s="137">
        <v>252</v>
      </c>
    </row>
    <row r="60" spans="2:8" ht="45.75" customHeight="1" x14ac:dyDescent="0.15">
      <c r="B60" s="135"/>
      <c r="C60" s="1257" t="s">
        <v>583</v>
      </c>
      <c r="D60" s="1258"/>
      <c r="E60" s="1259"/>
      <c r="F60" s="136">
        <v>248</v>
      </c>
      <c r="G60" s="136">
        <v>248</v>
      </c>
      <c r="H60" s="137">
        <v>247</v>
      </c>
    </row>
    <row r="61" spans="2:8" ht="45.75" customHeight="1" x14ac:dyDescent="0.15">
      <c r="B61" s="135"/>
      <c r="C61" s="1257" t="s">
        <v>585</v>
      </c>
      <c r="D61" s="1258"/>
      <c r="E61" s="1259"/>
      <c r="F61" s="136">
        <v>157</v>
      </c>
      <c r="G61" s="136">
        <v>157</v>
      </c>
      <c r="H61" s="137">
        <v>157</v>
      </c>
    </row>
    <row r="62" spans="2:8" ht="45.75" customHeight="1" thickBot="1" x14ac:dyDescent="0.2">
      <c r="B62" s="138"/>
      <c r="C62" s="1260" t="s">
        <v>586</v>
      </c>
      <c r="D62" s="1261"/>
      <c r="E62" s="1262"/>
      <c r="F62" s="139">
        <v>20</v>
      </c>
      <c r="G62" s="139">
        <v>20</v>
      </c>
      <c r="H62" s="140">
        <v>20</v>
      </c>
    </row>
    <row r="63" spans="2:8" ht="52.5" customHeight="1" thickBot="1" x14ac:dyDescent="0.2">
      <c r="B63" s="141"/>
      <c r="C63" s="1263" t="s">
        <v>50</v>
      </c>
      <c r="D63" s="1263"/>
      <c r="E63" s="1264"/>
      <c r="F63" s="142">
        <v>7862</v>
      </c>
      <c r="G63" s="142">
        <v>8802</v>
      </c>
      <c r="H63" s="143">
        <v>9420</v>
      </c>
    </row>
    <row r="64" spans="2:8" ht="15" customHeight="1" x14ac:dyDescent="0.15"/>
  </sheetData>
  <sheetProtection algorithmName="SHA-512" hashValue="AUgoVCXGzT/ZXXQp3Jxd/bpgEU8wfNUw+zHu0FMq9ipp0XsWznjby1QkYDP5zD/jSSD/ctYb4qSL2LwbmgToGw==" saltValue="GqcYSYzjD7n8RClj1Rrr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592</v>
      </c>
      <c r="AO51" s="1309"/>
      <c r="AP51" s="1309"/>
      <c r="AQ51" s="1309"/>
      <c r="AR51" s="1309"/>
      <c r="AS51" s="1309"/>
      <c r="AT51" s="1309"/>
      <c r="AU51" s="1309"/>
      <c r="AV51" s="1309"/>
      <c r="AW51" s="1309"/>
      <c r="AX51" s="1309"/>
      <c r="AY51" s="1309"/>
      <c r="AZ51" s="1309"/>
      <c r="BA51" s="1309"/>
      <c r="BB51" s="1309" t="s">
        <v>593</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594</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72.099999999999994</v>
      </c>
      <c r="BY53" s="1311"/>
      <c r="BZ53" s="1311"/>
      <c r="CA53" s="1311"/>
      <c r="CB53" s="1311"/>
      <c r="CC53" s="1311"/>
      <c r="CD53" s="1311"/>
      <c r="CE53" s="1311"/>
      <c r="CF53" s="1311">
        <v>72.3</v>
      </c>
      <c r="CG53" s="1311"/>
      <c r="CH53" s="1311"/>
      <c r="CI53" s="1311"/>
      <c r="CJ53" s="1311"/>
      <c r="CK53" s="1311"/>
      <c r="CL53" s="1311"/>
      <c r="CM53" s="1311"/>
      <c r="CN53" s="1311">
        <v>72.8</v>
      </c>
      <c r="CO53" s="1311"/>
      <c r="CP53" s="1311"/>
      <c r="CQ53" s="1311"/>
      <c r="CR53" s="1311"/>
      <c r="CS53" s="1311"/>
      <c r="CT53" s="1311"/>
      <c r="CU53" s="1311"/>
      <c r="CV53" s="1311">
        <v>71.400000000000006</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595</v>
      </c>
      <c r="AO55" s="1305"/>
      <c r="AP55" s="1305"/>
      <c r="AQ55" s="1305"/>
      <c r="AR55" s="1305"/>
      <c r="AS55" s="1305"/>
      <c r="AT55" s="1305"/>
      <c r="AU55" s="1305"/>
      <c r="AV55" s="1305"/>
      <c r="AW55" s="1305"/>
      <c r="AX55" s="1305"/>
      <c r="AY55" s="1305"/>
      <c r="AZ55" s="1305"/>
      <c r="BA55" s="1305"/>
      <c r="BB55" s="1309" t="s">
        <v>593</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25.4</v>
      </c>
      <c r="BY55" s="1311"/>
      <c r="BZ55" s="1311"/>
      <c r="CA55" s="1311"/>
      <c r="CB55" s="1311"/>
      <c r="CC55" s="1311"/>
      <c r="CD55" s="1311"/>
      <c r="CE55" s="1311"/>
      <c r="CF55" s="1311">
        <v>23.4</v>
      </c>
      <c r="CG55" s="1311"/>
      <c r="CH55" s="1311"/>
      <c r="CI55" s="1311"/>
      <c r="CJ55" s="1311"/>
      <c r="CK55" s="1311"/>
      <c r="CL55" s="1311"/>
      <c r="CM55" s="1311"/>
      <c r="CN55" s="1311">
        <v>7.7</v>
      </c>
      <c r="CO55" s="1311"/>
      <c r="CP55" s="1311"/>
      <c r="CQ55" s="1311"/>
      <c r="CR55" s="1311"/>
      <c r="CS55" s="1311"/>
      <c r="CT55" s="1311"/>
      <c r="CU55" s="1311"/>
      <c r="CV55" s="1311">
        <v>3.2</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594</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58.7</v>
      </c>
      <c r="BY57" s="1311"/>
      <c r="BZ57" s="1311"/>
      <c r="CA57" s="1311"/>
      <c r="CB57" s="1311"/>
      <c r="CC57" s="1311"/>
      <c r="CD57" s="1311"/>
      <c r="CE57" s="1311"/>
      <c r="CF57" s="1311">
        <v>59.2</v>
      </c>
      <c r="CG57" s="1311"/>
      <c r="CH57" s="1311"/>
      <c r="CI57" s="1311"/>
      <c r="CJ57" s="1311"/>
      <c r="CK57" s="1311"/>
      <c r="CL57" s="1311"/>
      <c r="CM57" s="1311"/>
      <c r="CN57" s="1311">
        <v>63.4</v>
      </c>
      <c r="CO57" s="1311"/>
      <c r="CP57" s="1311"/>
      <c r="CQ57" s="1311"/>
      <c r="CR57" s="1311"/>
      <c r="CS57" s="1311"/>
      <c r="CT57" s="1311"/>
      <c r="CU57" s="1311"/>
      <c r="CV57" s="1311">
        <v>63.1</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596</v>
      </c>
    </row>
    <row r="64" spans="1:109" x14ac:dyDescent="0.15">
      <c r="B64" s="1280"/>
      <c r="G64" s="1287"/>
      <c r="I64" s="1321"/>
      <c r="J64" s="1321"/>
      <c r="K64" s="1321"/>
      <c r="L64" s="1321"/>
      <c r="M64" s="1321"/>
      <c r="N64" s="1322"/>
      <c r="AM64" s="1287"/>
      <c r="AN64" s="1287" t="s">
        <v>589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592</v>
      </c>
      <c r="AO73" s="1309"/>
      <c r="AP73" s="1309"/>
      <c r="AQ73" s="1309"/>
      <c r="AR73" s="1309"/>
      <c r="AS73" s="1309"/>
      <c r="AT73" s="1309"/>
      <c r="AU73" s="1309"/>
      <c r="AV73" s="1309"/>
      <c r="AW73" s="1309"/>
      <c r="AX73" s="1309"/>
      <c r="AY73" s="1309"/>
      <c r="AZ73" s="1309"/>
      <c r="BA73" s="1309"/>
      <c r="BB73" s="1309" t="s">
        <v>593</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598</v>
      </c>
      <c r="BC75" s="1309"/>
      <c r="BD75" s="1309"/>
      <c r="BE75" s="1309"/>
      <c r="BF75" s="1309"/>
      <c r="BG75" s="1309"/>
      <c r="BH75" s="1309"/>
      <c r="BI75" s="1309"/>
      <c r="BJ75" s="1309"/>
      <c r="BK75" s="1309"/>
      <c r="BL75" s="1309"/>
      <c r="BM75" s="1309"/>
      <c r="BN75" s="1309"/>
      <c r="BO75" s="1309"/>
      <c r="BP75" s="1311">
        <v>11.5</v>
      </c>
      <c r="BQ75" s="1311"/>
      <c r="BR75" s="1311"/>
      <c r="BS75" s="1311"/>
      <c r="BT75" s="1311"/>
      <c r="BU75" s="1311"/>
      <c r="BV75" s="1311"/>
      <c r="BW75" s="1311"/>
      <c r="BX75" s="1311">
        <v>9.8000000000000007</v>
      </c>
      <c r="BY75" s="1311"/>
      <c r="BZ75" s="1311"/>
      <c r="CA75" s="1311"/>
      <c r="CB75" s="1311"/>
      <c r="CC75" s="1311"/>
      <c r="CD75" s="1311"/>
      <c r="CE75" s="1311"/>
      <c r="CF75" s="1311">
        <v>8.1999999999999993</v>
      </c>
      <c r="CG75" s="1311"/>
      <c r="CH75" s="1311"/>
      <c r="CI75" s="1311"/>
      <c r="CJ75" s="1311"/>
      <c r="CK75" s="1311"/>
      <c r="CL75" s="1311"/>
      <c r="CM75" s="1311"/>
      <c r="CN75" s="1311">
        <v>6.9</v>
      </c>
      <c r="CO75" s="1311"/>
      <c r="CP75" s="1311"/>
      <c r="CQ75" s="1311"/>
      <c r="CR75" s="1311"/>
      <c r="CS75" s="1311"/>
      <c r="CT75" s="1311"/>
      <c r="CU75" s="1311"/>
      <c r="CV75" s="1311">
        <v>5.8</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595</v>
      </c>
      <c r="AO77" s="1305"/>
      <c r="AP77" s="1305"/>
      <c r="AQ77" s="1305"/>
      <c r="AR77" s="1305"/>
      <c r="AS77" s="1305"/>
      <c r="AT77" s="1305"/>
      <c r="AU77" s="1305"/>
      <c r="AV77" s="1305"/>
      <c r="AW77" s="1305"/>
      <c r="AX77" s="1305"/>
      <c r="AY77" s="1305"/>
      <c r="AZ77" s="1305"/>
      <c r="BA77" s="1305"/>
      <c r="BB77" s="1309" t="s">
        <v>593</v>
      </c>
      <c r="BC77" s="1309"/>
      <c r="BD77" s="1309"/>
      <c r="BE77" s="1309"/>
      <c r="BF77" s="1309"/>
      <c r="BG77" s="1309"/>
      <c r="BH77" s="1309"/>
      <c r="BI77" s="1309"/>
      <c r="BJ77" s="1309"/>
      <c r="BK77" s="1309"/>
      <c r="BL77" s="1309"/>
      <c r="BM77" s="1309"/>
      <c r="BN77" s="1309"/>
      <c r="BO77" s="1309"/>
      <c r="BP77" s="1311">
        <v>27</v>
      </c>
      <c r="BQ77" s="1311"/>
      <c r="BR77" s="1311"/>
      <c r="BS77" s="1311"/>
      <c r="BT77" s="1311"/>
      <c r="BU77" s="1311"/>
      <c r="BV77" s="1311"/>
      <c r="BW77" s="1311"/>
      <c r="BX77" s="1311">
        <v>25.4</v>
      </c>
      <c r="BY77" s="1311"/>
      <c r="BZ77" s="1311"/>
      <c r="CA77" s="1311"/>
      <c r="CB77" s="1311"/>
      <c r="CC77" s="1311"/>
      <c r="CD77" s="1311"/>
      <c r="CE77" s="1311"/>
      <c r="CF77" s="1311">
        <v>23.4</v>
      </c>
      <c r="CG77" s="1311"/>
      <c r="CH77" s="1311"/>
      <c r="CI77" s="1311"/>
      <c r="CJ77" s="1311"/>
      <c r="CK77" s="1311"/>
      <c r="CL77" s="1311"/>
      <c r="CM77" s="1311"/>
      <c r="CN77" s="1311">
        <v>7.7</v>
      </c>
      <c r="CO77" s="1311"/>
      <c r="CP77" s="1311"/>
      <c r="CQ77" s="1311"/>
      <c r="CR77" s="1311"/>
      <c r="CS77" s="1311"/>
      <c r="CT77" s="1311"/>
      <c r="CU77" s="1311"/>
      <c r="CV77" s="1311">
        <v>3.2</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598</v>
      </c>
      <c r="BC79" s="1309"/>
      <c r="BD79" s="1309"/>
      <c r="BE79" s="1309"/>
      <c r="BF79" s="1309"/>
      <c r="BG79" s="1309"/>
      <c r="BH79" s="1309"/>
      <c r="BI79" s="1309"/>
      <c r="BJ79" s="1309"/>
      <c r="BK79" s="1309"/>
      <c r="BL79" s="1309"/>
      <c r="BM79" s="1309"/>
      <c r="BN79" s="1309"/>
      <c r="BO79" s="1309"/>
      <c r="BP79" s="1311">
        <v>8.6999999999999993</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Dg3A4ZzUmiEMQ8j5KlNXKa9daAnoMqA/UXZmcCZeCp8ZgW3kIMVbYg8DPJdn1t06VWNLQvOnwMRu1b85p3puIQ==" saltValue="du8mETPbdvhUSe5HnD7pX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B04oBpbaOq9O2XaAX6o7SNHoNTEV07SWxFWzajMGjc8JqmOSffCd4zz1X2O5DuXsOfBP3t8Zxt9wttHnrt3bnQ==" saltValue="JXr4Czpi2acR5VU8PXU9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Dq7sXq9woLjPbIwv4XaqfLTPsjymwHVb6dkHegD9BODJXIsfQE7rTPW4yzrqMroC0Ipy3vMUvjBEAXZ6ptukvg==" saltValue="T9U/Hp5OTb3yVXJGmDL1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37087</v>
      </c>
      <c r="E3" s="162"/>
      <c r="F3" s="163">
        <v>109920</v>
      </c>
      <c r="G3" s="164"/>
      <c r="H3" s="165"/>
    </row>
    <row r="4" spans="1:8" x14ac:dyDescent="0.15">
      <c r="A4" s="166"/>
      <c r="B4" s="167"/>
      <c r="C4" s="168"/>
      <c r="D4" s="169">
        <v>21191</v>
      </c>
      <c r="E4" s="170"/>
      <c r="F4" s="171">
        <v>62739</v>
      </c>
      <c r="G4" s="172"/>
      <c r="H4" s="173"/>
    </row>
    <row r="5" spans="1:8" x14ac:dyDescent="0.15">
      <c r="A5" s="154" t="s">
        <v>546</v>
      </c>
      <c r="B5" s="159"/>
      <c r="C5" s="160"/>
      <c r="D5" s="161">
        <v>17388</v>
      </c>
      <c r="E5" s="162"/>
      <c r="F5" s="163">
        <v>119882</v>
      </c>
      <c r="G5" s="164"/>
      <c r="H5" s="165"/>
    </row>
    <row r="6" spans="1:8" x14ac:dyDescent="0.15">
      <c r="A6" s="166"/>
      <c r="B6" s="167"/>
      <c r="C6" s="168"/>
      <c r="D6" s="169">
        <v>8805</v>
      </c>
      <c r="E6" s="170"/>
      <c r="F6" s="171">
        <v>66481</v>
      </c>
      <c r="G6" s="172"/>
      <c r="H6" s="173"/>
    </row>
    <row r="7" spans="1:8" x14ac:dyDescent="0.15">
      <c r="A7" s="154" t="s">
        <v>547</v>
      </c>
      <c r="B7" s="159"/>
      <c r="C7" s="160"/>
      <c r="D7" s="161">
        <v>32662</v>
      </c>
      <c r="E7" s="162"/>
      <c r="F7" s="163">
        <v>116162</v>
      </c>
      <c r="G7" s="164"/>
      <c r="H7" s="165"/>
    </row>
    <row r="8" spans="1:8" x14ac:dyDescent="0.15">
      <c r="A8" s="166"/>
      <c r="B8" s="167"/>
      <c r="C8" s="168"/>
      <c r="D8" s="169">
        <v>23118</v>
      </c>
      <c r="E8" s="170"/>
      <c r="F8" s="171">
        <v>61562</v>
      </c>
      <c r="G8" s="172"/>
      <c r="H8" s="173"/>
    </row>
    <row r="9" spans="1:8" x14ac:dyDescent="0.15">
      <c r="A9" s="154" t="s">
        <v>548</v>
      </c>
      <c r="B9" s="159"/>
      <c r="C9" s="160"/>
      <c r="D9" s="161">
        <v>54170</v>
      </c>
      <c r="E9" s="162"/>
      <c r="F9" s="163">
        <v>121449</v>
      </c>
      <c r="G9" s="164"/>
      <c r="H9" s="165"/>
    </row>
    <row r="10" spans="1:8" x14ac:dyDescent="0.15">
      <c r="A10" s="166"/>
      <c r="B10" s="167"/>
      <c r="C10" s="168"/>
      <c r="D10" s="169">
        <v>9798</v>
      </c>
      <c r="E10" s="170"/>
      <c r="F10" s="171">
        <v>62922</v>
      </c>
      <c r="G10" s="172"/>
      <c r="H10" s="173"/>
    </row>
    <row r="11" spans="1:8" x14ac:dyDescent="0.15">
      <c r="A11" s="154" t="s">
        <v>549</v>
      </c>
      <c r="B11" s="159"/>
      <c r="C11" s="160"/>
      <c r="D11" s="161">
        <v>65289</v>
      </c>
      <c r="E11" s="162"/>
      <c r="F11" s="163">
        <v>145139</v>
      </c>
      <c r="G11" s="164"/>
      <c r="H11" s="165"/>
    </row>
    <row r="12" spans="1:8" x14ac:dyDescent="0.15">
      <c r="A12" s="166"/>
      <c r="B12" s="167"/>
      <c r="C12" s="174"/>
      <c r="D12" s="169">
        <v>29525</v>
      </c>
      <c r="E12" s="170"/>
      <c r="F12" s="171">
        <v>83762</v>
      </c>
      <c r="G12" s="172"/>
      <c r="H12" s="173"/>
    </row>
    <row r="13" spans="1:8" x14ac:dyDescent="0.15">
      <c r="A13" s="154"/>
      <c r="B13" s="159"/>
      <c r="C13" s="175"/>
      <c r="D13" s="176">
        <v>41319</v>
      </c>
      <c r="E13" s="177"/>
      <c r="F13" s="178">
        <v>122510</v>
      </c>
      <c r="G13" s="179"/>
      <c r="H13" s="165"/>
    </row>
    <row r="14" spans="1:8" x14ac:dyDescent="0.15">
      <c r="A14" s="166"/>
      <c r="B14" s="167"/>
      <c r="C14" s="168"/>
      <c r="D14" s="169">
        <v>18487</v>
      </c>
      <c r="E14" s="170"/>
      <c r="F14" s="171">
        <v>67493</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8.64</v>
      </c>
      <c r="C19" s="180">
        <f>ROUND(VALUE(SUBSTITUTE(実質収支比率等に係る経年分析!G$48,"▲","-")),2)</f>
        <v>7.62</v>
      </c>
      <c r="D19" s="180">
        <f>ROUND(VALUE(SUBSTITUTE(実質収支比率等に係る経年分析!H$48,"▲","-")),2)</f>
        <v>6.74</v>
      </c>
      <c r="E19" s="180">
        <f>ROUND(VALUE(SUBSTITUTE(実質収支比率等に係る経年分析!I$48,"▲","-")),2)</f>
        <v>9.01</v>
      </c>
      <c r="F19" s="180">
        <f>ROUND(VALUE(SUBSTITUTE(実質収支比率等に係る経年分析!J$48,"▲","-")),2)</f>
        <v>9.3000000000000007</v>
      </c>
    </row>
    <row r="20" spans="1:11" x14ac:dyDescent="0.15">
      <c r="A20" s="180" t="s">
        <v>54</v>
      </c>
      <c r="B20" s="180">
        <f>ROUND(VALUE(SUBSTITUTE(実質収支比率等に係る経年分析!F$47,"▲","-")),2)</f>
        <v>146.47999999999999</v>
      </c>
      <c r="C20" s="180">
        <f>ROUND(VALUE(SUBSTITUTE(実質収支比率等に係る経年分析!G$47,"▲","-")),2)</f>
        <v>175.37</v>
      </c>
      <c r="D20" s="180">
        <f>ROUND(VALUE(SUBSTITUTE(実質収支比率等に係る経年分析!H$47,"▲","-")),2)</f>
        <v>44.39</v>
      </c>
      <c r="E20" s="180">
        <f>ROUND(VALUE(SUBSTITUTE(実質収支比率等に係る経年分析!I$47,"▲","-")),2)</f>
        <v>69.55</v>
      </c>
      <c r="F20" s="180">
        <f>ROUND(VALUE(SUBSTITUTE(実質収支比率等に係る経年分析!J$47,"▲","-")),2)</f>
        <v>78.3</v>
      </c>
    </row>
    <row r="21" spans="1:11" x14ac:dyDescent="0.15">
      <c r="A21" s="180" t="s">
        <v>55</v>
      </c>
      <c r="B21" s="180">
        <f>IF(ISNUMBER(VALUE(SUBSTITUTE(実質収支比率等に係る経年分析!F$49,"▲","-"))),ROUND(VALUE(SUBSTITUTE(実質収支比率等に係る経年分析!F$49,"▲","-")),2),NA())</f>
        <v>26.07</v>
      </c>
      <c r="C21" s="180">
        <f>IF(ISNUMBER(VALUE(SUBSTITUTE(実質収支比率等に係る経年分析!G$49,"▲","-"))),ROUND(VALUE(SUBSTITUTE(実質収支比率等に係る経年分析!G$49,"▲","-")),2),NA())</f>
        <v>37.93</v>
      </c>
      <c r="D21" s="180">
        <f>IF(ISNUMBER(VALUE(SUBSTITUTE(実質収支比率等に係る経年分析!H$49,"▲","-"))),ROUND(VALUE(SUBSTITUTE(実質収支比率等に係る経年分析!H$49,"▲","-")),2),NA())</f>
        <v>-102.28</v>
      </c>
      <c r="E21" s="180">
        <f>IF(ISNUMBER(VALUE(SUBSTITUTE(実質収支比率等に係る経年分析!I$49,"▲","-"))),ROUND(VALUE(SUBSTITUTE(実質収支比率等に係る経年分析!I$49,"▲","-")),2),NA())</f>
        <v>22.33</v>
      </c>
      <c r="F21" s="180">
        <f>IF(ISNUMBER(VALUE(SUBSTITUTE(実質収支比率等に係る経年分析!J$49,"▲","-"))),ROUND(VALUE(SUBSTITUTE(実質収支比率等に係る経年分析!J$49,"▲","-")),2),NA())</f>
        <v>16.68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5.63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7.65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9.2899999999999991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319</v>
      </c>
      <c r="E42" s="182"/>
      <c r="F42" s="182"/>
      <c r="G42" s="182">
        <f>'実質公債費比率（分子）の構造'!L$52</f>
        <v>325</v>
      </c>
      <c r="H42" s="182"/>
      <c r="I42" s="182"/>
      <c r="J42" s="182">
        <f>'実質公債費比率（分子）の構造'!M$52</f>
        <v>317</v>
      </c>
      <c r="K42" s="182"/>
      <c r="L42" s="182"/>
      <c r="M42" s="182">
        <f>'実質公債費比率（分子）の構造'!N$52</f>
        <v>310</v>
      </c>
      <c r="N42" s="182"/>
      <c r="O42" s="182"/>
      <c r="P42" s="182">
        <f>'実質公債費比率（分子）の構造'!O$52</f>
        <v>291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0</v>
      </c>
      <c r="C45" s="182"/>
      <c r="D45" s="182"/>
      <c r="E45" s="182">
        <f>'実質公債費比率（分子）の構造'!L$49</f>
        <v>11</v>
      </c>
      <c r="F45" s="182"/>
      <c r="G45" s="182"/>
      <c r="H45" s="182">
        <f>'実質公債費比率（分子）の構造'!M$49</f>
        <v>17</v>
      </c>
      <c r="I45" s="182"/>
      <c r="J45" s="182"/>
      <c r="K45" s="182">
        <f>'実質公債費比率（分子）の構造'!N$49</f>
        <v>21</v>
      </c>
      <c r="L45" s="182"/>
      <c r="M45" s="182"/>
      <c r="N45" s="182">
        <f>'実質公債費比率（分子）の構造'!O$49</f>
        <v>21</v>
      </c>
      <c r="O45" s="182"/>
      <c r="P45" s="182"/>
    </row>
    <row r="46" spans="1:16" x14ac:dyDescent="0.15">
      <c r="A46" s="182" t="s">
        <v>66</v>
      </c>
      <c r="B46" s="182">
        <f>'実質公債費比率（分子）の構造'!K$48</f>
        <v>411</v>
      </c>
      <c r="C46" s="182"/>
      <c r="D46" s="182"/>
      <c r="E46" s="182">
        <f>'実質公債費比率（分子）の構造'!L$48</f>
        <v>405</v>
      </c>
      <c r="F46" s="182"/>
      <c r="G46" s="182"/>
      <c r="H46" s="182">
        <f>'実質公債費比率（分子）の構造'!M$48</f>
        <v>478</v>
      </c>
      <c r="I46" s="182"/>
      <c r="J46" s="182"/>
      <c r="K46" s="182">
        <f>'実質公債費比率（分子）の構造'!N$48</f>
        <v>481</v>
      </c>
      <c r="L46" s="182"/>
      <c r="M46" s="182"/>
      <c r="N46" s="182">
        <f>'実質公債費比率（分子）の構造'!O$48</f>
        <v>374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258</v>
      </c>
      <c r="C49" s="182"/>
      <c r="D49" s="182"/>
      <c r="E49" s="182">
        <f>'実質公債費比率（分子）の構造'!L$45</f>
        <v>181</v>
      </c>
      <c r="F49" s="182"/>
      <c r="G49" s="182"/>
      <c r="H49" s="182">
        <f>'実質公債費比率（分子）の構造'!M$45</f>
        <v>109</v>
      </c>
      <c r="I49" s="182"/>
      <c r="J49" s="182"/>
      <c r="K49" s="182">
        <f>'実質公債費比率（分子）の構造'!N$45</f>
        <v>78</v>
      </c>
      <c r="L49" s="182"/>
      <c r="M49" s="182"/>
      <c r="N49" s="182">
        <f>'実質公債費比率（分子）の構造'!O$45</f>
        <v>77</v>
      </c>
      <c r="O49" s="182"/>
      <c r="P49" s="182"/>
    </row>
    <row r="50" spans="1:16" x14ac:dyDescent="0.15">
      <c r="A50" s="182" t="s">
        <v>70</v>
      </c>
      <c r="B50" s="182" t="e">
        <f>NA()</f>
        <v>#N/A</v>
      </c>
      <c r="C50" s="182">
        <f>IF(ISNUMBER('実質公債費比率（分子）の構造'!K$53),'実質公債費比率（分子）の構造'!K$53,NA())</f>
        <v>350</v>
      </c>
      <c r="D50" s="182" t="e">
        <f>NA()</f>
        <v>#N/A</v>
      </c>
      <c r="E50" s="182" t="e">
        <f>NA()</f>
        <v>#N/A</v>
      </c>
      <c r="F50" s="182">
        <f>IF(ISNUMBER('実質公債費比率（分子）の構造'!L$53),'実質公債費比率（分子）の構造'!L$53,NA())</f>
        <v>272</v>
      </c>
      <c r="G50" s="182" t="e">
        <f>NA()</f>
        <v>#N/A</v>
      </c>
      <c r="H50" s="182" t="e">
        <f>NA()</f>
        <v>#N/A</v>
      </c>
      <c r="I50" s="182">
        <f>IF(ISNUMBER('実質公債費比率（分子）の構造'!M$53),'実質公債費比率（分子）の構造'!M$53,NA())</f>
        <v>287</v>
      </c>
      <c r="J50" s="182" t="e">
        <f>NA()</f>
        <v>#N/A</v>
      </c>
      <c r="K50" s="182" t="e">
        <f>NA()</f>
        <v>#N/A</v>
      </c>
      <c r="L50" s="182">
        <f>IF(ISNUMBER('実質公債費比率（分子）の構造'!N$53),'実質公債費比率（分子）の構造'!N$53,NA())</f>
        <v>270</v>
      </c>
      <c r="M50" s="182" t="e">
        <f>NA()</f>
        <v>#N/A</v>
      </c>
      <c r="N50" s="182" t="e">
        <f>NA()</f>
        <v>#N/A</v>
      </c>
      <c r="O50" s="182">
        <f>IF(ISNUMBER('実質公債費比率（分子）の構造'!O$53),'実質公債費比率（分子）の構造'!O$53,NA())</f>
        <v>181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2909</v>
      </c>
      <c r="E56" s="181"/>
      <c r="F56" s="181"/>
      <c r="G56" s="181">
        <f>'将来負担比率（分子）の構造'!J$52</f>
        <v>2693</v>
      </c>
      <c r="H56" s="181"/>
      <c r="I56" s="181"/>
      <c r="J56" s="181">
        <f>'将来負担比率（分子）の構造'!K$52</f>
        <v>2450</v>
      </c>
      <c r="K56" s="181"/>
      <c r="L56" s="181"/>
      <c r="M56" s="181">
        <f>'将来負担比率（分子）の構造'!L$52</f>
        <v>2182</v>
      </c>
      <c r="N56" s="181"/>
      <c r="O56" s="181"/>
      <c r="P56" s="181">
        <f>'将来負担比率（分子）の構造'!M$52</f>
        <v>1917</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5867</v>
      </c>
      <c r="E58" s="181"/>
      <c r="F58" s="181"/>
      <c r="G58" s="181">
        <f>'将来負担比率（分子）の構造'!J$50</f>
        <v>7405</v>
      </c>
      <c r="H58" s="181"/>
      <c r="I58" s="181"/>
      <c r="J58" s="181">
        <f>'将来負担比率（分子）の構造'!K$50</f>
        <v>7895</v>
      </c>
      <c r="K58" s="181"/>
      <c r="L58" s="181"/>
      <c r="M58" s="181">
        <f>'将来負担比率（分子）の構造'!L$50</f>
        <v>8883</v>
      </c>
      <c r="N58" s="181"/>
      <c r="O58" s="181"/>
      <c r="P58" s="181">
        <f>'将来負担比率（分子）の構造'!M$50</f>
        <v>9520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1034</v>
      </c>
      <c r="C62" s="181"/>
      <c r="D62" s="181"/>
      <c r="E62" s="181">
        <f>'将来負担比率（分子）の構造'!J$45</f>
        <v>1110</v>
      </c>
      <c r="F62" s="181"/>
      <c r="G62" s="181"/>
      <c r="H62" s="181">
        <f>'将来負担比率（分子）の構造'!K$45</f>
        <v>1111</v>
      </c>
      <c r="I62" s="181"/>
      <c r="J62" s="181"/>
      <c r="K62" s="181">
        <f>'将来負担比率（分子）の構造'!L$45</f>
        <v>1099</v>
      </c>
      <c r="L62" s="181"/>
      <c r="M62" s="181"/>
      <c r="N62" s="181">
        <f>'将来負担比率（分子）の構造'!M$45</f>
        <v>1122</v>
      </c>
      <c r="O62" s="181"/>
      <c r="P62" s="181"/>
    </row>
    <row r="63" spans="1:16" x14ac:dyDescent="0.15">
      <c r="A63" s="181" t="s">
        <v>33</v>
      </c>
      <c r="B63" s="181">
        <f>'将来負担比率（分子）の構造'!I$44</f>
        <v>112</v>
      </c>
      <c r="C63" s="181"/>
      <c r="D63" s="181"/>
      <c r="E63" s="181">
        <f>'将来負担比率（分子）の構造'!J$44</f>
        <v>136</v>
      </c>
      <c r="F63" s="181"/>
      <c r="G63" s="181"/>
      <c r="H63" s="181">
        <f>'将来負担比率（分子）の構造'!K$44</f>
        <v>164</v>
      </c>
      <c r="I63" s="181"/>
      <c r="J63" s="181"/>
      <c r="K63" s="181">
        <f>'将来負担比率（分子）の構造'!L$44</f>
        <v>162</v>
      </c>
      <c r="L63" s="181"/>
      <c r="M63" s="181"/>
      <c r="N63" s="181">
        <f>'将来負担比率（分子）の構造'!M$44</f>
        <v>151</v>
      </c>
      <c r="O63" s="181"/>
      <c r="P63" s="181"/>
    </row>
    <row r="64" spans="1:16" x14ac:dyDescent="0.15">
      <c r="A64" s="181" t="s">
        <v>32</v>
      </c>
      <c r="B64" s="181">
        <f>'将来負担比率（分子）の構造'!I$43</f>
        <v>3209</v>
      </c>
      <c r="C64" s="181"/>
      <c r="D64" s="181"/>
      <c r="E64" s="181">
        <f>'将来負担比率（分子）の構造'!J$43</f>
        <v>2899</v>
      </c>
      <c r="F64" s="181"/>
      <c r="G64" s="181"/>
      <c r="H64" s="181">
        <f>'将来負担比率（分子）の構造'!K$43</f>
        <v>2619</v>
      </c>
      <c r="I64" s="181"/>
      <c r="J64" s="181"/>
      <c r="K64" s="181">
        <f>'将来負担比率（分子）の構造'!L$43</f>
        <v>2321</v>
      </c>
      <c r="L64" s="181"/>
      <c r="M64" s="181"/>
      <c r="N64" s="181">
        <f>'将来負担比率（分子）の構造'!M$43</f>
        <v>2086</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765</v>
      </c>
      <c r="C66" s="181"/>
      <c r="D66" s="181"/>
      <c r="E66" s="181">
        <f>'将来負担比率（分子）の構造'!J$41</f>
        <v>596</v>
      </c>
      <c r="F66" s="181"/>
      <c r="G66" s="181"/>
      <c r="H66" s="181">
        <f>'将来負担比率（分子）の構造'!K$41</f>
        <v>497</v>
      </c>
      <c r="I66" s="181"/>
      <c r="J66" s="181"/>
      <c r="K66" s="181">
        <f>'将来負担比率（分子）の構造'!L$41</f>
        <v>427</v>
      </c>
      <c r="L66" s="181"/>
      <c r="M66" s="181"/>
      <c r="N66" s="181">
        <f>'将来負担比率（分子）の構造'!M$41</f>
        <v>357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2075</v>
      </c>
      <c r="C72" s="185">
        <f>基金残高に係る経年分析!G55</f>
        <v>2957</v>
      </c>
      <c r="D72" s="185">
        <f>基金残高に係る経年分析!H55</f>
        <v>3687</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5786</v>
      </c>
      <c r="C74" s="185">
        <f>基金残高に係る経年分析!G57</f>
        <v>5846</v>
      </c>
      <c r="D74" s="185">
        <f>基金残高に係る経年分析!H57</f>
        <v>5733</v>
      </c>
    </row>
  </sheetData>
  <sheetProtection algorithmName="SHA-512" hashValue="LRhcXf/6Eq6U9q7zv/YdE1MsNPcGuY2/wRFu8xFLnDiodtc0uquUUP9votQV8iWK4wvCesDuKOP3DCWkrNBTTQ==" saltValue="07gbhvBMhWhWS9uYhzds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4273792</v>
      </c>
      <c r="S5" s="696"/>
      <c r="T5" s="696"/>
      <c r="U5" s="696"/>
      <c r="V5" s="696"/>
      <c r="W5" s="696"/>
      <c r="X5" s="696"/>
      <c r="Y5" s="739"/>
      <c r="Z5" s="757">
        <v>71.3</v>
      </c>
      <c r="AA5" s="757"/>
      <c r="AB5" s="757"/>
      <c r="AC5" s="757"/>
      <c r="AD5" s="758">
        <v>4273792</v>
      </c>
      <c r="AE5" s="758"/>
      <c r="AF5" s="758"/>
      <c r="AG5" s="758"/>
      <c r="AH5" s="758"/>
      <c r="AI5" s="758"/>
      <c r="AJ5" s="758"/>
      <c r="AK5" s="758"/>
      <c r="AL5" s="740">
        <v>93.5</v>
      </c>
      <c r="AM5" s="711"/>
      <c r="AN5" s="711"/>
      <c r="AO5" s="741"/>
      <c r="AP5" s="706" t="s">
        <v>224</v>
      </c>
      <c r="AQ5" s="707"/>
      <c r="AR5" s="707"/>
      <c r="AS5" s="707"/>
      <c r="AT5" s="707"/>
      <c r="AU5" s="707"/>
      <c r="AV5" s="707"/>
      <c r="AW5" s="707"/>
      <c r="AX5" s="707"/>
      <c r="AY5" s="707"/>
      <c r="AZ5" s="707"/>
      <c r="BA5" s="707"/>
      <c r="BB5" s="707"/>
      <c r="BC5" s="707"/>
      <c r="BD5" s="707"/>
      <c r="BE5" s="707"/>
      <c r="BF5" s="708"/>
      <c r="BG5" s="640">
        <v>4273792</v>
      </c>
      <c r="BH5" s="641"/>
      <c r="BI5" s="641"/>
      <c r="BJ5" s="641"/>
      <c r="BK5" s="641"/>
      <c r="BL5" s="641"/>
      <c r="BM5" s="641"/>
      <c r="BN5" s="642"/>
      <c r="BO5" s="677">
        <v>100</v>
      </c>
      <c r="BP5" s="677"/>
      <c r="BQ5" s="677"/>
      <c r="BR5" s="677"/>
      <c r="BS5" s="678" t="s">
        <v>136</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58851</v>
      </c>
      <c r="S6" s="641"/>
      <c r="T6" s="641"/>
      <c r="U6" s="641"/>
      <c r="V6" s="641"/>
      <c r="W6" s="641"/>
      <c r="X6" s="641"/>
      <c r="Y6" s="642"/>
      <c r="Z6" s="677">
        <v>1</v>
      </c>
      <c r="AA6" s="677"/>
      <c r="AB6" s="677"/>
      <c r="AC6" s="677"/>
      <c r="AD6" s="678">
        <v>58851</v>
      </c>
      <c r="AE6" s="678"/>
      <c r="AF6" s="678"/>
      <c r="AG6" s="678"/>
      <c r="AH6" s="678"/>
      <c r="AI6" s="678"/>
      <c r="AJ6" s="678"/>
      <c r="AK6" s="678"/>
      <c r="AL6" s="643">
        <v>1.3</v>
      </c>
      <c r="AM6" s="644"/>
      <c r="AN6" s="644"/>
      <c r="AO6" s="679"/>
      <c r="AP6" s="637" t="s">
        <v>229</v>
      </c>
      <c r="AQ6" s="638"/>
      <c r="AR6" s="638"/>
      <c r="AS6" s="638"/>
      <c r="AT6" s="638"/>
      <c r="AU6" s="638"/>
      <c r="AV6" s="638"/>
      <c r="AW6" s="638"/>
      <c r="AX6" s="638"/>
      <c r="AY6" s="638"/>
      <c r="AZ6" s="638"/>
      <c r="BA6" s="638"/>
      <c r="BB6" s="638"/>
      <c r="BC6" s="638"/>
      <c r="BD6" s="638"/>
      <c r="BE6" s="638"/>
      <c r="BF6" s="639"/>
      <c r="BG6" s="640">
        <v>4273792</v>
      </c>
      <c r="BH6" s="641"/>
      <c r="BI6" s="641"/>
      <c r="BJ6" s="641"/>
      <c r="BK6" s="641"/>
      <c r="BL6" s="641"/>
      <c r="BM6" s="641"/>
      <c r="BN6" s="642"/>
      <c r="BO6" s="677">
        <v>100</v>
      </c>
      <c r="BP6" s="677"/>
      <c r="BQ6" s="677"/>
      <c r="BR6" s="677"/>
      <c r="BS6" s="678" t="s">
        <v>230</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81698</v>
      </c>
      <c r="CS6" s="641"/>
      <c r="CT6" s="641"/>
      <c r="CU6" s="641"/>
      <c r="CV6" s="641"/>
      <c r="CW6" s="641"/>
      <c r="CX6" s="641"/>
      <c r="CY6" s="642"/>
      <c r="CZ6" s="740">
        <v>1.5</v>
      </c>
      <c r="DA6" s="711"/>
      <c r="DB6" s="711"/>
      <c r="DC6" s="743"/>
      <c r="DD6" s="646">
        <v>88</v>
      </c>
      <c r="DE6" s="641"/>
      <c r="DF6" s="641"/>
      <c r="DG6" s="641"/>
      <c r="DH6" s="641"/>
      <c r="DI6" s="641"/>
      <c r="DJ6" s="641"/>
      <c r="DK6" s="641"/>
      <c r="DL6" s="641"/>
      <c r="DM6" s="641"/>
      <c r="DN6" s="641"/>
      <c r="DO6" s="641"/>
      <c r="DP6" s="642"/>
      <c r="DQ6" s="646">
        <v>81690</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1461</v>
      </c>
      <c r="S7" s="641"/>
      <c r="T7" s="641"/>
      <c r="U7" s="641"/>
      <c r="V7" s="641"/>
      <c r="W7" s="641"/>
      <c r="X7" s="641"/>
      <c r="Y7" s="642"/>
      <c r="Z7" s="677">
        <v>0</v>
      </c>
      <c r="AA7" s="677"/>
      <c r="AB7" s="677"/>
      <c r="AC7" s="677"/>
      <c r="AD7" s="678">
        <v>1461</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1011418</v>
      </c>
      <c r="BH7" s="641"/>
      <c r="BI7" s="641"/>
      <c r="BJ7" s="641"/>
      <c r="BK7" s="641"/>
      <c r="BL7" s="641"/>
      <c r="BM7" s="641"/>
      <c r="BN7" s="642"/>
      <c r="BO7" s="677">
        <v>23.7</v>
      </c>
      <c r="BP7" s="677"/>
      <c r="BQ7" s="677"/>
      <c r="BR7" s="677"/>
      <c r="BS7" s="678" t="s">
        <v>230</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1483780</v>
      </c>
      <c r="CS7" s="641"/>
      <c r="CT7" s="641"/>
      <c r="CU7" s="641"/>
      <c r="CV7" s="641"/>
      <c r="CW7" s="641"/>
      <c r="CX7" s="641"/>
      <c r="CY7" s="642"/>
      <c r="CZ7" s="677">
        <v>27.3</v>
      </c>
      <c r="DA7" s="677"/>
      <c r="DB7" s="677"/>
      <c r="DC7" s="677"/>
      <c r="DD7" s="646">
        <v>42744</v>
      </c>
      <c r="DE7" s="641"/>
      <c r="DF7" s="641"/>
      <c r="DG7" s="641"/>
      <c r="DH7" s="641"/>
      <c r="DI7" s="641"/>
      <c r="DJ7" s="641"/>
      <c r="DK7" s="641"/>
      <c r="DL7" s="641"/>
      <c r="DM7" s="641"/>
      <c r="DN7" s="641"/>
      <c r="DO7" s="641"/>
      <c r="DP7" s="642"/>
      <c r="DQ7" s="646">
        <v>1378569</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6766</v>
      </c>
      <c r="S8" s="641"/>
      <c r="T8" s="641"/>
      <c r="U8" s="641"/>
      <c r="V8" s="641"/>
      <c r="W8" s="641"/>
      <c r="X8" s="641"/>
      <c r="Y8" s="642"/>
      <c r="Z8" s="677">
        <v>0.1</v>
      </c>
      <c r="AA8" s="677"/>
      <c r="AB8" s="677"/>
      <c r="AC8" s="677"/>
      <c r="AD8" s="678">
        <v>6766</v>
      </c>
      <c r="AE8" s="678"/>
      <c r="AF8" s="678"/>
      <c r="AG8" s="678"/>
      <c r="AH8" s="678"/>
      <c r="AI8" s="678"/>
      <c r="AJ8" s="678"/>
      <c r="AK8" s="678"/>
      <c r="AL8" s="643">
        <v>0.1</v>
      </c>
      <c r="AM8" s="644"/>
      <c r="AN8" s="644"/>
      <c r="AO8" s="679"/>
      <c r="AP8" s="637" t="s">
        <v>236</v>
      </c>
      <c r="AQ8" s="638"/>
      <c r="AR8" s="638"/>
      <c r="AS8" s="638"/>
      <c r="AT8" s="638"/>
      <c r="AU8" s="638"/>
      <c r="AV8" s="638"/>
      <c r="AW8" s="638"/>
      <c r="AX8" s="638"/>
      <c r="AY8" s="638"/>
      <c r="AZ8" s="638"/>
      <c r="BA8" s="638"/>
      <c r="BB8" s="638"/>
      <c r="BC8" s="638"/>
      <c r="BD8" s="638"/>
      <c r="BE8" s="638"/>
      <c r="BF8" s="639"/>
      <c r="BG8" s="640">
        <v>13582</v>
      </c>
      <c r="BH8" s="641"/>
      <c r="BI8" s="641"/>
      <c r="BJ8" s="641"/>
      <c r="BK8" s="641"/>
      <c r="BL8" s="641"/>
      <c r="BM8" s="641"/>
      <c r="BN8" s="642"/>
      <c r="BO8" s="677">
        <v>0.3</v>
      </c>
      <c r="BP8" s="677"/>
      <c r="BQ8" s="677"/>
      <c r="BR8" s="677"/>
      <c r="BS8" s="646" t="s">
        <v>136</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1458859</v>
      </c>
      <c r="CS8" s="641"/>
      <c r="CT8" s="641"/>
      <c r="CU8" s="641"/>
      <c r="CV8" s="641"/>
      <c r="CW8" s="641"/>
      <c r="CX8" s="641"/>
      <c r="CY8" s="642"/>
      <c r="CZ8" s="677">
        <v>26.8</v>
      </c>
      <c r="DA8" s="677"/>
      <c r="DB8" s="677"/>
      <c r="DC8" s="677"/>
      <c r="DD8" s="646">
        <v>84599</v>
      </c>
      <c r="DE8" s="641"/>
      <c r="DF8" s="641"/>
      <c r="DG8" s="641"/>
      <c r="DH8" s="641"/>
      <c r="DI8" s="641"/>
      <c r="DJ8" s="641"/>
      <c r="DK8" s="641"/>
      <c r="DL8" s="641"/>
      <c r="DM8" s="641"/>
      <c r="DN8" s="641"/>
      <c r="DO8" s="641"/>
      <c r="DP8" s="642"/>
      <c r="DQ8" s="646">
        <v>882663</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3912</v>
      </c>
      <c r="S9" s="641"/>
      <c r="T9" s="641"/>
      <c r="U9" s="641"/>
      <c r="V9" s="641"/>
      <c r="W9" s="641"/>
      <c r="X9" s="641"/>
      <c r="Y9" s="642"/>
      <c r="Z9" s="677">
        <v>0.1</v>
      </c>
      <c r="AA9" s="677"/>
      <c r="AB9" s="677"/>
      <c r="AC9" s="677"/>
      <c r="AD9" s="678">
        <v>3912</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367198</v>
      </c>
      <c r="BH9" s="641"/>
      <c r="BI9" s="641"/>
      <c r="BJ9" s="641"/>
      <c r="BK9" s="641"/>
      <c r="BL9" s="641"/>
      <c r="BM9" s="641"/>
      <c r="BN9" s="642"/>
      <c r="BO9" s="677">
        <v>8.6</v>
      </c>
      <c r="BP9" s="677"/>
      <c r="BQ9" s="677"/>
      <c r="BR9" s="677"/>
      <c r="BS9" s="646" t="s">
        <v>230</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351429</v>
      </c>
      <c r="CS9" s="641"/>
      <c r="CT9" s="641"/>
      <c r="CU9" s="641"/>
      <c r="CV9" s="641"/>
      <c r="CW9" s="641"/>
      <c r="CX9" s="641"/>
      <c r="CY9" s="642"/>
      <c r="CZ9" s="677">
        <v>6.5</v>
      </c>
      <c r="DA9" s="677"/>
      <c r="DB9" s="677"/>
      <c r="DC9" s="677"/>
      <c r="DD9" s="646" t="s">
        <v>136</v>
      </c>
      <c r="DE9" s="641"/>
      <c r="DF9" s="641"/>
      <c r="DG9" s="641"/>
      <c r="DH9" s="641"/>
      <c r="DI9" s="641"/>
      <c r="DJ9" s="641"/>
      <c r="DK9" s="641"/>
      <c r="DL9" s="641"/>
      <c r="DM9" s="641"/>
      <c r="DN9" s="641"/>
      <c r="DO9" s="641"/>
      <c r="DP9" s="642"/>
      <c r="DQ9" s="646">
        <v>305668</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136</v>
      </c>
      <c r="S10" s="641"/>
      <c r="T10" s="641"/>
      <c r="U10" s="641"/>
      <c r="V10" s="641"/>
      <c r="W10" s="641"/>
      <c r="X10" s="641"/>
      <c r="Y10" s="642"/>
      <c r="Z10" s="677" t="s">
        <v>174</v>
      </c>
      <c r="AA10" s="677"/>
      <c r="AB10" s="677"/>
      <c r="AC10" s="677"/>
      <c r="AD10" s="678" t="s">
        <v>136</v>
      </c>
      <c r="AE10" s="678"/>
      <c r="AF10" s="678"/>
      <c r="AG10" s="678"/>
      <c r="AH10" s="678"/>
      <c r="AI10" s="678"/>
      <c r="AJ10" s="678"/>
      <c r="AK10" s="678"/>
      <c r="AL10" s="643" t="s">
        <v>230</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57605</v>
      </c>
      <c r="BH10" s="641"/>
      <c r="BI10" s="641"/>
      <c r="BJ10" s="641"/>
      <c r="BK10" s="641"/>
      <c r="BL10" s="641"/>
      <c r="BM10" s="641"/>
      <c r="BN10" s="642"/>
      <c r="BO10" s="677">
        <v>1.3</v>
      </c>
      <c r="BP10" s="677"/>
      <c r="BQ10" s="677"/>
      <c r="BR10" s="677"/>
      <c r="BS10" s="646" t="s">
        <v>136</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1458</v>
      </c>
      <c r="CS10" s="641"/>
      <c r="CT10" s="641"/>
      <c r="CU10" s="641"/>
      <c r="CV10" s="641"/>
      <c r="CW10" s="641"/>
      <c r="CX10" s="641"/>
      <c r="CY10" s="642"/>
      <c r="CZ10" s="677">
        <v>0</v>
      </c>
      <c r="DA10" s="677"/>
      <c r="DB10" s="677"/>
      <c r="DC10" s="677"/>
      <c r="DD10" s="646" t="s">
        <v>136</v>
      </c>
      <c r="DE10" s="641"/>
      <c r="DF10" s="641"/>
      <c r="DG10" s="641"/>
      <c r="DH10" s="641"/>
      <c r="DI10" s="641"/>
      <c r="DJ10" s="641"/>
      <c r="DK10" s="641"/>
      <c r="DL10" s="641"/>
      <c r="DM10" s="641"/>
      <c r="DN10" s="641"/>
      <c r="DO10" s="641"/>
      <c r="DP10" s="642"/>
      <c r="DQ10" s="646">
        <v>733</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171769</v>
      </c>
      <c r="S11" s="641"/>
      <c r="T11" s="641"/>
      <c r="U11" s="641"/>
      <c r="V11" s="641"/>
      <c r="W11" s="641"/>
      <c r="X11" s="641"/>
      <c r="Y11" s="642"/>
      <c r="Z11" s="643">
        <v>2.9</v>
      </c>
      <c r="AA11" s="644"/>
      <c r="AB11" s="644"/>
      <c r="AC11" s="645"/>
      <c r="AD11" s="646">
        <v>171769</v>
      </c>
      <c r="AE11" s="641"/>
      <c r="AF11" s="641"/>
      <c r="AG11" s="641"/>
      <c r="AH11" s="641"/>
      <c r="AI11" s="641"/>
      <c r="AJ11" s="641"/>
      <c r="AK11" s="642"/>
      <c r="AL11" s="643">
        <v>3.8</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573033</v>
      </c>
      <c r="BH11" s="641"/>
      <c r="BI11" s="641"/>
      <c r="BJ11" s="641"/>
      <c r="BK11" s="641"/>
      <c r="BL11" s="641"/>
      <c r="BM11" s="641"/>
      <c r="BN11" s="642"/>
      <c r="BO11" s="677">
        <v>13.4</v>
      </c>
      <c r="BP11" s="677"/>
      <c r="BQ11" s="677"/>
      <c r="BR11" s="677"/>
      <c r="BS11" s="646" t="s">
        <v>136</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49294</v>
      </c>
      <c r="CS11" s="641"/>
      <c r="CT11" s="641"/>
      <c r="CU11" s="641"/>
      <c r="CV11" s="641"/>
      <c r="CW11" s="641"/>
      <c r="CX11" s="641"/>
      <c r="CY11" s="642"/>
      <c r="CZ11" s="677">
        <v>0.9</v>
      </c>
      <c r="DA11" s="677"/>
      <c r="DB11" s="677"/>
      <c r="DC11" s="677"/>
      <c r="DD11" s="646">
        <v>500</v>
      </c>
      <c r="DE11" s="641"/>
      <c r="DF11" s="641"/>
      <c r="DG11" s="641"/>
      <c r="DH11" s="641"/>
      <c r="DI11" s="641"/>
      <c r="DJ11" s="641"/>
      <c r="DK11" s="641"/>
      <c r="DL11" s="641"/>
      <c r="DM11" s="641"/>
      <c r="DN11" s="641"/>
      <c r="DO11" s="641"/>
      <c r="DP11" s="642"/>
      <c r="DQ11" s="646">
        <v>45025</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t="s">
        <v>174</v>
      </c>
      <c r="S12" s="641"/>
      <c r="T12" s="641"/>
      <c r="U12" s="641"/>
      <c r="V12" s="641"/>
      <c r="W12" s="641"/>
      <c r="X12" s="641"/>
      <c r="Y12" s="642"/>
      <c r="Z12" s="677" t="s">
        <v>136</v>
      </c>
      <c r="AA12" s="677"/>
      <c r="AB12" s="677"/>
      <c r="AC12" s="677"/>
      <c r="AD12" s="678" t="s">
        <v>174</v>
      </c>
      <c r="AE12" s="678"/>
      <c r="AF12" s="678"/>
      <c r="AG12" s="678"/>
      <c r="AH12" s="678"/>
      <c r="AI12" s="678"/>
      <c r="AJ12" s="678"/>
      <c r="AK12" s="678"/>
      <c r="AL12" s="643" t="s">
        <v>136</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3060879</v>
      </c>
      <c r="BH12" s="641"/>
      <c r="BI12" s="641"/>
      <c r="BJ12" s="641"/>
      <c r="BK12" s="641"/>
      <c r="BL12" s="641"/>
      <c r="BM12" s="641"/>
      <c r="BN12" s="642"/>
      <c r="BO12" s="677">
        <v>71.599999999999994</v>
      </c>
      <c r="BP12" s="677"/>
      <c r="BQ12" s="677"/>
      <c r="BR12" s="677"/>
      <c r="BS12" s="646" t="s">
        <v>174</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30424</v>
      </c>
      <c r="CS12" s="641"/>
      <c r="CT12" s="641"/>
      <c r="CU12" s="641"/>
      <c r="CV12" s="641"/>
      <c r="CW12" s="641"/>
      <c r="CX12" s="641"/>
      <c r="CY12" s="642"/>
      <c r="CZ12" s="677">
        <v>0.6</v>
      </c>
      <c r="DA12" s="677"/>
      <c r="DB12" s="677"/>
      <c r="DC12" s="677"/>
      <c r="DD12" s="646" t="s">
        <v>136</v>
      </c>
      <c r="DE12" s="641"/>
      <c r="DF12" s="641"/>
      <c r="DG12" s="641"/>
      <c r="DH12" s="641"/>
      <c r="DI12" s="641"/>
      <c r="DJ12" s="641"/>
      <c r="DK12" s="641"/>
      <c r="DL12" s="641"/>
      <c r="DM12" s="641"/>
      <c r="DN12" s="641"/>
      <c r="DO12" s="641"/>
      <c r="DP12" s="642"/>
      <c r="DQ12" s="646">
        <v>8467</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230</v>
      </c>
      <c r="S13" s="641"/>
      <c r="T13" s="641"/>
      <c r="U13" s="641"/>
      <c r="V13" s="641"/>
      <c r="W13" s="641"/>
      <c r="X13" s="641"/>
      <c r="Y13" s="642"/>
      <c r="Z13" s="677" t="s">
        <v>136</v>
      </c>
      <c r="AA13" s="677"/>
      <c r="AB13" s="677"/>
      <c r="AC13" s="677"/>
      <c r="AD13" s="678" t="s">
        <v>136</v>
      </c>
      <c r="AE13" s="678"/>
      <c r="AF13" s="678"/>
      <c r="AG13" s="678"/>
      <c r="AH13" s="678"/>
      <c r="AI13" s="678"/>
      <c r="AJ13" s="678"/>
      <c r="AK13" s="678"/>
      <c r="AL13" s="643" t="s">
        <v>136</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3040141</v>
      </c>
      <c r="BH13" s="641"/>
      <c r="BI13" s="641"/>
      <c r="BJ13" s="641"/>
      <c r="BK13" s="641"/>
      <c r="BL13" s="641"/>
      <c r="BM13" s="641"/>
      <c r="BN13" s="642"/>
      <c r="BO13" s="677">
        <v>71.099999999999994</v>
      </c>
      <c r="BP13" s="677"/>
      <c r="BQ13" s="677"/>
      <c r="BR13" s="677"/>
      <c r="BS13" s="646" t="s">
        <v>136</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1016848</v>
      </c>
      <c r="CS13" s="641"/>
      <c r="CT13" s="641"/>
      <c r="CU13" s="641"/>
      <c r="CV13" s="641"/>
      <c r="CW13" s="641"/>
      <c r="CX13" s="641"/>
      <c r="CY13" s="642"/>
      <c r="CZ13" s="677">
        <v>18.7</v>
      </c>
      <c r="DA13" s="677"/>
      <c r="DB13" s="677"/>
      <c r="DC13" s="677"/>
      <c r="DD13" s="646">
        <v>348946</v>
      </c>
      <c r="DE13" s="641"/>
      <c r="DF13" s="641"/>
      <c r="DG13" s="641"/>
      <c r="DH13" s="641"/>
      <c r="DI13" s="641"/>
      <c r="DJ13" s="641"/>
      <c r="DK13" s="641"/>
      <c r="DL13" s="641"/>
      <c r="DM13" s="641"/>
      <c r="DN13" s="641"/>
      <c r="DO13" s="641"/>
      <c r="DP13" s="642"/>
      <c r="DQ13" s="646">
        <v>847583</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4651</v>
      </c>
      <c r="S14" s="641"/>
      <c r="T14" s="641"/>
      <c r="U14" s="641"/>
      <c r="V14" s="641"/>
      <c r="W14" s="641"/>
      <c r="X14" s="641"/>
      <c r="Y14" s="642"/>
      <c r="Z14" s="677">
        <v>0.1</v>
      </c>
      <c r="AA14" s="677"/>
      <c r="AB14" s="677"/>
      <c r="AC14" s="677"/>
      <c r="AD14" s="678">
        <v>4651</v>
      </c>
      <c r="AE14" s="678"/>
      <c r="AF14" s="678"/>
      <c r="AG14" s="678"/>
      <c r="AH14" s="678"/>
      <c r="AI14" s="678"/>
      <c r="AJ14" s="678"/>
      <c r="AK14" s="678"/>
      <c r="AL14" s="643">
        <v>0.1</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19410</v>
      </c>
      <c r="BH14" s="641"/>
      <c r="BI14" s="641"/>
      <c r="BJ14" s="641"/>
      <c r="BK14" s="641"/>
      <c r="BL14" s="641"/>
      <c r="BM14" s="641"/>
      <c r="BN14" s="642"/>
      <c r="BO14" s="677">
        <v>0.5</v>
      </c>
      <c r="BP14" s="677"/>
      <c r="BQ14" s="677"/>
      <c r="BR14" s="677"/>
      <c r="BS14" s="646" t="s">
        <v>174</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314573</v>
      </c>
      <c r="CS14" s="641"/>
      <c r="CT14" s="641"/>
      <c r="CU14" s="641"/>
      <c r="CV14" s="641"/>
      <c r="CW14" s="641"/>
      <c r="CX14" s="641"/>
      <c r="CY14" s="642"/>
      <c r="CZ14" s="677">
        <v>5.8</v>
      </c>
      <c r="DA14" s="677"/>
      <c r="DB14" s="677"/>
      <c r="DC14" s="677"/>
      <c r="DD14" s="646">
        <v>8272</v>
      </c>
      <c r="DE14" s="641"/>
      <c r="DF14" s="641"/>
      <c r="DG14" s="641"/>
      <c r="DH14" s="641"/>
      <c r="DI14" s="641"/>
      <c r="DJ14" s="641"/>
      <c r="DK14" s="641"/>
      <c r="DL14" s="641"/>
      <c r="DM14" s="641"/>
      <c r="DN14" s="641"/>
      <c r="DO14" s="641"/>
      <c r="DP14" s="642"/>
      <c r="DQ14" s="646">
        <v>312217</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174</v>
      </c>
      <c r="S15" s="641"/>
      <c r="T15" s="641"/>
      <c r="U15" s="641"/>
      <c r="V15" s="641"/>
      <c r="W15" s="641"/>
      <c r="X15" s="641"/>
      <c r="Y15" s="642"/>
      <c r="Z15" s="677" t="s">
        <v>136</v>
      </c>
      <c r="AA15" s="677"/>
      <c r="AB15" s="677"/>
      <c r="AC15" s="677"/>
      <c r="AD15" s="678" t="s">
        <v>136</v>
      </c>
      <c r="AE15" s="678"/>
      <c r="AF15" s="678"/>
      <c r="AG15" s="678"/>
      <c r="AH15" s="678"/>
      <c r="AI15" s="678"/>
      <c r="AJ15" s="678"/>
      <c r="AK15" s="678"/>
      <c r="AL15" s="643" t="s">
        <v>230</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182085</v>
      </c>
      <c r="BH15" s="641"/>
      <c r="BI15" s="641"/>
      <c r="BJ15" s="641"/>
      <c r="BK15" s="641"/>
      <c r="BL15" s="641"/>
      <c r="BM15" s="641"/>
      <c r="BN15" s="642"/>
      <c r="BO15" s="677">
        <v>4.3</v>
      </c>
      <c r="BP15" s="677"/>
      <c r="BQ15" s="677"/>
      <c r="BR15" s="677"/>
      <c r="BS15" s="646" t="s">
        <v>230</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531997</v>
      </c>
      <c r="CS15" s="641"/>
      <c r="CT15" s="641"/>
      <c r="CU15" s="641"/>
      <c r="CV15" s="641"/>
      <c r="CW15" s="641"/>
      <c r="CX15" s="641"/>
      <c r="CY15" s="642"/>
      <c r="CZ15" s="677">
        <v>9.8000000000000007</v>
      </c>
      <c r="DA15" s="677"/>
      <c r="DB15" s="677"/>
      <c r="DC15" s="677"/>
      <c r="DD15" s="646">
        <v>80910</v>
      </c>
      <c r="DE15" s="641"/>
      <c r="DF15" s="641"/>
      <c r="DG15" s="641"/>
      <c r="DH15" s="641"/>
      <c r="DI15" s="641"/>
      <c r="DJ15" s="641"/>
      <c r="DK15" s="641"/>
      <c r="DL15" s="641"/>
      <c r="DM15" s="641"/>
      <c r="DN15" s="641"/>
      <c r="DO15" s="641"/>
      <c r="DP15" s="642"/>
      <c r="DQ15" s="646">
        <v>434777</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1446</v>
      </c>
      <c r="S16" s="641"/>
      <c r="T16" s="641"/>
      <c r="U16" s="641"/>
      <c r="V16" s="641"/>
      <c r="W16" s="641"/>
      <c r="X16" s="641"/>
      <c r="Y16" s="642"/>
      <c r="Z16" s="677">
        <v>0</v>
      </c>
      <c r="AA16" s="677"/>
      <c r="AB16" s="677"/>
      <c r="AC16" s="677"/>
      <c r="AD16" s="678">
        <v>1446</v>
      </c>
      <c r="AE16" s="678"/>
      <c r="AF16" s="678"/>
      <c r="AG16" s="678"/>
      <c r="AH16" s="678"/>
      <c r="AI16" s="678"/>
      <c r="AJ16" s="678"/>
      <c r="AK16" s="678"/>
      <c r="AL16" s="643">
        <v>0</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136</v>
      </c>
      <c r="BH16" s="641"/>
      <c r="BI16" s="641"/>
      <c r="BJ16" s="641"/>
      <c r="BK16" s="641"/>
      <c r="BL16" s="641"/>
      <c r="BM16" s="641"/>
      <c r="BN16" s="642"/>
      <c r="BO16" s="677" t="s">
        <v>230</v>
      </c>
      <c r="BP16" s="677"/>
      <c r="BQ16" s="677"/>
      <c r="BR16" s="677"/>
      <c r="BS16" s="646" t="s">
        <v>136</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7100</v>
      </c>
      <c r="CS16" s="641"/>
      <c r="CT16" s="641"/>
      <c r="CU16" s="641"/>
      <c r="CV16" s="641"/>
      <c r="CW16" s="641"/>
      <c r="CX16" s="641"/>
      <c r="CY16" s="642"/>
      <c r="CZ16" s="677">
        <v>0.1</v>
      </c>
      <c r="DA16" s="677"/>
      <c r="DB16" s="677"/>
      <c r="DC16" s="677"/>
      <c r="DD16" s="646" t="s">
        <v>136</v>
      </c>
      <c r="DE16" s="641"/>
      <c r="DF16" s="641"/>
      <c r="DG16" s="641"/>
      <c r="DH16" s="641"/>
      <c r="DI16" s="641"/>
      <c r="DJ16" s="641"/>
      <c r="DK16" s="641"/>
      <c r="DL16" s="641"/>
      <c r="DM16" s="641"/>
      <c r="DN16" s="641"/>
      <c r="DO16" s="641"/>
      <c r="DP16" s="642"/>
      <c r="DQ16" s="646">
        <v>1603</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35095</v>
      </c>
      <c r="S17" s="641"/>
      <c r="T17" s="641"/>
      <c r="U17" s="641"/>
      <c r="V17" s="641"/>
      <c r="W17" s="641"/>
      <c r="X17" s="641"/>
      <c r="Y17" s="642"/>
      <c r="Z17" s="677">
        <v>0.6</v>
      </c>
      <c r="AA17" s="677"/>
      <c r="AB17" s="677"/>
      <c r="AC17" s="677"/>
      <c r="AD17" s="678">
        <v>35095</v>
      </c>
      <c r="AE17" s="678"/>
      <c r="AF17" s="678"/>
      <c r="AG17" s="678"/>
      <c r="AH17" s="678"/>
      <c r="AI17" s="678"/>
      <c r="AJ17" s="678"/>
      <c r="AK17" s="678"/>
      <c r="AL17" s="643">
        <v>0.8</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136</v>
      </c>
      <c r="BH17" s="641"/>
      <c r="BI17" s="641"/>
      <c r="BJ17" s="641"/>
      <c r="BK17" s="641"/>
      <c r="BL17" s="641"/>
      <c r="BM17" s="641"/>
      <c r="BN17" s="642"/>
      <c r="BO17" s="677" t="s">
        <v>136</v>
      </c>
      <c r="BP17" s="677"/>
      <c r="BQ17" s="677"/>
      <c r="BR17" s="677"/>
      <c r="BS17" s="646" t="s">
        <v>136</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77291</v>
      </c>
      <c r="CS17" s="641"/>
      <c r="CT17" s="641"/>
      <c r="CU17" s="641"/>
      <c r="CV17" s="641"/>
      <c r="CW17" s="641"/>
      <c r="CX17" s="641"/>
      <c r="CY17" s="642"/>
      <c r="CZ17" s="677">
        <v>1.4</v>
      </c>
      <c r="DA17" s="677"/>
      <c r="DB17" s="677"/>
      <c r="DC17" s="677"/>
      <c r="DD17" s="646" t="s">
        <v>230</v>
      </c>
      <c r="DE17" s="641"/>
      <c r="DF17" s="641"/>
      <c r="DG17" s="641"/>
      <c r="DH17" s="641"/>
      <c r="DI17" s="641"/>
      <c r="DJ17" s="641"/>
      <c r="DK17" s="641"/>
      <c r="DL17" s="641"/>
      <c r="DM17" s="641"/>
      <c r="DN17" s="641"/>
      <c r="DO17" s="641"/>
      <c r="DP17" s="642"/>
      <c r="DQ17" s="646">
        <v>77291</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8928</v>
      </c>
      <c r="S18" s="641"/>
      <c r="T18" s="641"/>
      <c r="U18" s="641"/>
      <c r="V18" s="641"/>
      <c r="W18" s="641"/>
      <c r="X18" s="641"/>
      <c r="Y18" s="642"/>
      <c r="Z18" s="677">
        <v>0.1</v>
      </c>
      <c r="AA18" s="677"/>
      <c r="AB18" s="677"/>
      <c r="AC18" s="677"/>
      <c r="AD18" s="678">
        <v>8928</v>
      </c>
      <c r="AE18" s="678"/>
      <c r="AF18" s="678"/>
      <c r="AG18" s="678"/>
      <c r="AH18" s="678"/>
      <c r="AI18" s="678"/>
      <c r="AJ18" s="678"/>
      <c r="AK18" s="678"/>
      <c r="AL18" s="643">
        <v>0.2</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174</v>
      </c>
      <c r="BH18" s="641"/>
      <c r="BI18" s="641"/>
      <c r="BJ18" s="641"/>
      <c r="BK18" s="641"/>
      <c r="BL18" s="641"/>
      <c r="BM18" s="641"/>
      <c r="BN18" s="642"/>
      <c r="BO18" s="677" t="s">
        <v>174</v>
      </c>
      <c r="BP18" s="677"/>
      <c r="BQ18" s="677"/>
      <c r="BR18" s="677"/>
      <c r="BS18" s="646" t="s">
        <v>230</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v>36764</v>
      </c>
      <c r="CS18" s="641"/>
      <c r="CT18" s="641"/>
      <c r="CU18" s="641"/>
      <c r="CV18" s="641"/>
      <c r="CW18" s="641"/>
      <c r="CX18" s="641"/>
      <c r="CY18" s="642"/>
      <c r="CZ18" s="677">
        <v>0.7</v>
      </c>
      <c r="DA18" s="677"/>
      <c r="DB18" s="677"/>
      <c r="DC18" s="677"/>
      <c r="DD18" s="646" t="s">
        <v>136</v>
      </c>
      <c r="DE18" s="641"/>
      <c r="DF18" s="641"/>
      <c r="DG18" s="641"/>
      <c r="DH18" s="641"/>
      <c r="DI18" s="641"/>
      <c r="DJ18" s="641"/>
      <c r="DK18" s="641"/>
      <c r="DL18" s="641"/>
      <c r="DM18" s="641"/>
      <c r="DN18" s="641"/>
      <c r="DO18" s="641"/>
      <c r="DP18" s="642"/>
      <c r="DQ18" s="646">
        <v>36764</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650</v>
      </c>
      <c r="S19" s="641"/>
      <c r="T19" s="641"/>
      <c r="U19" s="641"/>
      <c r="V19" s="641"/>
      <c r="W19" s="641"/>
      <c r="X19" s="641"/>
      <c r="Y19" s="642"/>
      <c r="Z19" s="677">
        <v>0</v>
      </c>
      <c r="AA19" s="677"/>
      <c r="AB19" s="677"/>
      <c r="AC19" s="677"/>
      <c r="AD19" s="678">
        <v>650</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t="s">
        <v>136</v>
      </c>
      <c r="BH19" s="641"/>
      <c r="BI19" s="641"/>
      <c r="BJ19" s="641"/>
      <c r="BK19" s="641"/>
      <c r="BL19" s="641"/>
      <c r="BM19" s="641"/>
      <c r="BN19" s="642"/>
      <c r="BO19" s="677" t="s">
        <v>230</v>
      </c>
      <c r="BP19" s="677"/>
      <c r="BQ19" s="677"/>
      <c r="BR19" s="677"/>
      <c r="BS19" s="646" t="s">
        <v>136</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174</v>
      </c>
      <c r="CS19" s="641"/>
      <c r="CT19" s="641"/>
      <c r="CU19" s="641"/>
      <c r="CV19" s="641"/>
      <c r="CW19" s="641"/>
      <c r="CX19" s="641"/>
      <c r="CY19" s="642"/>
      <c r="CZ19" s="677" t="s">
        <v>136</v>
      </c>
      <c r="DA19" s="677"/>
      <c r="DB19" s="677"/>
      <c r="DC19" s="677"/>
      <c r="DD19" s="646" t="s">
        <v>230</v>
      </c>
      <c r="DE19" s="641"/>
      <c r="DF19" s="641"/>
      <c r="DG19" s="641"/>
      <c r="DH19" s="641"/>
      <c r="DI19" s="641"/>
      <c r="DJ19" s="641"/>
      <c r="DK19" s="641"/>
      <c r="DL19" s="641"/>
      <c r="DM19" s="641"/>
      <c r="DN19" s="641"/>
      <c r="DO19" s="641"/>
      <c r="DP19" s="642"/>
      <c r="DQ19" s="646" t="s">
        <v>136</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220</v>
      </c>
      <c r="S20" s="641"/>
      <c r="T20" s="641"/>
      <c r="U20" s="641"/>
      <c r="V20" s="641"/>
      <c r="W20" s="641"/>
      <c r="X20" s="641"/>
      <c r="Y20" s="642"/>
      <c r="Z20" s="677">
        <v>0</v>
      </c>
      <c r="AA20" s="677"/>
      <c r="AB20" s="677"/>
      <c r="AC20" s="677"/>
      <c r="AD20" s="678">
        <v>220</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t="s">
        <v>174</v>
      </c>
      <c r="BH20" s="641"/>
      <c r="BI20" s="641"/>
      <c r="BJ20" s="641"/>
      <c r="BK20" s="641"/>
      <c r="BL20" s="641"/>
      <c r="BM20" s="641"/>
      <c r="BN20" s="642"/>
      <c r="BO20" s="677" t="s">
        <v>230</v>
      </c>
      <c r="BP20" s="677"/>
      <c r="BQ20" s="677"/>
      <c r="BR20" s="677"/>
      <c r="BS20" s="646" t="s">
        <v>136</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5441515</v>
      </c>
      <c r="CS20" s="641"/>
      <c r="CT20" s="641"/>
      <c r="CU20" s="641"/>
      <c r="CV20" s="641"/>
      <c r="CW20" s="641"/>
      <c r="CX20" s="641"/>
      <c r="CY20" s="642"/>
      <c r="CZ20" s="677">
        <v>100</v>
      </c>
      <c r="DA20" s="677"/>
      <c r="DB20" s="677"/>
      <c r="DC20" s="677"/>
      <c r="DD20" s="646">
        <v>566059</v>
      </c>
      <c r="DE20" s="641"/>
      <c r="DF20" s="641"/>
      <c r="DG20" s="641"/>
      <c r="DH20" s="641"/>
      <c r="DI20" s="641"/>
      <c r="DJ20" s="641"/>
      <c r="DK20" s="641"/>
      <c r="DL20" s="641"/>
      <c r="DM20" s="641"/>
      <c r="DN20" s="641"/>
      <c r="DO20" s="641"/>
      <c r="DP20" s="642"/>
      <c r="DQ20" s="646">
        <v>4413050</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25297</v>
      </c>
      <c r="S21" s="641"/>
      <c r="T21" s="641"/>
      <c r="U21" s="641"/>
      <c r="V21" s="641"/>
      <c r="W21" s="641"/>
      <c r="X21" s="641"/>
      <c r="Y21" s="642"/>
      <c r="Z21" s="677">
        <v>0.4</v>
      </c>
      <c r="AA21" s="677"/>
      <c r="AB21" s="677"/>
      <c r="AC21" s="677"/>
      <c r="AD21" s="678">
        <v>25297</v>
      </c>
      <c r="AE21" s="678"/>
      <c r="AF21" s="678"/>
      <c r="AG21" s="678"/>
      <c r="AH21" s="678"/>
      <c r="AI21" s="678"/>
      <c r="AJ21" s="678"/>
      <c r="AK21" s="678"/>
      <c r="AL21" s="643">
        <v>0.6</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t="s">
        <v>136</v>
      </c>
      <c r="BH21" s="641"/>
      <c r="BI21" s="641"/>
      <c r="BJ21" s="641"/>
      <c r="BK21" s="641"/>
      <c r="BL21" s="641"/>
      <c r="BM21" s="641"/>
      <c r="BN21" s="642"/>
      <c r="BO21" s="677" t="s">
        <v>174</v>
      </c>
      <c r="BP21" s="677"/>
      <c r="BQ21" s="677"/>
      <c r="BR21" s="677"/>
      <c r="BS21" s="646" t="s">
        <v>136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9237</v>
      </c>
      <c r="S22" s="641"/>
      <c r="T22" s="641"/>
      <c r="U22" s="641"/>
      <c r="V22" s="641"/>
      <c r="W22" s="641"/>
      <c r="X22" s="641"/>
      <c r="Y22" s="642"/>
      <c r="Z22" s="677">
        <v>0.2</v>
      </c>
      <c r="AA22" s="677"/>
      <c r="AB22" s="677"/>
      <c r="AC22" s="677"/>
      <c r="AD22" s="678" t="s">
        <v>136</v>
      </c>
      <c r="AE22" s="678"/>
      <c r="AF22" s="678"/>
      <c r="AG22" s="678"/>
      <c r="AH22" s="678"/>
      <c r="AI22" s="678"/>
      <c r="AJ22" s="678"/>
      <c r="AK22" s="678"/>
      <c r="AL22" s="643" t="s">
        <v>136</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t="s">
        <v>136</v>
      </c>
      <c r="BH22" s="641"/>
      <c r="BI22" s="641"/>
      <c r="BJ22" s="641"/>
      <c r="BK22" s="641"/>
      <c r="BL22" s="641"/>
      <c r="BM22" s="641"/>
      <c r="BN22" s="642"/>
      <c r="BO22" s="677" t="s">
        <v>174</v>
      </c>
      <c r="BP22" s="677"/>
      <c r="BQ22" s="677"/>
      <c r="BR22" s="677"/>
      <c r="BS22" s="646" t="s">
        <v>136</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t="s">
        <v>174</v>
      </c>
      <c r="S23" s="641"/>
      <c r="T23" s="641"/>
      <c r="U23" s="641"/>
      <c r="V23" s="641"/>
      <c r="W23" s="641"/>
      <c r="X23" s="641"/>
      <c r="Y23" s="642"/>
      <c r="Z23" s="677" t="s">
        <v>230</v>
      </c>
      <c r="AA23" s="677"/>
      <c r="AB23" s="677"/>
      <c r="AC23" s="677"/>
      <c r="AD23" s="678" t="s">
        <v>136</v>
      </c>
      <c r="AE23" s="678"/>
      <c r="AF23" s="678"/>
      <c r="AG23" s="678"/>
      <c r="AH23" s="678"/>
      <c r="AI23" s="678"/>
      <c r="AJ23" s="678"/>
      <c r="AK23" s="678"/>
      <c r="AL23" s="643" t="s">
        <v>174</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t="s">
        <v>136</v>
      </c>
      <c r="BH23" s="641"/>
      <c r="BI23" s="641"/>
      <c r="BJ23" s="641"/>
      <c r="BK23" s="641"/>
      <c r="BL23" s="641"/>
      <c r="BM23" s="641"/>
      <c r="BN23" s="642"/>
      <c r="BO23" s="677" t="s">
        <v>230</v>
      </c>
      <c r="BP23" s="677"/>
      <c r="BQ23" s="677"/>
      <c r="BR23" s="677"/>
      <c r="BS23" s="646" t="s">
        <v>230</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9237</v>
      </c>
      <c r="S24" s="641"/>
      <c r="T24" s="641"/>
      <c r="U24" s="641"/>
      <c r="V24" s="641"/>
      <c r="W24" s="641"/>
      <c r="X24" s="641"/>
      <c r="Y24" s="642"/>
      <c r="Z24" s="677">
        <v>0.2</v>
      </c>
      <c r="AA24" s="677"/>
      <c r="AB24" s="677"/>
      <c r="AC24" s="677"/>
      <c r="AD24" s="678" t="s">
        <v>136</v>
      </c>
      <c r="AE24" s="678"/>
      <c r="AF24" s="678"/>
      <c r="AG24" s="678"/>
      <c r="AH24" s="678"/>
      <c r="AI24" s="678"/>
      <c r="AJ24" s="678"/>
      <c r="AK24" s="678"/>
      <c r="AL24" s="643" t="s">
        <v>230</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230</v>
      </c>
      <c r="BH24" s="641"/>
      <c r="BI24" s="641"/>
      <c r="BJ24" s="641"/>
      <c r="BK24" s="641"/>
      <c r="BL24" s="641"/>
      <c r="BM24" s="641"/>
      <c r="BN24" s="642"/>
      <c r="BO24" s="677" t="s">
        <v>136</v>
      </c>
      <c r="BP24" s="677"/>
      <c r="BQ24" s="677"/>
      <c r="BR24" s="677"/>
      <c r="BS24" s="646" t="s">
        <v>136</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1861677</v>
      </c>
      <c r="CS24" s="696"/>
      <c r="CT24" s="696"/>
      <c r="CU24" s="696"/>
      <c r="CV24" s="696"/>
      <c r="CW24" s="696"/>
      <c r="CX24" s="696"/>
      <c r="CY24" s="739"/>
      <c r="CZ24" s="740">
        <v>34.200000000000003</v>
      </c>
      <c r="DA24" s="711"/>
      <c r="DB24" s="711"/>
      <c r="DC24" s="743"/>
      <c r="DD24" s="738">
        <v>1406051</v>
      </c>
      <c r="DE24" s="696"/>
      <c r="DF24" s="696"/>
      <c r="DG24" s="696"/>
      <c r="DH24" s="696"/>
      <c r="DI24" s="696"/>
      <c r="DJ24" s="696"/>
      <c r="DK24" s="739"/>
      <c r="DL24" s="738">
        <v>1404174</v>
      </c>
      <c r="DM24" s="696"/>
      <c r="DN24" s="696"/>
      <c r="DO24" s="696"/>
      <c r="DP24" s="696"/>
      <c r="DQ24" s="696"/>
      <c r="DR24" s="696"/>
      <c r="DS24" s="696"/>
      <c r="DT24" s="696"/>
      <c r="DU24" s="696"/>
      <c r="DV24" s="739"/>
      <c r="DW24" s="740">
        <v>30.7</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174</v>
      </c>
      <c r="S25" s="641"/>
      <c r="T25" s="641"/>
      <c r="U25" s="641"/>
      <c r="V25" s="641"/>
      <c r="W25" s="641"/>
      <c r="X25" s="641"/>
      <c r="Y25" s="642"/>
      <c r="Z25" s="677" t="s">
        <v>136</v>
      </c>
      <c r="AA25" s="677"/>
      <c r="AB25" s="677"/>
      <c r="AC25" s="677"/>
      <c r="AD25" s="678" t="s">
        <v>230</v>
      </c>
      <c r="AE25" s="678"/>
      <c r="AF25" s="678"/>
      <c r="AG25" s="678"/>
      <c r="AH25" s="678"/>
      <c r="AI25" s="678"/>
      <c r="AJ25" s="678"/>
      <c r="AK25" s="678"/>
      <c r="AL25" s="643" t="s">
        <v>230</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136</v>
      </c>
      <c r="BH25" s="641"/>
      <c r="BI25" s="641"/>
      <c r="BJ25" s="641"/>
      <c r="BK25" s="641"/>
      <c r="BL25" s="641"/>
      <c r="BM25" s="641"/>
      <c r="BN25" s="642"/>
      <c r="BO25" s="677" t="s">
        <v>136</v>
      </c>
      <c r="BP25" s="677"/>
      <c r="BQ25" s="677"/>
      <c r="BR25" s="677"/>
      <c r="BS25" s="646" t="s">
        <v>174</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1253060</v>
      </c>
      <c r="CS25" s="659"/>
      <c r="CT25" s="659"/>
      <c r="CU25" s="659"/>
      <c r="CV25" s="659"/>
      <c r="CW25" s="659"/>
      <c r="CX25" s="659"/>
      <c r="CY25" s="660"/>
      <c r="CZ25" s="643">
        <v>23</v>
      </c>
      <c r="DA25" s="661"/>
      <c r="DB25" s="661"/>
      <c r="DC25" s="662"/>
      <c r="DD25" s="646">
        <v>1163473</v>
      </c>
      <c r="DE25" s="659"/>
      <c r="DF25" s="659"/>
      <c r="DG25" s="659"/>
      <c r="DH25" s="659"/>
      <c r="DI25" s="659"/>
      <c r="DJ25" s="659"/>
      <c r="DK25" s="660"/>
      <c r="DL25" s="646">
        <v>1162471</v>
      </c>
      <c r="DM25" s="659"/>
      <c r="DN25" s="659"/>
      <c r="DO25" s="659"/>
      <c r="DP25" s="659"/>
      <c r="DQ25" s="659"/>
      <c r="DR25" s="659"/>
      <c r="DS25" s="659"/>
      <c r="DT25" s="659"/>
      <c r="DU25" s="659"/>
      <c r="DV25" s="660"/>
      <c r="DW25" s="643">
        <v>25.4</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4566980</v>
      </c>
      <c r="S26" s="641"/>
      <c r="T26" s="641"/>
      <c r="U26" s="641"/>
      <c r="V26" s="641"/>
      <c r="W26" s="641"/>
      <c r="X26" s="641"/>
      <c r="Y26" s="642"/>
      <c r="Z26" s="677">
        <v>76.2</v>
      </c>
      <c r="AA26" s="677"/>
      <c r="AB26" s="677"/>
      <c r="AC26" s="677"/>
      <c r="AD26" s="678">
        <v>4557743</v>
      </c>
      <c r="AE26" s="678"/>
      <c r="AF26" s="678"/>
      <c r="AG26" s="678"/>
      <c r="AH26" s="678"/>
      <c r="AI26" s="678"/>
      <c r="AJ26" s="678"/>
      <c r="AK26" s="678"/>
      <c r="AL26" s="643">
        <v>99.8</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136</v>
      </c>
      <c r="BH26" s="641"/>
      <c r="BI26" s="641"/>
      <c r="BJ26" s="641"/>
      <c r="BK26" s="641"/>
      <c r="BL26" s="641"/>
      <c r="BM26" s="641"/>
      <c r="BN26" s="642"/>
      <c r="BO26" s="677" t="s">
        <v>136</v>
      </c>
      <c r="BP26" s="677"/>
      <c r="BQ26" s="677"/>
      <c r="BR26" s="677"/>
      <c r="BS26" s="646" t="s">
        <v>230</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743868</v>
      </c>
      <c r="CS26" s="641"/>
      <c r="CT26" s="641"/>
      <c r="CU26" s="641"/>
      <c r="CV26" s="641"/>
      <c r="CW26" s="641"/>
      <c r="CX26" s="641"/>
      <c r="CY26" s="642"/>
      <c r="CZ26" s="643">
        <v>13.7</v>
      </c>
      <c r="DA26" s="661"/>
      <c r="DB26" s="661"/>
      <c r="DC26" s="662"/>
      <c r="DD26" s="646">
        <v>667168</v>
      </c>
      <c r="DE26" s="641"/>
      <c r="DF26" s="641"/>
      <c r="DG26" s="641"/>
      <c r="DH26" s="641"/>
      <c r="DI26" s="641"/>
      <c r="DJ26" s="641"/>
      <c r="DK26" s="642"/>
      <c r="DL26" s="646" t="s">
        <v>136</v>
      </c>
      <c r="DM26" s="641"/>
      <c r="DN26" s="641"/>
      <c r="DO26" s="641"/>
      <c r="DP26" s="641"/>
      <c r="DQ26" s="641"/>
      <c r="DR26" s="641"/>
      <c r="DS26" s="641"/>
      <c r="DT26" s="641"/>
      <c r="DU26" s="641"/>
      <c r="DV26" s="642"/>
      <c r="DW26" s="643" t="s">
        <v>174</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1281</v>
      </c>
      <c r="S27" s="641"/>
      <c r="T27" s="641"/>
      <c r="U27" s="641"/>
      <c r="V27" s="641"/>
      <c r="W27" s="641"/>
      <c r="X27" s="641"/>
      <c r="Y27" s="642"/>
      <c r="Z27" s="677">
        <v>0</v>
      </c>
      <c r="AA27" s="677"/>
      <c r="AB27" s="677"/>
      <c r="AC27" s="677"/>
      <c r="AD27" s="678">
        <v>1281</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4273792</v>
      </c>
      <c r="BH27" s="641"/>
      <c r="BI27" s="641"/>
      <c r="BJ27" s="641"/>
      <c r="BK27" s="641"/>
      <c r="BL27" s="641"/>
      <c r="BM27" s="641"/>
      <c r="BN27" s="642"/>
      <c r="BO27" s="677">
        <v>100</v>
      </c>
      <c r="BP27" s="677"/>
      <c r="BQ27" s="677"/>
      <c r="BR27" s="677"/>
      <c r="BS27" s="646" t="s">
        <v>136</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531326</v>
      </c>
      <c r="CS27" s="659"/>
      <c r="CT27" s="659"/>
      <c r="CU27" s="659"/>
      <c r="CV27" s="659"/>
      <c r="CW27" s="659"/>
      <c r="CX27" s="659"/>
      <c r="CY27" s="660"/>
      <c r="CZ27" s="643">
        <v>9.8000000000000007</v>
      </c>
      <c r="DA27" s="661"/>
      <c r="DB27" s="661"/>
      <c r="DC27" s="662"/>
      <c r="DD27" s="646">
        <v>165287</v>
      </c>
      <c r="DE27" s="659"/>
      <c r="DF27" s="659"/>
      <c r="DG27" s="659"/>
      <c r="DH27" s="659"/>
      <c r="DI27" s="659"/>
      <c r="DJ27" s="659"/>
      <c r="DK27" s="660"/>
      <c r="DL27" s="646">
        <v>164412</v>
      </c>
      <c r="DM27" s="659"/>
      <c r="DN27" s="659"/>
      <c r="DO27" s="659"/>
      <c r="DP27" s="659"/>
      <c r="DQ27" s="659"/>
      <c r="DR27" s="659"/>
      <c r="DS27" s="659"/>
      <c r="DT27" s="659"/>
      <c r="DU27" s="659"/>
      <c r="DV27" s="660"/>
      <c r="DW27" s="643">
        <v>3.6</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462</v>
      </c>
      <c r="S28" s="641"/>
      <c r="T28" s="641"/>
      <c r="U28" s="641"/>
      <c r="V28" s="641"/>
      <c r="W28" s="641"/>
      <c r="X28" s="641"/>
      <c r="Y28" s="642"/>
      <c r="Z28" s="677">
        <v>0</v>
      </c>
      <c r="AA28" s="677"/>
      <c r="AB28" s="677"/>
      <c r="AC28" s="677"/>
      <c r="AD28" s="678" t="s">
        <v>136</v>
      </c>
      <c r="AE28" s="678"/>
      <c r="AF28" s="678"/>
      <c r="AG28" s="678"/>
      <c r="AH28" s="678"/>
      <c r="AI28" s="678"/>
      <c r="AJ28" s="678"/>
      <c r="AK28" s="678"/>
      <c r="AL28" s="643" t="s">
        <v>230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77291</v>
      </c>
      <c r="CS28" s="641"/>
      <c r="CT28" s="641"/>
      <c r="CU28" s="641"/>
      <c r="CV28" s="641"/>
      <c r="CW28" s="641"/>
      <c r="CX28" s="641"/>
      <c r="CY28" s="642"/>
      <c r="CZ28" s="643">
        <v>1.4</v>
      </c>
      <c r="DA28" s="661"/>
      <c r="DB28" s="661"/>
      <c r="DC28" s="662"/>
      <c r="DD28" s="646">
        <v>77291</v>
      </c>
      <c r="DE28" s="641"/>
      <c r="DF28" s="641"/>
      <c r="DG28" s="641"/>
      <c r="DH28" s="641"/>
      <c r="DI28" s="641"/>
      <c r="DJ28" s="641"/>
      <c r="DK28" s="642"/>
      <c r="DL28" s="646">
        <v>77291</v>
      </c>
      <c r="DM28" s="641"/>
      <c r="DN28" s="641"/>
      <c r="DO28" s="641"/>
      <c r="DP28" s="641"/>
      <c r="DQ28" s="641"/>
      <c r="DR28" s="641"/>
      <c r="DS28" s="641"/>
      <c r="DT28" s="641"/>
      <c r="DU28" s="641"/>
      <c r="DV28" s="642"/>
      <c r="DW28" s="643">
        <v>1.7</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66726</v>
      </c>
      <c r="S29" s="641"/>
      <c r="T29" s="641"/>
      <c r="U29" s="641"/>
      <c r="V29" s="641"/>
      <c r="W29" s="641"/>
      <c r="X29" s="641"/>
      <c r="Y29" s="642"/>
      <c r="Z29" s="677">
        <v>1.1000000000000001</v>
      </c>
      <c r="AA29" s="677"/>
      <c r="AB29" s="677"/>
      <c r="AC29" s="677"/>
      <c r="AD29" s="678">
        <v>9793</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301</v>
      </c>
      <c r="CE29" s="729"/>
      <c r="CF29" s="673" t="s">
        <v>302</v>
      </c>
      <c r="CG29" s="674"/>
      <c r="CH29" s="674"/>
      <c r="CI29" s="674"/>
      <c r="CJ29" s="674"/>
      <c r="CK29" s="674"/>
      <c r="CL29" s="674"/>
      <c r="CM29" s="674"/>
      <c r="CN29" s="674"/>
      <c r="CO29" s="674"/>
      <c r="CP29" s="674"/>
      <c r="CQ29" s="675"/>
      <c r="CR29" s="640">
        <v>77291</v>
      </c>
      <c r="CS29" s="659"/>
      <c r="CT29" s="659"/>
      <c r="CU29" s="659"/>
      <c r="CV29" s="659"/>
      <c r="CW29" s="659"/>
      <c r="CX29" s="659"/>
      <c r="CY29" s="660"/>
      <c r="CZ29" s="643">
        <v>1.4</v>
      </c>
      <c r="DA29" s="661"/>
      <c r="DB29" s="661"/>
      <c r="DC29" s="662"/>
      <c r="DD29" s="646">
        <v>77291</v>
      </c>
      <c r="DE29" s="659"/>
      <c r="DF29" s="659"/>
      <c r="DG29" s="659"/>
      <c r="DH29" s="659"/>
      <c r="DI29" s="659"/>
      <c r="DJ29" s="659"/>
      <c r="DK29" s="660"/>
      <c r="DL29" s="646">
        <v>77291</v>
      </c>
      <c r="DM29" s="659"/>
      <c r="DN29" s="659"/>
      <c r="DO29" s="659"/>
      <c r="DP29" s="659"/>
      <c r="DQ29" s="659"/>
      <c r="DR29" s="659"/>
      <c r="DS29" s="659"/>
      <c r="DT29" s="659"/>
      <c r="DU29" s="659"/>
      <c r="DV29" s="660"/>
      <c r="DW29" s="643">
        <v>1.7</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35852</v>
      </c>
      <c r="S30" s="641"/>
      <c r="T30" s="641"/>
      <c r="U30" s="641"/>
      <c r="V30" s="641"/>
      <c r="W30" s="641"/>
      <c r="X30" s="641"/>
      <c r="Y30" s="642"/>
      <c r="Z30" s="677">
        <v>0.6</v>
      </c>
      <c r="AA30" s="677"/>
      <c r="AB30" s="677"/>
      <c r="AC30" s="677"/>
      <c r="AD30" s="678" t="s">
        <v>230</v>
      </c>
      <c r="AE30" s="678"/>
      <c r="AF30" s="678"/>
      <c r="AG30" s="678"/>
      <c r="AH30" s="678"/>
      <c r="AI30" s="678"/>
      <c r="AJ30" s="678"/>
      <c r="AK30" s="678"/>
      <c r="AL30" s="643" t="s">
        <v>136</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0"/>
      <c r="CE30" s="731"/>
      <c r="CF30" s="673" t="s">
        <v>306</v>
      </c>
      <c r="CG30" s="674"/>
      <c r="CH30" s="674"/>
      <c r="CI30" s="674"/>
      <c r="CJ30" s="674"/>
      <c r="CK30" s="674"/>
      <c r="CL30" s="674"/>
      <c r="CM30" s="674"/>
      <c r="CN30" s="674"/>
      <c r="CO30" s="674"/>
      <c r="CP30" s="674"/>
      <c r="CQ30" s="675"/>
      <c r="CR30" s="640">
        <v>70099</v>
      </c>
      <c r="CS30" s="641"/>
      <c r="CT30" s="641"/>
      <c r="CU30" s="641"/>
      <c r="CV30" s="641"/>
      <c r="CW30" s="641"/>
      <c r="CX30" s="641"/>
      <c r="CY30" s="642"/>
      <c r="CZ30" s="643">
        <v>1.3</v>
      </c>
      <c r="DA30" s="661"/>
      <c r="DB30" s="661"/>
      <c r="DC30" s="662"/>
      <c r="DD30" s="646">
        <v>70099</v>
      </c>
      <c r="DE30" s="641"/>
      <c r="DF30" s="641"/>
      <c r="DG30" s="641"/>
      <c r="DH30" s="641"/>
      <c r="DI30" s="641"/>
      <c r="DJ30" s="641"/>
      <c r="DK30" s="642"/>
      <c r="DL30" s="646">
        <v>70099</v>
      </c>
      <c r="DM30" s="641"/>
      <c r="DN30" s="641"/>
      <c r="DO30" s="641"/>
      <c r="DP30" s="641"/>
      <c r="DQ30" s="641"/>
      <c r="DR30" s="641"/>
      <c r="DS30" s="641"/>
      <c r="DT30" s="641"/>
      <c r="DU30" s="641"/>
      <c r="DV30" s="642"/>
      <c r="DW30" s="643">
        <v>1.5</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419207</v>
      </c>
      <c r="S31" s="641"/>
      <c r="T31" s="641"/>
      <c r="U31" s="641"/>
      <c r="V31" s="641"/>
      <c r="W31" s="641"/>
      <c r="X31" s="641"/>
      <c r="Y31" s="642"/>
      <c r="Z31" s="677">
        <v>7</v>
      </c>
      <c r="AA31" s="677"/>
      <c r="AB31" s="677"/>
      <c r="AC31" s="677"/>
      <c r="AD31" s="678" t="s">
        <v>136</v>
      </c>
      <c r="AE31" s="678"/>
      <c r="AF31" s="678"/>
      <c r="AG31" s="678"/>
      <c r="AH31" s="678"/>
      <c r="AI31" s="678"/>
      <c r="AJ31" s="678"/>
      <c r="AK31" s="678"/>
      <c r="AL31" s="643" t="s">
        <v>136</v>
      </c>
      <c r="AM31" s="644"/>
      <c r="AN31" s="644"/>
      <c r="AO31" s="679"/>
      <c r="AP31" s="714" t="s">
        <v>308</v>
      </c>
      <c r="AQ31" s="715"/>
      <c r="AR31" s="715"/>
      <c r="AS31" s="715"/>
      <c r="AT31" s="720" t="s">
        <v>309</v>
      </c>
      <c r="AU31" s="231"/>
      <c r="AV31" s="231"/>
      <c r="AW31" s="231"/>
      <c r="AX31" s="706" t="s">
        <v>186</v>
      </c>
      <c r="AY31" s="707"/>
      <c r="AZ31" s="707"/>
      <c r="BA31" s="707"/>
      <c r="BB31" s="707"/>
      <c r="BC31" s="707"/>
      <c r="BD31" s="707"/>
      <c r="BE31" s="707"/>
      <c r="BF31" s="708"/>
      <c r="BG31" s="709">
        <v>99.9</v>
      </c>
      <c r="BH31" s="710"/>
      <c r="BI31" s="710"/>
      <c r="BJ31" s="710"/>
      <c r="BK31" s="710"/>
      <c r="BL31" s="710"/>
      <c r="BM31" s="711">
        <v>99.7</v>
      </c>
      <c r="BN31" s="710"/>
      <c r="BO31" s="710"/>
      <c r="BP31" s="710"/>
      <c r="BQ31" s="712"/>
      <c r="BR31" s="709">
        <v>99.9</v>
      </c>
      <c r="BS31" s="710"/>
      <c r="BT31" s="710"/>
      <c r="BU31" s="710"/>
      <c r="BV31" s="710"/>
      <c r="BW31" s="710"/>
      <c r="BX31" s="711">
        <v>99.7</v>
      </c>
      <c r="BY31" s="710"/>
      <c r="BZ31" s="710"/>
      <c r="CA31" s="710"/>
      <c r="CB31" s="712"/>
      <c r="CD31" s="730"/>
      <c r="CE31" s="731"/>
      <c r="CF31" s="673" t="s">
        <v>310</v>
      </c>
      <c r="CG31" s="674"/>
      <c r="CH31" s="674"/>
      <c r="CI31" s="674"/>
      <c r="CJ31" s="674"/>
      <c r="CK31" s="674"/>
      <c r="CL31" s="674"/>
      <c r="CM31" s="674"/>
      <c r="CN31" s="674"/>
      <c r="CO31" s="674"/>
      <c r="CP31" s="674"/>
      <c r="CQ31" s="675"/>
      <c r="CR31" s="640">
        <v>7192</v>
      </c>
      <c r="CS31" s="659"/>
      <c r="CT31" s="659"/>
      <c r="CU31" s="659"/>
      <c r="CV31" s="659"/>
      <c r="CW31" s="659"/>
      <c r="CX31" s="659"/>
      <c r="CY31" s="660"/>
      <c r="CZ31" s="643">
        <v>0.1</v>
      </c>
      <c r="DA31" s="661"/>
      <c r="DB31" s="661"/>
      <c r="DC31" s="662"/>
      <c r="DD31" s="646">
        <v>7192</v>
      </c>
      <c r="DE31" s="659"/>
      <c r="DF31" s="659"/>
      <c r="DG31" s="659"/>
      <c r="DH31" s="659"/>
      <c r="DI31" s="659"/>
      <c r="DJ31" s="659"/>
      <c r="DK31" s="660"/>
      <c r="DL31" s="646">
        <v>7192</v>
      </c>
      <c r="DM31" s="659"/>
      <c r="DN31" s="659"/>
      <c r="DO31" s="659"/>
      <c r="DP31" s="659"/>
      <c r="DQ31" s="659"/>
      <c r="DR31" s="659"/>
      <c r="DS31" s="659"/>
      <c r="DT31" s="659"/>
      <c r="DU31" s="659"/>
      <c r="DV31" s="660"/>
      <c r="DW31" s="643">
        <v>0.2</v>
      </c>
      <c r="DX31" s="661"/>
      <c r="DY31" s="661"/>
      <c r="DZ31" s="661"/>
      <c r="EA31" s="661"/>
      <c r="EB31" s="661"/>
      <c r="EC31" s="676"/>
    </row>
    <row r="32" spans="2:133" ht="11.25" customHeight="1" x14ac:dyDescent="0.15">
      <c r="B32" s="723" t="s">
        <v>311</v>
      </c>
      <c r="C32" s="724"/>
      <c r="D32" s="724"/>
      <c r="E32" s="724"/>
      <c r="F32" s="724"/>
      <c r="G32" s="724"/>
      <c r="H32" s="724"/>
      <c r="I32" s="724"/>
      <c r="J32" s="724"/>
      <c r="K32" s="724"/>
      <c r="L32" s="724"/>
      <c r="M32" s="724"/>
      <c r="N32" s="724"/>
      <c r="O32" s="724"/>
      <c r="P32" s="724"/>
      <c r="Q32" s="725"/>
      <c r="R32" s="640" t="s">
        <v>230</v>
      </c>
      <c r="S32" s="641"/>
      <c r="T32" s="641"/>
      <c r="U32" s="641"/>
      <c r="V32" s="641"/>
      <c r="W32" s="641"/>
      <c r="X32" s="641"/>
      <c r="Y32" s="642"/>
      <c r="Z32" s="677" t="s">
        <v>230</v>
      </c>
      <c r="AA32" s="677"/>
      <c r="AB32" s="677"/>
      <c r="AC32" s="677"/>
      <c r="AD32" s="678" t="s">
        <v>136</v>
      </c>
      <c r="AE32" s="678"/>
      <c r="AF32" s="678"/>
      <c r="AG32" s="678"/>
      <c r="AH32" s="678"/>
      <c r="AI32" s="678"/>
      <c r="AJ32" s="678"/>
      <c r="AK32" s="678"/>
      <c r="AL32" s="643" t="s">
        <v>136</v>
      </c>
      <c r="AM32" s="644"/>
      <c r="AN32" s="644"/>
      <c r="AO32" s="679"/>
      <c r="AP32" s="716"/>
      <c r="AQ32" s="717"/>
      <c r="AR32" s="717"/>
      <c r="AS32" s="717"/>
      <c r="AT32" s="721"/>
      <c r="AU32" s="230" t="s">
        <v>312</v>
      </c>
      <c r="AV32" s="230"/>
      <c r="AW32" s="230"/>
      <c r="AX32" s="637" t="s">
        <v>313</v>
      </c>
      <c r="AY32" s="638"/>
      <c r="AZ32" s="638"/>
      <c r="BA32" s="638"/>
      <c r="BB32" s="638"/>
      <c r="BC32" s="638"/>
      <c r="BD32" s="638"/>
      <c r="BE32" s="638"/>
      <c r="BF32" s="639"/>
      <c r="BG32" s="713">
        <v>99.7</v>
      </c>
      <c r="BH32" s="659"/>
      <c r="BI32" s="659"/>
      <c r="BJ32" s="659"/>
      <c r="BK32" s="659"/>
      <c r="BL32" s="659"/>
      <c r="BM32" s="644">
        <v>99.2</v>
      </c>
      <c r="BN32" s="705"/>
      <c r="BO32" s="705"/>
      <c r="BP32" s="705"/>
      <c r="BQ32" s="683"/>
      <c r="BR32" s="713">
        <v>99.7</v>
      </c>
      <c r="BS32" s="659"/>
      <c r="BT32" s="659"/>
      <c r="BU32" s="659"/>
      <c r="BV32" s="659"/>
      <c r="BW32" s="659"/>
      <c r="BX32" s="644">
        <v>99.2</v>
      </c>
      <c r="BY32" s="705"/>
      <c r="BZ32" s="705"/>
      <c r="CA32" s="705"/>
      <c r="CB32" s="683"/>
      <c r="CD32" s="732"/>
      <c r="CE32" s="733"/>
      <c r="CF32" s="673" t="s">
        <v>314</v>
      </c>
      <c r="CG32" s="674"/>
      <c r="CH32" s="674"/>
      <c r="CI32" s="674"/>
      <c r="CJ32" s="674"/>
      <c r="CK32" s="674"/>
      <c r="CL32" s="674"/>
      <c r="CM32" s="674"/>
      <c r="CN32" s="674"/>
      <c r="CO32" s="674"/>
      <c r="CP32" s="674"/>
      <c r="CQ32" s="675"/>
      <c r="CR32" s="640" t="s">
        <v>136</v>
      </c>
      <c r="CS32" s="641"/>
      <c r="CT32" s="641"/>
      <c r="CU32" s="641"/>
      <c r="CV32" s="641"/>
      <c r="CW32" s="641"/>
      <c r="CX32" s="641"/>
      <c r="CY32" s="642"/>
      <c r="CZ32" s="643" t="s">
        <v>136</v>
      </c>
      <c r="DA32" s="661"/>
      <c r="DB32" s="661"/>
      <c r="DC32" s="662"/>
      <c r="DD32" s="646" t="s">
        <v>136</v>
      </c>
      <c r="DE32" s="641"/>
      <c r="DF32" s="641"/>
      <c r="DG32" s="641"/>
      <c r="DH32" s="641"/>
      <c r="DI32" s="641"/>
      <c r="DJ32" s="641"/>
      <c r="DK32" s="642"/>
      <c r="DL32" s="646" t="s">
        <v>136</v>
      </c>
      <c r="DM32" s="641"/>
      <c r="DN32" s="641"/>
      <c r="DO32" s="641"/>
      <c r="DP32" s="641"/>
      <c r="DQ32" s="641"/>
      <c r="DR32" s="641"/>
      <c r="DS32" s="641"/>
      <c r="DT32" s="641"/>
      <c r="DU32" s="641"/>
      <c r="DV32" s="642"/>
      <c r="DW32" s="643" t="s">
        <v>230</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272452</v>
      </c>
      <c r="S33" s="641"/>
      <c r="T33" s="641"/>
      <c r="U33" s="641"/>
      <c r="V33" s="641"/>
      <c r="W33" s="641"/>
      <c r="X33" s="641"/>
      <c r="Y33" s="642"/>
      <c r="Z33" s="677">
        <v>4.5</v>
      </c>
      <c r="AA33" s="677"/>
      <c r="AB33" s="677"/>
      <c r="AC33" s="677"/>
      <c r="AD33" s="678" t="s">
        <v>136</v>
      </c>
      <c r="AE33" s="678"/>
      <c r="AF33" s="678"/>
      <c r="AG33" s="678"/>
      <c r="AH33" s="678"/>
      <c r="AI33" s="678"/>
      <c r="AJ33" s="678"/>
      <c r="AK33" s="678"/>
      <c r="AL33" s="643" t="s">
        <v>136</v>
      </c>
      <c r="AM33" s="644"/>
      <c r="AN33" s="644"/>
      <c r="AO33" s="679"/>
      <c r="AP33" s="718"/>
      <c r="AQ33" s="719"/>
      <c r="AR33" s="719"/>
      <c r="AS33" s="719"/>
      <c r="AT33" s="722"/>
      <c r="AU33" s="232"/>
      <c r="AV33" s="232"/>
      <c r="AW33" s="232"/>
      <c r="AX33" s="621" t="s">
        <v>316</v>
      </c>
      <c r="AY33" s="622"/>
      <c r="AZ33" s="622"/>
      <c r="BA33" s="622"/>
      <c r="BB33" s="622"/>
      <c r="BC33" s="622"/>
      <c r="BD33" s="622"/>
      <c r="BE33" s="622"/>
      <c r="BF33" s="623"/>
      <c r="BG33" s="704">
        <v>99.9</v>
      </c>
      <c r="BH33" s="625"/>
      <c r="BI33" s="625"/>
      <c r="BJ33" s="625"/>
      <c r="BK33" s="625"/>
      <c r="BL33" s="625"/>
      <c r="BM33" s="668">
        <v>99.8</v>
      </c>
      <c r="BN33" s="625"/>
      <c r="BO33" s="625"/>
      <c r="BP33" s="625"/>
      <c r="BQ33" s="689"/>
      <c r="BR33" s="704">
        <v>99.9</v>
      </c>
      <c r="BS33" s="625"/>
      <c r="BT33" s="625"/>
      <c r="BU33" s="625"/>
      <c r="BV33" s="625"/>
      <c r="BW33" s="625"/>
      <c r="BX33" s="668">
        <v>99.8</v>
      </c>
      <c r="BY33" s="625"/>
      <c r="BZ33" s="625"/>
      <c r="CA33" s="625"/>
      <c r="CB33" s="689"/>
      <c r="CD33" s="673" t="s">
        <v>317</v>
      </c>
      <c r="CE33" s="674"/>
      <c r="CF33" s="674"/>
      <c r="CG33" s="674"/>
      <c r="CH33" s="674"/>
      <c r="CI33" s="674"/>
      <c r="CJ33" s="674"/>
      <c r="CK33" s="674"/>
      <c r="CL33" s="674"/>
      <c r="CM33" s="674"/>
      <c r="CN33" s="674"/>
      <c r="CO33" s="674"/>
      <c r="CP33" s="674"/>
      <c r="CQ33" s="675"/>
      <c r="CR33" s="640">
        <v>3006679</v>
      </c>
      <c r="CS33" s="659"/>
      <c r="CT33" s="659"/>
      <c r="CU33" s="659"/>
      <c r="CV33" s="659"/>
      <c r="CW33" s="659"/>
      <c r="CX33" s="659"/>
      <c r="CY33" s="660"/>
      <c r="CZ33" s="643">
        <v>55.3</v>
      </c>
      <c r="DA33" s="661"/>
      <c r="DB33" s="661"/>
      <c r="DC33" s="662"/>
      <c r="DD33" s="646">
        <v>2754911</v>
      </c>
      <c r="DE33" s="659"/>
      <c r="DF33" s="659"/>
      <c r="DG33" s="659"/>
      <c r="DH33" s="659"/>
      <c r="DI33" s="659"/>
      <c r="DJ33" s="659"/>
      <c r="DK33" s="660"/>
      <c r="DL33" s="646">
        <v>1719665</v>
      </c>
      <c r="DM33" s="659"/>
      <c r="DN33" s="659"/>
      <c r="DO33" s="659"/>
      <c r="DP33" s="659"/>
      <c r="DQ33" s="659"/>
      <c r="DR33" s="659"/>
      <c r="DS33" s="659"/>
      <c r="DT33" s="659"/>
      <c r="DU33" s="659"/>
      <c r="DV33" s="660"/>
      <c r="DW33" s="643">
        <v>37.6</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18420</v>
      </c>
      <c r="S34" s="641"/>
      <c r="T34" s="641"/>
      <c r="U34" s="641"/>
      <c r="V34" s="641"/>
      <c r="W34" s="641"/>
      <c r="X34" s="641"/>
      <c r="Y34" s="642"/>
      <c r="Z34" s="677">
        <v>0.3</v>
      </c>
      <c r="AA34" s="677"/>
      <c r="AB34" s="677"/>
      <c r="AC34" s="677"/>
      <c r="AD34" s="678">
        <v>3</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688267</v>
      </c>
      <c r="CS34" s="641"/>
      <c r="CT34" s="641"/>
      <c r="CU34" s="641"/>
      <c r="CV34" s="641"/>
      <c r="CW34" s="641"/>
      <c r="CX34" s="641"/>
      <c r="CY34" s="642"/>
      <c r="CZ34" s="643">
        <v>12.6</v>
      </c>
      <c r="DA34" s="661"/>
      <c r="DB34" s="661"/>
      <c r="DC34" s="662"/>
      <c r="DD34" s="646">
        <v>565087</v>
      </c>
      <c r="DE34" s="641"/>
      <c r="DF34" s="641"/>
      <c r="DG34" s="641"/>
      <c r="DH34" s="641"/>
      <c r="DI34" s="641"/>
      <c r="DJ34" s="641"/>
      <c r="DK34" s="642"/>
      <c r="DL34" s="646">
        <v>555998</v>
      </c>
      <c r="DM34" s="641"/>
      <c r="DN34" s="641"/>
      <c r="DO34" s="641"/>
      <c r="DP34" s="641"/>
      <c r="DQ34" s="641"/>
      <c r="DR34" s="641"/>
      <c r="DS34" s="641"/>
      <c r="DT34" s="641"/>
      <c r="DU34" s="641"/>
      <c r="DV34" s="642"/>
      <c r="DW34" s="643">
        <v>12.2</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2723</v>
      </c>
      <c r="S35" s="641"/>
      <c r="T35" s="641"/>
      <c r="U35" s="641"/>
      <c r="V35" s="641"/>
      <c r="W35" s="641"/>
      <c r="X35" s="641"/>
      <c r="Y35" s="642"/>
      <c r="Z35" s="677">
        <v>0</v>
      </c>
      <c r="AA35" s="677"/>
      <c r="AB35" s="677"/>
      <c r="AC35" s="677"/>
      <c r="AD35" s="678" t="s">
        <v>230</v>
      </c>
      <c r="AE35" s="678"/>
      <c r="AF35" s="678"/>
      <c r="AG35" s="678"/>
      <c r="AH35" s="678"/>
      <c r="AI35" s="678"/>
      <c r="AJ35" s="678"/>
      <c r="AK35" s="678"/>
      <c r="AL35" s="643" t="s">
        <v>230</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15022</v>
      </c>
      <c r="CS35" s="659"/>
      <c r="CT35" s="659"/>
      <c r="CU35" s="659"/>
      <c r="CV35" s="659"/>
      <c r="CW35" s="659"/>
      <c r="CX35" s="659"/>
      <c r="CY35" s="660"/>
      <c r="CZ35" s="643">
        <v>0.3</v>
      </c>
      <c r="DA35" s="661"/>
      <c r="DB35" s="661"/>
      <c r="DC35" s="662"/>
      <c r="DD35" s="646">
        <v>13090</v>
      </c>
      <c r="DE35" s="659"/>
      <c r="DF35" s="659"/>
      <c r="DG35" s="659"/>
      <c r="DH35" s="659"/>
      <c r="DI35" s="659"/>
      <c r="DJ35" s="659"/>
      <c r="DK35" s="660"/>
      <c r="DL35" s="646">
        <v>12699</v>
      </c>
      <c r="DM35" s="659"/>
      <c r="DN35" s="659"/>
      <c r="DO35" s="659"/>
      <c r="DP35" s="659"/>
      <c r="DQ35" s="659"/>
      <c r="DR35" s="659"/>
      <c r="DS35" s="659"/>
      <c r="DT35" s="659"/>
      <c r="DU35" s="659"/>
      <c r="DV35" s="660"/>
      <c r="DW35" s="643">
        <v>0.3</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181637</v>
      </c>
      <c r="S36" s="641"/>
      <c r="T36" s="641"/>
      <c r="U36" s="641"/>
      <c r="V36" s="641"/>
      <c r="W36" s="641"/>
      <c r="X36" s="641"/>
      <c r="Y36" s="642"/>
      <c r="Z36" s="677">
        <v>3</v>
      </c>
      <c r="AA36" s="677"/>
      <c r="AB36" s="677"/>
      <c r="AC36" s="677"/>
      <c r="AD36" s="678" t="s">
        <v>230</v>
      </c>
      <c r="AE36" s="678"/>
      <c r="AF36" s="678"/>
      <c r="AG36" s="678"/>
      <c r="AH36" s="678"/>
      <c r="AI36" s="678"/>
      <c r="AJ36" s="678"/>
      <c r="AK36" s="678"/>
      <c r="AL36" s="643" t="s">
        <v>136</v>
      </c>
      <c r="AM36" s="644"/>
      <c r="AN36" s="644"/>
      <c r="AO36" s="679"/>
      <c r="AP36" s="235"/>
      <c r="AQ36" s="692" t="s">
        <v>325</v>
      </c>
      <c r="AR36" s="693"/>
      <c r="AS36" s="693"/>
      <c r="AT36" s="693"/>
      <c r="AU36" s="693"/>
      <c r="AV36" s="693"/>
      <c r="AW36" s="693"/>
      <c r="AX36" s="693"/>
      <c r="AY36" s="694"/>
      <c r="AZ36" s="695">
        <v>875474</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11626</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628397</v>
      </c>
      <c r="CS36" s="641"/>
      <c r="CT36" s="641"/>
      <c r="CU36" s="641"/>
      <c r="CV36" s="641"/>
      <c r="CW36" s="641"/>
      <c r="CX36" s="641"/>
      <c r="CY36" s="642"/>
      <c r="CZ36" s="643">
        <v>11.5</v>
      </c>
      <c r="DA36" s="661"/>
      <c r="DB36" s="661"/>
      <c r="DC36" s="662"/>
      <c r="DD36" s="646">
        <v>583430</v>
      </c>
      <c r="DE36" s="641"/>
      <c r="DF36" s="641"/>
      <c r="DG36" s="641"/>
      <c r="DH36" s="641"/>
      <c r="DI36" s="641"/>
      <c r="DJ36" s="641"/>
      <c r="DK36" s="642"/>
      <c r="DL36" s="646">
        <v>453494</v>
      </c>
      <c r="DM36" s="641"/>
      <c r="DN36" s="641"/>
      <c r="DO36" s="641"/>
      <c r="DP36" s="641"/>
      <c r="DQ36" s="641"/>
      <c r="DR36" s="641"/>
      <c r="DS36" s="641"/>
      <c r="DT36" s="641"/>
      <c r="DU36" s="641"/>
      <c r="DV36" s="642"/>
      <c r="DW36" s="643">
        <v>9.9</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386039</v>
      </c>
      <c r="S37" s="641"/>
      <c r="T37" s="641"/>
      <c r="U37" s="641"/>
      <c r="V37" s="641"/>
      <c r="W37" s="641"/>
      <c r="X37" s="641"/>
      <c r="Y37" s="642"/>
      <c r="Z37" s="677">
        <v>6.4</v>
      </c>
      <c r="AA37" s="677"/>
      <c r="AB37" s="677"/>
      <c r="AC37" s="677"/>
      <c r="AD37" s="678" t="s">
        <v>136</v>
      </c>
      <c r="AE37" s="678"/>
      <c r="AF37" s="678"/>
      <c r="AG37" s="678"/>
      <c r="AH37" s="678"/>
      <c r="AI37" s="678"/>
      <c r="AJ37" s="678"/>
      <c r="AK37" s="678"/>
      <c r="AL37" s="643" t="s">
        <v>136</v>
      </c>
      <c r="AM37" s="644"/>
      <c r="AN37" s="644"/>
      <c r="AO37" s="679"/>
      <c r="AQ37" s="680" t="s">
        <v>329</v>
      </c>
      <c r="AR37" s="681"/>
      <c r="AS37" s="681"/>
      <c r="AT37" s="681"/>
      <c r="AU37" s="681"/>
      <c r="AV37" s="681"/>
      <c r="AW37" s="681"/>
      <c r="AX37" s="681"/>
      <c r="AY37" s="682"/>
      <c r="AZ37" s="640">
        <v>526285</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-1464</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353318</v>
      </c>
      <c r="CS37" s="659"/>
      <c r="CT37" s="659"/>
      <c r="CU37" s="659"/>
      <c r="CV37" s="659"/>
      <c r="CW37" s="659"/>
      <c r="CX37" s="659"/>
      <c r="CY37" s="660"/>
      <c r="CZ37" s="643">
        <v>6.5</v>
      </c>
      <c r="DA37" s="661"/>
      <c r="DB37" s="661"/>
      <c r="DC37" s="662"/>
      <c r="DD37" s="646">
        <v>352903</v>
      </c>
      <c r="DE37" s="659"/>
      <c r="DF37" s="659"/>
      <c r="DG37" s="659"/>
      <c r="DH37" s="659"/>
      <c r="DI37" s="659"/>
      <c r="DJ37" s="659"/>
      <c r="DK37" s="660"/>
      <c r="DL37" s="646">
        <v>352903</v>
      </c>
      <c r="DM37" s="659"/>
      <c r="DN37" s="659"/>
      <c r="DO37" s="659"/>
      <c r="DP37" s="659"/>
      <c r="DQ37" s="659"/>
      <c r="DR37" s="659"/>
      <c r="DS37" s="659"/>
      <c r="DT37" s="659"/>
      <c r="DU37" s="659"/>
      <c r="DV37" s="660"/>
      <c r="DW37" s="643">
        <v>7.7</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42780</v>
      </c>
      <c r="S38" s="641"/>
      <c r="T38" s="641"/>
      <c r="U38" s="641"/>
      <c r="V38" s="641"/>
      <c r="W38" s="641"/>
      <c r="X38" s="641"/>
      <c r="Y38" s="642"/>
      <c r="Z38" s="677">
        <v>0.7</v>
      </c>
      <c r="AA38" s="677"/>
      <c r="AB38" s="677"/>
      <c r="AC38" s="677"/>
      <c r="AD38" s="678">
        <v>86</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t="s">
        <v>230</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970</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875474</v>
      </c>
      <c r="CS38" s="641"/>
      <c r="CT38" s="641"/>
      <c r="CU38" s="641"/>
      <c r="CV38" s="641"/>
      <c r="CW38" s="641"/>
      <c r="CX38" s="641"/>
      <c r="CY38" s="642"/>
      <c r="CZ38" s="643">
        <v>16.100000000000001</v>
      </c>
      <c r="DA38" s="661"/>
      <c r="DB38" s="661"/>
      <c r="DC38" s="662"/>
      <c r="DD38" s="646">
        <v>814304</v>
      </c>
      <c r="DE38" s="641"/>
      <c r="DF38" s="641"/>
      <c r="DG38" s="641"/>
      <c r="DH38" s="641"/>
      <c r="DI38" s="641"/>
      <c r="DJ38" s="641"/>
      <c r="DK38" s="642"/>
      <c r="DL38" s="646">
        <v>697474</v>
      </c>
      <c r="DM38" s="641"/>
      <c r="DN38" s="641"/>
      <c r="DO38" s="641"/>
      <c r="DP38" s="641"/>
      <c r="DQ38" s="641"/>
      <c r="DR38" s="641"/>
      <c r="DS38" s="641"/>
      <c r="DT38" s="641"/>
      <c r="DU38" s="641"/>
      <c r="DV38" s="642"/>
      <c r="DW38" s="643">
        <v>15.3</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t="s">
        <v>136</v>
      </c>
      <c r="S39" s="641"/>
      <c r="T39" s="641"/>
      <c r="U39" s="641"/>
      <c r="V39" s="641"/>
      <c r="W39" s="641"/>
      <c r="X39" s="641"/>
      <c r="Y39" s="642"/>
      <c r="Z39" s="677" t="s">
        <v>136</v>
      </c>
      <c r="AA39" s="677"/>
      <c r="AB39" s="677"/>
      <c r="AC39" s="677"/>
      <c r="AD39" s="678" t="s">
        <v>174</v>
      </c>
      <c r="AE39" s="678"/>
      <c r="AF39" s="678"/>
      <c r="AG39" s="678"/>
      <c r="AH39" s="678"/>
      <c r="AI39" s="678"/>
      <c r="AJ39" s="678"/>
      <c r="AK39" s="678"/>
      <c r="AL39" s="643" t="s">
        <v>174</v>
      </c>
      <c r="AM39" s="644"/>
      <c r="AN39" s="644"/>
      <c r="AO39" s="679"/>
      <c r="AQ39" s="680" t="s">
        <v>337</v>
      </c>
      <c r="AR39" s="681"/>
      <c r="AS39" s="681"/>
      <c r="AT39" s="681"/>
      <c r="AU39" s="681"/>
      <c r="AV39" s="681"/>
      <c r="AW39" s="681"/>
      <c r="AX39" s="681"/>
      <c r="AY39" s="682"/>
      <c r="AZ39" s="640" t="s">
        <v>136</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1585</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799519</v>
      </c>
      <c r="CS39" s="659"/>
      <c r="CT39" s="659"/>
      <c r="CU39" s="659"/>
      <c r="CV39" s="659"/>
      <c r="CW39" s="659"/>
      <c r="CX39" s="659"/>
      <c r="CY39" s="660"/>
      <c r="CZ39" s="643">
        <v>14.7</v>
      </c>
      <c r="DA39" s="661"/>
      <c r="DB39" s="661"/>
      <c r="DC39" s="662"/>
      <c r="DD39" s="646">
        <v>779000</v>
      </c>
      <c r="DE39" s="659"/>
      <c r="DF39" s="659"/>
      <c r="DG39" s="659"/>
      <c r="DH39" s="659"/>
      <c r="DI39" s="659"/>
      <c r="DJ39" s="659"/>
      <c r="DK39" s="660"/>
      <c r="DL39" s="646" t="s">
        <v>136</v>
      </c>
      <c r="DM39" s="659"/>
      <c r="DN39" s="659"/>
      <c r="DO39" s="659"/>
      <c r="DP39" s="659"/>
      <c r="DQ39" s="659"/>
      <c r="DR39" s="659"/>
      <c r="DS39" s="659"/>
      <c r="DT39" s="659"/>
      <c r="DU39" s="659"/>
      <c r="DV39" s="660"/>
      <c r="DW39" s="643" t="s">
        <v>136</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230</v>
      </c>
      <c r="S40" s="641"/>
      <c r="T40" s="641"/>
      <c r="U40" s="641"/>
      <c r="V40" s="641"/>
      <c r="W40" s="641"/>
      <c r="X40" s="641"/>
      <c r="Y40" s="642"/>
      <c r="Z40" s="677" t="s">
        <v>136</v>
      </c>
      <c r="AA40" s="677"/>
      <c r="AB40" s="677"/>
      <c r="AC40" s="677"/>
      <c r="AD40" s="678" t="s">
        <v>136</v>
      </c>
      <c r="AE40" s="678"/>
      <c r="AF40" s="678"/>
      <c r="AG40" s="678"/>
      <c r="AH40" s="678"/>
      <c r="AI40" s="678"/>
      <c r="AJ40" s="678"/>
      <c r="AK40" s="678"/>
      <c r="AL40" s="643" t="s">
        <v>136</v>
      </c>
      <c r="AM40" s="644"/>
      <c r="AN40" s="644"/>
      <c r="AO40" s="679"/>
      <c r="AQ40" s="680" t="s">
        <v>341</v>
      </c>
      <c r="AR40" s="681"/>
      <c r="AS40" s="681"/>
      <c r="AT40" s="681"/>
      <c r="AU40" s="681"/>
      <c r="AV40" s="681"/>
      <c r="AW40" s="681"/>
      <c r="AX40" s="681"/>
      <c r="AY40" s="682"/>
      <c r="AZ40" s="640" t="s">
        <v>230</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84</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t="s">
        <v>136</v>
      </c>
      <c r="CS40" s="641"/>
      <c r="CT40" s="641"/>
      <c r="CU40" s="641"/>
      <c r="CV40" s="641"/>
      <c r="CW40" s="641"/>
      <c r="CX40" s="641"/>
      <c r="CY40" s="642"/>
      <c r="CZ40" s="643" t="s">
        <v>136</v>
      </c>
      <c r="DA40" s="661"/>
      <c r="DB40" s="661"/>
      <c r="DC40" s="662"/>
      <c r="DD40" s="646" t="s">
        <v>136</v>
      </c>
      <c r="DE40" s="641"/>
      <c r="DF40" s="641"/>
      <c r="DG40" s="641"/>
      <c r="DH40" s="641"/>
      <c r="DI40" s="641"/>
      <c r="DJ40" s="641"/>
      <c r="DK40" s="642"/>
      <c r="DL40" s="646" t="s">
        <v>136</v>
      </c>
      <c r="DM40" s="641"/>
      <c r="DN40" s="641"/>
      <c r="DO40" s="641"/>
      <c r="DP40" s="641"/>
      <c r="DQ40" s="641"/>
      <c r="DR40" s="641"/>
      <c r="DS40" s="641"/>
      <c r="DT40" s="641"/>
      <c r="DU40" s="641"/>
      <c r="DV40" s="642"/>
      <c r="DW40" s="643" t="s">
        <v>230</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t="s">
        <v>136</v>
      </c>
      <c r="S41" s="641"/>
      <c r="T41" s="641"/>
      <c r="U41" s="641"/>
      <c r="V41" s="641"/>
      <c r="W41" s="641"/>
      <c r="X41" s="641"/>
      <c r="Y41" s="642"/>
      <c r="Z41" s="677" t="s">
        <v>136</v>
      </c>
      <c r="AA41" s="677"/>
      <c r="AB41" s="677"/>
      <c r="AC41" s="677"/>
      <c r="AD41" s="678" t="s">
        <v>230</v>
      </c>
      <c r="AE41" s="678"/>
      <c r="AF41" s="678"/>
      <c r="AG41" s="678"/>
      <c r="AH41" s="678"/>
      <c r="AI41" s="678"/>
      <c r="AJ41" s="678"/>
      <c r="AK41" s="678"/>
      <c r="AL41" s="643" t="s">
        <v>136</v>
      </c>
      <c r="AM41" s="644"/>
      <c r="AN41" s="644"/>
      <c r="AO41" s="679"/>
      <c r="AQ41" s="680" t="s">
        <v>346</v>
      </c>
      <c r="AR41" s="681"/>
      <c r="AS41" s="681"/>
      <c r="AT41" s="681"/>
      <c r="AU41" s="681"/>
      <c r="AV41" s="681"/>
      <c r="AW41" s="681"/>
      <c r="AX41" s="681"/>
      <c r="AY41" s="682"/>
      <c r="AZ41" s="640">
        <v>98963</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136</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136</v>
      </c>
      <c r="CS41" s="659"/>
      <c r="CT41" s="659"/>
      <c r="CU41" s="659"/>
      <c r="CV41" s="659"/>
      <c r="CW41" s="659"/>
      <c r="CX41" s="659"/>
      <c r="CY41" s="660"/>
      <c r="CZ41" s="643" t="s">
        <v>230</v>
      </c>
      <c r="DA41" s="661"/>
      <c r="DB41" s="661"/>
      <c r="DC41" s="662"/>
      <c r="DD41" s="646" t="s">
        <v>230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5994559</v>
      </c>
      <c r="S42" s="663"/>
      <c r="T42" s="663"/>
      <c r="U42" s="663"/>
      <c r="V42" s="663"/>
      <c r="W42" s="663"/>
      <c r="X42" s="663"/>
      <c r="Y42" s="665"/>
      <c r="Z42" s="666">
        <v>100</v>
      </c>
      <c r="AA42" s="666"/>
      <c r="AB42" s="666"/>
      <c r="AC42" s="666"/>
      <c r="AD42" s="667">
        <v>4568906</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250226</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327</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573159</v>
      </c>
      <c r="CS42" s="641"/>
      <c r="CT42" s="641"/>
      <c r="CU42" s="641"/>
      <c r="CV42" s="641"/>
      <c r="CW42" s="641"/>
      <c r="CX42" s="641"/>
      <c r="CY42" s="642"/>
      <c r="CZ42" s="643">
        <v>10.5</v>
      </c>
      <c r="DA42" s="644"/>
      <c r="DB42" s="644"/>
      <c r="DC42" s="645"/>
      <c r="DD42" s="646">
        <v>252088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8904</v>
      </c>
      <c r="CS43" s="659"/>
      <c r="CT43" s="659"/>
      <c r="CU43" s="659"/>
      <c r="CV43" s="659"/>
      <c r="CW43" s="659"/>
      <c r="CX43" s="659"/>
      <c r="CY43" s="660"/>
      <c r="CZ43" s="643">
        <v>0.2</v>
      </c>
      <c r="DA43" s="661"/>
      <c r="DB43" s="661"/>
      <c r="DC43" s="662"/>
      <c r="DD43" s="646">
        <v>8904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566059</v>
      </c>
      <c r="CS44" s="641"/>
      <c r="CT44" s="641"/>
      <c r="CU44" s="641"/>
      <c r="CV44" s="641"/>
      <c r="CW44" s="641"/>
      <c r="CX44" s="641"/>
      <c r="CY44" s="642"/>
      <c r="CZ44" s="643">
        <v>10.4</v>
      </c>
      <c r="DA44" s="644"/>
      <c r="DB44" s="644"/>
      <c r="DC44" s="645"/>
      <c r="DD44" s="646">
        <v>250485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310076</v>
      </c>
      <c r="CS45" s="659"/>
      <c r="CT45" s="659"/>
      <c r="CU45" s="659"/>
      <c r="CV45" s="659"/>
      <c r="CW45" s="659"/>
      <c r="CX45" s="659"/>
      <c r="CY45" s="660"/>
      <c r="CZ45" s="643">
        <v>5.7</v>
      </c>
      <c r="DA45" s="661"/>
      <c r="DB45" s="661"/>
      <c r="DC45" s="662"/>
      <c r="DD45" s="646">
        <v>174996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255983</v>
      </c>
      <c r="CS46" s="641"/>
      <c r="CT46" s="641"/>
      <c r="CU46" s="641"/>
      <c r="CV46" s="641"/>
      <c r="CW46" s="641"/>
      <c r="CX46" s="641"/>
      <c r="CY46" s="642"/>
      <c r="CZ46" s="643">
        <v>4.7</v>
      </c>
      <c r="DA46" s="644"/>
      <c r="DB46" s="644"/>
      <c r="DC46" s="645"/>
      <c r="DD46" s="646">
        <v>75489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7100</v>
      </c>
      <c r="CS47" s="659"/>
      <c r="CT47" s="659"/>
      <c r="CU47" s="659"/>
      <c r="CV47" s="659"/>
      <c r="CW47" s="659"/>
      <c r="CX47" s="659"/>
      <c r="CY47" s="660"/>
      <c r="CZ47" s="643">
        <v>0.1</v>
      </c>
      <c r="DA47" s="661"/>
      <c r="DB47" s="661"/>
      <c r="DC47" s="662"/>
      <c r="DD47" s="646">
        <v>1603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174</v>
      </c>
      <c r="CS48" s="641"/>
      <c r="CT48" s="641"/>
      <c r="CU48" s="641"/>
      <c r="CV48" s="641"/>
      <c r="CW48" s="641"/>
      <c r="CX48" s="641"/>
      <c r="CY48" s="642"/>
      <c r="CZ48" s="643" t="s">
        <v>230</v>
      </c>
      <c r="DA48" s="644"/>
      <c r="DB48" s="644"/>
      <c r="DC48" s="645"/>
      <c r="DD48" s="646" t="s">
        <v>230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5441515</v>
      </c>
      <c r="CS49" s="625"/>
      <c r="CT49" s="625"/>
      <c r="CU49" s="625"/>
      <c r="CV49" s="625"/>
      <c r="CW49" s="625"/>
      <c r="CX49" s="625"/>
      <c r="CY49" s="626"/>
      <c r="CZ49" s="627">
        <v>100</v>
      </c>
      <c r="DA49" s="628"/>
      <c r="DB49" s="628"/>
      <c r="DC49" s="629"/>
      <c r="DD49" s="630">
        <v>4413050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Zd1Qr8+XM/WBe/ipG7cgAl8KaqyNC6g9PbY6Fljn8hFl4bIMwVTuaML1ZhrGX2ywO9zXVAzeiC/M98WnCNZWmw==" saltValue="+2GfKxTe/CZHQ0kUbBOwl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385</v>
      </c>
      <c r="C7" s="1106"/>
      <c r="D7" s="1106"/>
      <c r="E7" s="1106"/>
      <c r="F7" s="1106"/>
      <c r="G7" s="1106"/>
      <c r="H7" s="1106"/>
      <c r="I7" s="1106"/>
      <c r="J7" s="1106"/>
      <c r="K7" s="1106"/>
      <c r="L7" s="1106"/>
      <c r="M7" s="1106"/>
      <c r="N7" s="1106"/>
      <c r="O7" s="1106"/>
      <c r="P7" s="1107"/>
      <c r="Q7" s="1159">
        <v>5995</v>
      </c>
      <c r="R7" s="1160"/>
      <c r="S7" s="1160"/>
      <c r="T7" s="1160"/>
      <c r="U7" s="1160"/>
      <c r="V7" s="1160">
        <v>5442</v>
      </c>
      <c r="W7" s="1160"/>
      <c r="X7" s="1160"/>
      <c r="Y7" s="1160"/>
      <c r="Z7" s="1160"/>
      <c r="AA7" s="1160">
        <v>553</v>
      </c>
      <c r="AB7" s="1160"/>
      <c r="AC7" s="1160"/>
      <c r="AD7" s="1160"/>
      <c r="AE7" s="1161"/>
      <c r="AF7" s="1162">
        <v>438</v>
      </c>
      <c r="AG7" s="1163"/>
      <c r="AH7" s="1163"/>
      <c r="AI7" s="1163"/>
      <c r="AJ7" s="1164"/>
      <c r="AK7" s="1146">
        <v>182</v>
      </c>
      <c r="AL7" s="1147"/>
      <c r="AM7" s="1147"/>
      <c r="AN7" s="1147"/>
      <c r="AO7" s="1147"/>
      <c r="AP7" s="1147">
        <v>357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3">
        <v>5995</v>
      </c>
      <c r="R23" s="1124"/>
      <c r="S23" s="1124"/>
      <c r="T23" s="1124"/>
      <c r="U23" s="1124"/>
      <c r="V23" s="1124">
        <v>5442</v>
      </c>
      <c r="W23" s="1124"/>
      <c r="X23" s="1124"/>
      <c r="Y23" s="1124"/>
      <c r="Z23" s="1124"/>
      <c r="AA23" s="1124">
        <v>553</v>
      </c>
      <c r="AB23" s="1124"/>
      <c r="AC23" s="1124"/>
      <c r="AD23" s="1124"/>
      <c r="AE23" s="1125"/>
      <c r="AF23" s="1126">
        <v>438</v>
      </c>
      <c r="AG23" s="1124"/>
      <c r="AH23" s="1124"/>
      <c r="AI23" s="1124"/>
      <c r="AJ23" s="1127"/>
      <c r="AK23" s="1128"/>
      <c r="AL23" s="1129"/>
      <c r="AM23" s="1129"/>
      <c r="AN23" s="1129"/>
      <c r="AO23" s="1129"/>
      <c r="AP23" s="1124">
        <v>357</v>
      </c>
      <c r="AQ23" s="1124"/>
      <c r="AR23" s="1124"/>
      <c r="AS23" s="1124"/>
      <c r="AT23" s="1124"/>
      <c r="AU23" s="1130"/>
      <c r="AV23" s="1130"/>
      <c r="AW23" s="1130"/>
      <c r="AX23" s="1130"/>
      <c r="AY23" s="1131"/>
      <c r="AZ23" s="1120" t="s">
        <v>136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389</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390</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391</v>
      </c>
      <c r="R26" s="1057"/>
      <c r="S26" s="1057"/>
      <c r="T26" s="1057"/>
      <c r="U26" s="1058"/>
      <c r="V26" s="1056" t="s">
        <v>392</v>
      </c>
      <c r="W26" s="1057"/>
      <c r="X26" s="1057"/>
      <c r="Y26" s="1057"/>
      <c r="Z26" s="1058"/>
      <c r="AA26" s="1056" t="s">
        <v>393</v>
      </c>
      <c r="AB26" s="1057"/>
      <c r="AC26" s="1057"/>
      <c r="AD26" s="1057"/>
      <c r="AE26" s="1057"/>
      <c r="AF26" s="1114" t="s">
        <v>394</v>
      </c>
      <c r="AG26" s="1063"/>
      <c r="AH26" s="1063"/>
      <c r="AI26" s="1063"/>
      <c r="AJ26" s="1115"/>
      <c r="AK26" s="1057" t="s">
        <v>395</v>
      </c>
      <c r="AL26" s="1057"/>
      <c r="AM26" s="1057"/>
      <c r="AN26" s="1057"/>
      <c r="AO26" s="1058"/>
      <c r="AP26" s="1056" t="s">
        <v>396</v>
      </c>
      <c r="AQ26" s="1057"/>
      <c r="AR26" s="1057"/>
      <c r="AS26" s="1057"/>
      <c r="AT26" s="1058"/>
      <c r="AU26" s="1056" t="s">
        <v>397</v>
      </c>
      <c r="AV26" s="1057"/>
      <c r="AW26" s="1057"/>
      <c r="AX26" s="1057"/>
      <c r="AY26" s="1058"/>
      <c r="AZ26" s="1056" t="s">
        <v>398</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399</v>
      </c>
      <c r="C28" s="1106"/>
      <c r="D28" s="1106"/>
      <c r="E28" s="1106"/>
      <c r="F28" s="1106"/>
      <c r="G28" s="1106"/>
      <c r="H28" s="1106"/>
      <c r="I28" s="1106"/>
      <c r="J28" s="1106"/>
      <c r="K28" s="1106"/>
      <c r="L28" s="1106"/>
      <c r="M28" s="1106"/>
      <c r="N28" s="1106"/>
      <c r="O28" s="1106"/>
      <c r="P28" s="1107"/>
      <c r="Q28" s="1108">
        <v>796</v>
      </c>
      <c r="R28" s="1109"/>
      <c r="S28" s="1109"/>
      <c r="T28" s="1109"/>
      <c r="U28" s="1109"/>
      <c r="V28" s="1109">
        <v>784</v>
      </c>
      <c r="W28" s="1109"/>
      <c r="X28" s="1109"/>
      <c r="Y28" s="1109"/>
      <c r="Z28" s="1109"/>
      <c r="AA28" s="1109">
        <v>12</v>
      </c>
      <c r="AB28" s="1109"/>
      <c r="AC28" s="1109"/>
      <c r="AD28" s="1109"/>
      <c r="AE28" s="1110"/>
      <c r="AF28" s="1111">
        <v>12</v>
      </c>
      <c r="AG28" s="1109"/>
      <c r="AH28" s="1109"/>
      <c r="AI28" s="1109"/>
      <c r="AJ28" s="1112"/>
      <c r="AK28" s="1113">
        <v>99</v>
      </c>
      <c r="AL28" s="1101"/>
      <c r="AM28" s="1101"/>
      <c r="AN28" s="1101"/>
      <c r="AO28" s="1101"/>
      <c r="AP28" s="1101" t="s">
        <v>579</v>
      </c>
      <c r="AQ28" s="1101"/>
      <c r="AR28" s="1101"/>
      <c r="AS28" s="1101"/>
      <c r="AT28" s="1101"/>
      <c r="AU28" s="1101" t="s">
        <v>579</v>
      </c>
      <c r="AV28" s="1101"/>
      <c r="AW28" s="1101"/>
      <c r="AX28" s="1101"/>
      <c r="AY28" s="1101"/>
      <c r="AZ28" s="1102" t="s">
        <v>578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400</v>
      </c>
      <c r="C29" s="1093"/>
      <c r="D29" s="1093"/>
      <c r="E29" s="1093"/>
      <c r="F29" s="1093"/>
      <c r="G29" s="1093"/>
      <c r="H29" s="1093"/>
      <c r="I29" s="1093"/>
      <c r="J29" s="1093"/>
      <c r="K29" s="1093"/>
      <c r="L29" s="1093"/>
      <c r="M29" s="1093"/>
      <c r="N29" s="1093"/>
      <c r="O29" s="1093"/>
      <c r="P29" s="1094"/>
      <c r="Q29" s="1098">
        <v>738</v>
      </c>
      <c r="R29" s="1099"/>
      <c r="S29" s="1099"/>
      <c r="T29" s="1099"/>
      <c r="U29" s="1099"/>
      <c r="V29" s="1099">
        <v>729</v>
      </c>
      <c r="W29" s="1099"/>
      <c r="X29" s="1099"/>
      <c r="Y29" s="1099"/>
      <c r="Z29" s="1099"/>
      <c r="AA29" s="1099">
        <v>9</v>
      </c>
      <c r="AB29" s="1099"/>
      <c r="AC29" s="1099"/>
      <c r="AD29" s="1099"/>
      <c r="AE29" s="1100"/>
      <c r="AF29" s="1074">
        <v>9</v>
      </c>
      <c r="AG29" s="1075"/>
      <c r="AH29" s="1075"/>
      <c r="AI29" s="1075"/>
      <c r="AJ29" s="1076"/>
      <c r="AK29" s="1035">
        <v>132</v>
      </c>
      <c r="AL29" s="1026"/>
      <c r="AM29" s="1026"/>
      <c r="AN29" s="1026"/>
      <c r="AO29" s="1026"/>
      <c r="AP29" s="1026" t="s">
        <v>579</v>
      </c>
      <c r="AQ29" s="1026"/>
      <c r="AR29" s="1026"/>
      <c r="AS29" s="1026"/>
      <c r="AT29" s="1026"/>
      <c r="AU29" s="1026" t="s">
        <v>579</v>
      </c>
      <c r="AV29" s="1026"/>
      <c r="AW29" s="1026"/>
      <c r="AX29" s="1026"/>
      <c r="AY29" s="1026"/>
      <c r="AZ29" s="1097" t="s">
        <v>578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401</v>
      </c>
      <c r="C30" s="1093"/>
      <c r="D30" s="1093"/>
      <c r="E30" s="1093"/>
      <c r="F30" s="1093"/>
      <c r="G30" s="1093"/>
      <c r="H30" s="1093"/>
      <c r="I30" s="1093"/>
      <c r="J30" s="1093"/>
      <c r="K30" s="1093"/>
      <c r="L30" s="1093"/>
      <c r="M30" s="1093"/>
      <c r="N30" s="1093"/>
      <c r="O30" s="1093"/>
      <c r="P30" s="1094"/>
      <c r="Q30" s="1098">
        <v>110</v>
      </c>
      <c r="R30" s="1099"/>
      <c r="S30" s="1099"/>
      <c r="T30" s="1099"/>
      <c r="U30" s="1099"/>
      <c r="V30" s="1099">
        <v>110</v>
      </c>
      <c r="W30" s="1099"/>
      <c r="X30" s="1099"/>
      <c r="Y30" s="1099"/>
      <c r="Z30" s="1099"/>
      <c r="AA30" s="1099" t="s">
        <v>579</v>
      </c>
      <c r="AB30" s="1099"/>
      <c r="AC30" s="1099"/>
      <c r="AD30" s="1099"/>
      <c r="AE30" s="1100"/>
      <c r="AF30" s="1074" t="s">
        <v>579</v>
      </c>
      <c r="AG30" s="1075"/>
      <c r="AH30" s="1075"/>
      <c r="AI30" s="1075"/>
      <c r="AJ30" s="1076"/>
      <c r="AK30" s="1035">
        <v>35</v>
      </c>
      <c r="AL30" s="1026"/>
      <c r="AM30" s="1026"/>
      <c r="AN30" s="1026"/>
      <c r="AO30" s="1026"/>
      <c r="AP30" s="1026" t="s">
        <v>579</v>
      </c>
      <c r="AQ30" s="1026"/>
      <c r="AR30" s="1026"/>
      <c r="AS30" s="1026"/>
      <c r="AT30" s="1026"/>
      <c r="AU30" s="1026" t="s">
        <v>579</v>
      </c>
      <c r="AV30" s="1026"/>
      <c r="AW30" s="1026"/>
      <c r="AX30" s="1026"/>
      <c r="AY30" s="1026"/>
      <c r="AZ30" s="1097" t="s">
        <v>578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402</v>
      </c>
      <c r="C31" s="1093"/>
      <c r="D31" s="1093"/>
      <c r="E31" s="1093"/>
      <c r="F31" s="1093"/>
      <c r="G31" s="1093"/>
      <c r="H31" s="1093"/>
      <c r="I31" s="1093"/>
      <c r="J31" s="1093"/>
      <c r="K31" s="1093"/>
      <c r="L31" s="1093"/>
      <c r="M31" s="1093"/>
      <c r="N31" s="1093"/>
      <c r="O31" s="1093"/>
      <c r="P31" s="1094"/>
      <c r="Q31" s="1098">
        <v>757</v>
      </c>
      <c r="R31" s="1099"/>
      <c r="S31" s="1099"/>
      <c r="T31" s="1099"/>
      <c r="U31" s="1099"/>
      <c r="V31" s="1099">
        <v>757</v>
      </c>
      <c r="W31" s="1099"/>
      <c r="X31" s="1099"/>
      <c r="Y31" s="1099"/>
      <c r="Z31" s="1099"/>
      <c r="AA31" s="1099" t="s">
        <v>579</v>
      </c>
      <c r="AB31" s="1099"/>
      <c r="AC31" s="1099"/>
      <c r="AD31" s="1099"/>
      <c r="AE31" s="1100"/>
      <c r="AF31" s="1074" t="s">
        <v>127</v>
      </c>
      <c r="AG31" s="1075"/>
      <c r="AH31" s="1075"/>
      <c r="AI31" s="1075"/>
      <c r="AJ31" s="1076"/>
      <c r="AK31" s="1035">
        <v>534</v>
      </c>
      <c r="AL31" s="1026"/>
      <c r="AM31" s="1026"/>
      <c r="AN31" s="1026"/>
      <c r="AO31" s="1026"/>
      <c r="AP31" s="1026">
        <v>2236</v>
      </c>
      <c r="AQ31" s="1026"/>
      <c r="AR31" s="1026"/>
      <c r="AS31" s="1026"/>
      <c r="AT31" s="1026"/>
      <c r="AU31" s="1026">
        <v>2086</v>
      </c>
      <c r="AV31" s="1026"/>
      <c r="AW31" s="1026"/>
      <c r="AX31" s="1026"/>
      <c r="AY31" s="1026"/>
      <c r="AZ31" s="1097" t="s">
        <v>578</v>
      </c>
      <c r="BA31" s="1097"/>
      <c r="BB31" s="1097"/>
      <c r="BC31" s="1097"/>
      <c r="BD31" s="1097"/>
      <c r="BE31" s="1087" t="s">
        <v>403</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405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21</v>
      </c>
      <c r="AG63" s="1014"/>
      <c r="AH63" s="1014"/>
      <c r="AI63" s="1014"/>
      <c r="AJ63" s="1085"/>
      <c r="AK63" s="1086"/>
      <c r="AL63" s="1018"/>
      <c r="AM63" s="1018"/>
      <c r="AN63" s="1018"/>
      <c r="AO63" s="1018"/>
      <c r="AP63" s="1014">
        <v>2236</v>
      </c>
      <c r="AQ63" s="1014"/>
      <c r="AR63" s="1014"/>
      <c r="AS63" s="1014"/>
      <c r="AT63" s="1014"/>
      <c r="AU63" s="1014">
        <v>2086</v>
      </c>
      <c r="AV63" s="1014"/>
      <c r="AW63" s="1014"/>
      <c r="AX63" s="1014"/>
      <c r="AY63" s="1014"/>
      <c r="AZ63" s="1080"/>
      <c r="BA63" s="1080"/>
      <c r="BB63" s="1080"/>
      <c r="BC63" s="1080"/>
      <c r="BD63" s="1080"/>
      <c r="BE63" s="1015"/>
      <c r="BF63" s="1015"/>
      <c r="BG63" s="1015"/>
      <c r="BH63" s="1015"/>
      <c r="BI63" s="1016"/>
      <c r="BJ63" s="1081" t="s">
        <v>406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408</v>
      </c>
      <c r="B66" s="1051"/>
      <c r="C66" s="1051"/>
      <c r="D66" s="1051"/>
      <c r="E66" s="1051"/>
      <c r="F66" s="1051"/>
      <c r="G66" s="1051"/>
      <c r="H66" s="1051"/>
      <c r="I66" s="1051"/>
      <c r="J66" s="1051"/>
      <c r="K66" s="1051"/>
      <c r="L66" s="1051"/>
      <c r="M66" s="1051"/>
      <c r="N66" s="1051"/>
      <c r="O66" s="1051"/>
      <c r="P66" s="1052"/>
      <c r="Q66" s="1056" t="s">
        <v>409</v>
      </c>
      <c r="R66" s="1057"/>
      <c r="S66" s="1057"/>
      <c r="T66" s="1057"/>
      <c r="U66" s="1058"/>
      <c r="V66" s="1056" t="s">
        <v>410</v>
      </c>
      <c r="W66" s="1057"/>
      <c r="X66" s="1057"/>
      <c r="Y66" s="1057"/>
      <c r="Z66" s="1058"/>
      <c r="AA66" s="1056" t="s">
        <v>411</v>
      </c>
      <c r="AB66" s="1057"/>
      <c r="AC66" s="1057"/>
      <c r="AD66" s="1057"/>
      <c r="AE66" s="1058"/>
      <c r="AF66" s="1062" t="s">
        <v>412</v>
      </c>
      <c r="AG66" s="1063"/>
      <c r="AH66" s="1063"/>
      <c r="AI66" s="1063"/>
      <c r="AJ66" s="1064"/>
      <c r="AK66" s="1056" t="s">
        <v>413</v>
      </c>
      <c r="AL66" s="1051"/>
      <c r="AM66" s="1051"/>
      <c r="AN66" s="1051"/>
      <c r="AO66" s="1052"/>
      <c r="AP66" s="1056" t="s">
        <v>414</v>
      </c>
      <c r="AQ66" s="1057"/>
      <c r="AR66" s="1057"/>
      <c r="AS66" s="1057"/>
      <c r="AT66" s="1058"/>
      <c r="AU66" s="1056" t="s">
        <v>415</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573</v>
      </c>
      <c r="C68" s="1041"/>
      <c r="D68" s="1041"/>
      <c r="E68" s="1041"/>
      <c r="F68" s="1041"/>
      <c r="G68" s="1041"/>
      <c r="H68" s="1041"/>
      <c r="I68" s="1041"/>
      <c r="J68" s="1041"/>
      <c r="K68" s="1041"/>
      <c r="L68" s="1041"/>
      <c r="M68" s="1041"/>
      <c r="N68" s="1041"/>
      <c r="O68" s="1041"/>
      <c r="P68" s="1042"/>
      <c r="Q68" s="1043">
        <v>203</v>
      </c>
      <c r="R68" s="1037"/>
      <c r="S68" s="1037"/>
      <c r="T68" s="1037"/>
      <c r="U68" s="1037"/>
      <c r="V68" s="1037">
        <v>189</v>
      </c>
      <c r="W68" s="1037"/>
      <c r="X68" s="1037"/>
      <c r="Y68" s="1037"/>
      <c r="Z68" s="1037"/>
      <c r="AA68" s="1037">
        <v>14</v>
      </c>
      <c r="AB68" s="1037"/>
      <c r="AC68" s="1037"/>
      <c r="AD68" s="1037"/>
      <c r="AE68" s="1037"/>
      <c r="AF68" s="1037">
        <v>14</v>
      </c>
      <c r="AG68" s="1037"/>
      <c r="AH68" s="1037"/>
      <c r="AI68" s="1037"/>
      <c r="AJ68" s="1037"/>
      <c r="AK68" s="1037" t="s">
        <v>579</v>
      </c>
      <c r="AL68" s="1037"/>
      <c r="AM68" s="1037"/>
      <c r="AN68" s="1037"/>
      <c r="AO68" s="1037"/>
      <c r="AP68" s="1037" t="s">
        <v>579</v>
      </c>
      <c r="AQ68" s="1037"/>
      <c r="AR68" s="1037"/>
      <c r="AS68" s="1037"/>
      <c r="AT68" s="1037"/>
      <c r="AU68" s="1037" t="s">
        <v>579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574</v>
      </c>
      <c r="C69" s="1030"/>
      <c r="D69" s="1030"/>
      <c r="E69" s="1030"/>
      <c r="F69" s="1030"/>
      <c r="G69" s="1030"/>
      <c r="H69" s="1030"/>
      <c r="I69" s="1030"/>
      <c r="J69" s="1030"/>
      <c r="K69" s="1030"/>
      <c r="L69" s="1030"/>
      <c r="M69" s="1030"/>
      <c r="N69" s="1030"/>
      <c r="O69" s="1030"/>
      <c r="P69" s="1031"/>
      <c r="Q69" s="1032">
        <v>1218363</v>
      </c>
      <c r="R69" s="1026"/>
      <c r="S69" s="1026"/>
      <c r="T69" s="1026"/>
      <c r="U69" s="1026"/>
      <c r="V69" s="1026">
        <v>1197433</v>
      </c>
      <c r="W69" s="1026"/>
      <c r="X69" s="1026"/>
      <c r="Y69" s="1026"/>
      <c r="Z69" s="1026"/>
      <c r="AA69" s="1026">
        <v>20930</v>
      </c>
      <c r="AB69" s="1026"/>
      <c r="AC69" s="1026"/>
      <c r="AD69" s="1026"/>
      <c r="AE69" s="1026"/>
      <c r="AF69" s="1026">
        <v>20930</v>
      </c>
      <c r="AG69" s="1026"/>
      <c r="AH69" s="1026"/>
      <c r="AI69" s="1026"/>
      <c r="AJ69" s="1026"/>
      <c r="AK69" s="1026">
        <v>7055</v>
      </c>
      <c r="AL69" s="1026"/>
      <c r="AM69" s="1026"/>
      <c r="AN69" s="1026"/>
      <c r="AO69" s="1026"/>
      <c r="AP69" s="1026" t="s">
        <v>579</v>
      </c>
      <c r="AQ69" s="1026"/>
      <c r="AR69" s="1026"/>
      <c r="AS69" s="1026"/>
      <c r="AT69" s="1026"/>
      <c r="AU69" s="1026" t="s">
        <v>579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575</v>
      </c>
      <c r="C70" s="1030"/>
      <c r="D70" s="1030"/>
      <c r="E70" s="1030"/>
      <c r="F70" s="1030"/>
      <c r="G70" s="1030"/>
      <c r="H70" s="1030"/>
      <c r="I70" s="1030"/>
      <c r="J70" s="1030"/>
      <c r="K70" s="1030"/>
      <c r="L70" s="1030"/>
      <c r="M70" s="1030"/>
      <c r="N70" s="1030"/>
      <c r="O70" s="1030"/>
      <c r="P70" s="1031"/>
      <c r="Q70" s="1032">
        <v>39666</v>
      </c>
      <c r="R70" s="1026"/>
      <c r="S70" s="1026"/>
      <c r="T70" s="1026"/>
      <c r="U70" s="1026"/>
      <c r="V70" s="1026">
        <v>34280</v>
      </c>
      <c r="W70" s="1026"/>
      <c r="X70" s="1026"/>
      <c r="Y70" s="1026"/>
      <c r="Z70" s="1026"/>
      <c r="AA70" s="1026">
        <v>5385</v>
      </c>
      <c r="AB70" s="1026"/>
      <c r="AC70" s="1026"/>
      <c r="AD70" s="1026"/>
      <c r="AE70" s="1026"/>
      <c r="AF70" s="1026">
        <v>19820</v>
      </c>
      <c r="AG70" s="1026"/>
      <c r="AH70" s="1026"/>
      <c r="AI70" s="1026"/>
      <c r="AJ70" s="1026"/>
      <c r="AK70" s="1026" t="s">
        <v>579</v>
      </c>
      <c r="AL70" s="1026"/>
      <c r="AM70" s="1026"/>
      <c r="AN70" s="1026"/>
      <c r="AO70" s="1026"/>
      <c r="AP70" s="1026">
        <v>119297</v>
      </c>
      <c r="AQ70" s="1026"/>
      <c r="AR70" s="1026"/>
      <c r="AS70" s="1026"/>
      <c r="AT70" s="1026"/>
      <c r="AU70" s="1026" t="s">
        <v>579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576</v>
      </c>
      <c r="C71" s="1030"/>
      <c r="D71" s="1030"/>
      <c r="E71" s="1030"/>
      <c r="F71" s="1030"/>
      <c r="G71" s="1030"/>
      <c r="H71" s="1030"/>
      <c r="I71" s="1030"/>
      <c r="J71" s="1030"/>
      <c r="K71" s="1030"/>
      <c r="L71" s="1030"/>
      <c r="M71" s="1030"/>
      <c r="N71" s="1030"/>
      <c r="O71" s="1030"/>
      <c r="P71" s="1031"/>
      <c r="Q71" s="1032">
        <v>7725</v>
      </c>
      <c r="R71" s="1026"/>
      <c r="S71" s="1026"/>
      <c r="T71" s="1026"/>
      <c r="U71" s="1026"/>
      <c r="V71" s="1026">
        <v>6053</v>
      </c>
      <c r="W71" s="1026"/>
      <c r="X71" s="1026"/>
      <c r="Y71" s="1026"/>
      <c r="Z71" s="1026"/>
      <c r="AA71" s="1026">
        <v>1672</v>
      </c>
      <c r="AB71" s="1026"/>
      <c r="AC71" s="1026"/>
      <c r="AD71" s="1026"/>
      <c r="AE71" s="1026"/>
      <c r="AF71" s="1026">
        <v>16867</v>
      </c>
      <c r="AG71" s="1026"/>
      <c r="AH71" s="1026"/>
      <c r="AI71" s="1026"/>
      <c r="AJ71" s="1026"/>
      <c r="AK71" s="1026" t="s">
        <v>579</v>
      </c>
      <c r="AL71" s="1026"/>
      <c r="AM71" s="1026"/>
      <c r="AN71" s="1026"/>
      <c r="AO71" s="1026"/>
      <c r="AP71" s="1026">
        <v>13994</v>
      </c>
      <c r="AQ71" s="1026"/>
      <c r="AR71" s="1026"/>
      <c r="AS71" s="1026"/>
      <c r="AT71" s="1026"/>
      <c r="AU71" s="1026" t="s">
        <v>579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580</v>
      </c>
      <c r="C72" s="1030"/>
      <c r="D72" s="1030"/>
      <c r="E72" s="1030"/>
      <c r="F72" s="1030"/>
      <c r="G72" s="1030"/>
      <c r="H72" s="1030"/>
      <c r="I72" s="1030"/>
      <c r="J72" s="1030"/>
      <c r="K72" s="1030"/>
      <c r="L72" s="1030"/>
      <c r="M72" s="1030"/>
      <c r="N72" s="1030"/>
      <c r="O72" s="1030"/>
      <c r="P72" s="1031"/>
      <c r="Q72" s="1033">
        <v>1398</v>
      </c>
      <c r="R72" s="1034"/>
      <c r="S72" s="1034"/>
      <c r="T72" s="1034"/>
      <c r="U72" s="1035"/>
      <c r="V72" s="1036">
        <v>1398</v>
      </c>
      <c r="W72" s="1034"/>
      <c r="X72" s="1034"/>
      <c r="Y72" s="1034"/>
      <c r="Z72" s="1035"/>
      <c r="AA72" s="1036" t="s">
        <v>579</v>
      </c>
      <c r="AB72" s="1034"/>
      <c r="AC72" s="1034"/>
      <c r="AD72" s="1034"/>
      <c r="AE72" s="1035"/>
      <c r="AF72" s="1036" t="s">
        <v>579</v>
      </c>
      <c r="AG72" s="1034"/>
      <c r="AH72" s="1034"/>
      <c r="AI72" s="1034"/>
      <c r="AJ72" s="1035"/>
      <c r="AK72" s="1036" t="s">
        <v>579</v>
      </c>
      <c r="AL72" s="1034"/>
      <c r="AM72" s="1034"/>
      <c r="AN72" s="1034"/>
      <c r="AO72" s="1035"/>
      <c r="AP72" s="1036" t="s">
        <v>579</v>
      </c>
      <c r="AQ72" s="1034"/>
      <c r="AR72" s="1034"/>
      <c r="AS72" s="1034"/>
      <c r="AT72" s="1035"/>
      <c r="AU72" s="1036" t="s">
        <v>579</v>
      </c>
      <c r="AV72" s="1034"/>
      <c r="AW72" s="1034"/>
      <c r="AX72" s="1034"/>
      <c r="AY72" s="1035"/>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577</v>
      </c>
      <c r="C73" s="1030"/>
      <c r="D73" s="1030"/>
      <c r="E73" s="1030"/>
      <c r="F73" s="1030"/>
      <c r="G73" s="1030"/>
      <c r="H73" s="1030"/>
      <c r="I73" s="1030"/>
      <c r="J73" s="1030"/>
      <c r="K73" s="1030"/>
      <c r="L73" s="1030"/>
      <c r="M73" s="1030"/>
      <c r="N73" s="1030"/>
      <c r="O73" s="1030"/>
      <c r="P73" s="1031"/>
      <c r="Q73" s="1032">
        <v>3968</v>
      </c>
      <c r="R73" s="1026"/>
      <c r="S73" s="1026"/>
      <c r="T73" s="1026"/>
      <c r="U73" s="1026"/>
      <c r="V73" s="1026">
        <v>3968</v>
      </c>
      <c r="W73" s="1026"/>
      <c r="X73" s="1026"/>
      <c r="Y73" s="1026"/>
      <c r="Z73" s="1026"/>
      <c r="AA73" s="1026" t="s">
        <v>579</v>
      </c>
      <c r="AB73" s="1026"/>
      <c r="AC73" s="1026"/>
      <c r="AD73" s="1026"/>
      <c r="AE73" s="1026"/>
      <c r="AF73" s="1026" t="s">
        <v>579</v>
      </c>
      <c r="AG73" s="1026"/>
      <c r="AH73" s="1026"/>
      <c r="AI73" s="1026"/>
      <c r="AJ73" s="1026"/>
      <c r="AK73" s="1026" t="s">
        <v>579</v>
      </c>
      <c r="AL73" s="1026"/>
      <c r="AM73" s="1026"/>
      <c r="AN73" s="1026"/>
      <c r="AO73" s="1026"/>
      <c r="AP73" s="1026">
        <v>2112</v>
      </c>
      <c r="AQ73" s="1026"/>
      <c r="AR73" s="1026"/>
      <c r="AS73" s="1026"/>
      <c r="AT73" s="1026"/>
      <c r="AU73" s="1026">
        <v>151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SUM(AF68:AJ74)</f>
        <v>57631</v>
      </c>
      <c r="AG88" s="1014"/>
      <c r="AH88" s="1014"/>
      <c r="AI88" s="1014"/>
      <c r="AJ88" s="1014"/>
      <c r="AK88" s="1018"/>
      <c r="AL88" s="1018"/>
      <c r="AM88" s="1018"/>
      <c r="AN88" s="1018"/>
      <c r="AO88" s="1018"/>
      <c r="AP88" s="1014">
        <f>SUM(AP68:AT74)</f>
        <v>135403</v>
      </c>
      <c r="AQ88" s="1014"/>
      <c r="AR88" s="1014"/>
      <c r="AS88" s="1014"/>
      <c r="AT88" s="1014"/>
      <c r="AU88" s="1014">
        <f>SUM(AU68:AY74)</f>
        <v>151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425</v>
      </c>
      <c r="AB109" s="949"/>
      <c r="AC109" s="949"/>
      <c r="AD109" s="949"/>
      <c r="AE109" s="950"/>
      <c r="AF109" s="951" t="s">
        <v>305</v>
      </c>
      <c r="AG109" s="949"/>
      <c r="AH109" s="949"/>
      <c r="AI109" s="949"/>
      <c r="AJ109" s="950"/>
      <c r="AK109" s="951" t="s">
        <v>304</v>
      </c>
      <c r="AL109" s="949"/>
      <c r="AM109" s="949"/>
      <c r="AN109" s="949"/>
      <c r="AO109" s="950"/>
      <c r="AP109" s="951" t="s">
        <v>426</v>
      </c>
      <c r="AQ109" s="949"/>
      <c r="AR109" s="949"/>
      <c r="AS109" s="949"/>
      <c r="AT109" s="980"/>
      <c r="AU109" s="948" t="s">
        <v>424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425</v>
      </c>
      <c r="BR109" s="949"/>
      <c r="BS109" s="949"/>
      <c r="BT109" s="949"/>
      <c r="BU109" s="950"/>
      <c r="BV109" s="951" t="s">
        <v>305</v>
      </c>
      <c r="BW109" s="949"/>
      <c r="BX109" s="949"/>
      <c r="BY109" s="949"/>
      <c r="BZ109" s="950"/>
      <c r="CA109" s="951" t="s">
        <v>304</v>
      </c>
      <c r="CB109" s="949"/>
      <c r="CC109" s="949"/>
      <c r="CD109" s="949"/>
      <c r="CE109" s="950"/>
      <c r="CF109" s="987" t="s">
        <v>426</v>
      </c>
      <c r="CG109" s="987"/>
      <c r="CH109" s="987"/>
      <c r="CI109" s="987"/>
      <c r="CJ109" s="987"/>
      <c r="CK109" s="951" t="s">
        <v>427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425</v>
      </c>
      <c r="DH109" s="949"/>
      <c r="DI109" s="949"/>
      <c r="DJ109" s="949"/>
      <c r="DK109" s="950"/>
      <c r="DL109" s="951" t="s">
        <v>305</v>
      </c>
      <c r="DM109" s="949"/>
      <c r="DN109" s="949"/>
      <c r="DO109" s="949"/>
      <c r="DP109" s="950"/>
      <c r="DQ109" s="951" t="s">
        <v>304</v>
      </c>
      <c r="DR109" s="949"/>
      <c r="DS109" s="949"/>
      <c r="DT109" s="949"/>
      <c r="DU109" s="950"/>
      <c r="DV109" s="951" t="s">
        <v>426</v>
      </c>
      <c r="DW109" s="949"/>
      <c r="DX109" s="949"/>
      <c r="DY109" s="949"/>
      <c r="DZ109" s="980"/>
    </row>
    <row r="110" spans="1:131" s="247" customFormat="1" ht="26.25" customHeight="1" x14ac:dyDescent="0.15">
      <c r="A110" s="851" t="s">
        <v>428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108832</v>
      </c>
      <c r="AB110" s="942"/>
      <c r="AC110" s="942"/>
      <c r="AD110" s="942"/>
      <c r="AE110" s="943"/>
      <c r="AF110" s="944">
        <v>77933</v>
      </c>
      <c r="AG110" s="942"/>
      <c r="AH110" s="942"/>
      <c r="AI110" s="942"/>
      <c r="AJ110" s="943"/>
      <c r="AK110" s="944">
        <v>77291</v>
      </c>
      <c r="AL110" s="942"/>
      <c r="AM110" s="942"/>
      <c r="AN110" s="942"/>
      <c r="AO110" s="943"/>
      <c r="AP110" s="945">
        <v>1.7</v>
      </c>
      <c r="AQ110" s="946"/>
      <c r="AR110" s="946"/>
      <c r="AS110" s="946"/>
      <c r="AT110" s="947"/>
      <c r="AU110" s="981" t="s">
        <v>72</v>
      </c>
      <c r="AV110" s="982"/>
      <c r="AW110" s="982"/>
      <c r="AX110" s="982"/>
      <c r="AY110" s="982"/>
      <c r="AZ110" s="907" t="s">
        <v>429</v>
      </c>
      <c r="BA110" s="852"/>
      <c r="BB110" s="852"/>
      <c r="BC110" s="852"/>
      <c r="BD110" s="852"/>
      <c r="BE110" s="852"/>
      <c r="BF110" s="852"/>
      <c r="BG110" s="852"/>
      <c r="BH110" s="852"/>
      <c r="BI110" s="852"/>
      <c r="BJ110" s="852"/>
      <c r="BK110" s="852"/>
      <c r="BL110" s="852"/>
      <c r="BM110" s="852"/>
      <c r="BN110" s="852"/>
      <c r="BO110" s="852"/>
      <c r="BP110" s="853"/>
      <c r="BQ110" s="908">
        <v>496993</v>
      </c>
      <c r="BR110" s="889"/>
      <c r="BS110" s="889"/>
      <c r="BT110" s="889"/>
      <c r="BU110" s="889"/>
      <c r="BV110" s="889">
        <v>427356</v>
      </c>
      <c r="BW110" s="889"/>
      <c r="BX110" s="889"/>
      <c r="BY110" s="889"/>
      <c r="BZ110" s="889"/>
      <c r="CA110" s="889">
        <v>357257</v>
      </c>
      <c r="CB110" s="889"/>
      <c r="CC110" s="889"/>
      <c r="CD110" s="889"/>
      <c r="CE110" s="889"/>
      <c r="CF110" s="913">
        <v>8.1</v>
      </c>
      <c r="CG110" s="914"/>
      <c r="CH110" s="914"/>
      <c r="CI110" s="914"/>
      <c r="CJ110" s="914"/>
      <c r="CK110" s="977" t="s">
        <v>430</v>
      </c>
      <c r="CL110" s="863"/>
      <c r="CM110" s="938" t="s">
        <v>431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432</v>
      </c>
      <c r="DH110" s="889"/>
      <c r="DI110" s="889"/>
      <c r="DJ110" s="889"/>
      <c r="DK110" s="889"/>
      <c r="DL110" s="889" t="s">
        <v>432</v>
      </c>
      <c r="DM110" s="889"/>
      <c r="DN110" s="889"/>
      <c r="DO110" s="889"/>
      <c r="DP110" s="889"/>
      <c r="DQ110" s="889" t="s">
        <v>432</v>
      </c>
      <c r="DR110" s="889"/>
      <c r="DS110" s="889"/>
      <c r="DT110" s="889"/>
      <c r="DU110" s="889"/>
      <c r="DV110" s="890" t="s">
        <v>433</v>
      </c>
      <c r="DW110" s="890"/>
      <c r="DX110" s="890"/>
      <c r="DY110" s="890"/>
      <c r="DZ110" s="891"/>
    </row>
    <row r="111" spans="1:131" s="247" customFormat="1" ht="26.25" customHeight="1" x14ac:dyDescent="0.15">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432</v>
      </c>
      <c r="AB111" s="970"/>
      <c r="AC111" s="970"/>
      <c r="AD111" s="970"/>
      <c r="AE111" s="971"/>
      <c r="AF111" s="972" t="s">
        <v>435</v>
      </c>
      <c r="AG111" s="970"/>
      <c r="AH111" s="970"/>
      <c r="AI111" s="970"/>
      <c r="AJ111" s="971"/>
      <c r="AK111" s="972" t="s">
        <v>432</v>
      </c>
      <c r="AL111" s="970"/>
      <c r="AM111" s="970"/>
      <c r="AN111" s="970"/>
      <c r="AO111" s="971"/>
      <c r="AP111" s="973" t="s">
        <v>433</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t="s">
        <v>432</v>
      </c>
      <c r="BR111" s="861"/>
      <c r="BS111" s="861"/>
      <c r="BT111" s="861"/>
      <c r="BU111" s="861"/>
      <c r="BV111" s="861" t="s">
        <v>435</v>
      </c>
      <c r="BW111" s="861"/>
      <c r="BX111" s="861"/>
      <c r="BY111" s="861"/>
      <c r="BZ111" s="861"/>
      <c r="CA111" s="861" t="s">
        <v>432</v>
      </c>
      <c r="CB111" s="861"/>
      <c r="CC111" s="861"/>
      <c r="CD111" s="861"/>
      <c r="CE111" s="861"/>
      <c r="CF111" s="922" t="s">
        <v>406</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432</v>
      </c>
      <c r="DH111" s="861"/>
      <c r="DI111" s="861"/>
      <c r="DJ111" s="861"/>
      <c r="DK111" s="861"/>
      <c r="DL111" s="861" t="s">
        <v>432</v>
      </c>
      <c r="DM111" s="861"/>
      <c r="DN111" s="861"/>
      <c r="DO111" s="861"/>
      <c r="DP111" s="861"/>
      <c r="DQ111" s="861" t="s">
        <v>438</v>
      </c>
      <c r="DR111" s="861"/>
      <c r="DS111" s="861"/>
      <c r="DT111" s="861"/>
      <c r="DU111" s="861"/>
      <c r="DV111" s="838" t="s">
        <v>406</v>
      </c>
      <c r="DW111" s="838"/>
      <c r="DX111" s="838"/>
      <c r="DY111" s="838"/>
      <c r="DZ111" s="839"/>
    </row>
    <row r="112" spans="1:131" s="247" customFormat="1" ht="26.25" customHeight="1" x14ac:dyDescent="0.15">
      <c r="A112" s="963" t="s">
        <v>439</v>
      </c>
      <c r="B112" s="964"/>
      <c r="C112" s="794" t="s">
        <v>440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432</v>
      </c>
      <c r="AB112" s="824"/>
      <c r="AC112" s="824"/>
      <c r="AD112" s="824"/>
      <c r="AE112" s="825"/>
      <c r="AF112" s="826" t="s">
        <v>432</v>
      </c>
      <c r="AG112" s="824"/>
      <c r="AH112" s="824"/>
      <c r="AI112" s="824"/>
      <c r="AJ112" s="825"/>
      <c r="AK112" s="826" t="s">
        <v>435</v>
      </c>
      <c r="AL112" s="824"/>
      <c r="AM112" s="824"/>
      <c r="AN112" s="824"/>
      <c r="AO112" s="825"/>
      <c r="AP112" s="871" t="s">
        <v>432</v>
      </c>
      <c r="AQ112" s="872"/>
      <c r="AR112" s="872"/>
      <c r="AS112" s="872"/>
      <c r="AT112" s="873"/>
      <c r="AU112" s="983"/>
      <c r="AV112" s="984"/>
      <c r="AW112" s="984"/>
      <c r="AX112" s="984"/>
      <c r="AY112" s="984"/>
      <c r="AZ112" s="859" t="s">
        <v>441</v>
      </c>
      <c r="BA112" s="794"/>
      <c r="BB112" s="794"/>
      <c r="BC112" s="794"/>
      <c r="BD112" s="794"/>
      <c r="BE112" s="794"/>
      <c r="BF112" s="794"/>
      <c r="BG112" s="794"/>
      <c r="BH112" s="794"/>
      <c r="BI112" s="794"/>
      <c r="BJ112" s="794"/>
      <c r="BK112" s="794"/>
      <c r="BL112" s="794"/>
      <c r="BM112" s="794"/>
      <c r="BN112" s="794"/>
      <c r="BO112" s="794"/>
      <c r="BP112" s="795"/>
      <c r="BQ112" s="860">
        <v>2618723</v>
      </c>
      <c r="BR112" s="861"/>
      <c r="BS112" s="861"/>
      <c r="BT112" s="861"/>
      <c r="BU112" s="861"/>
      <c r="BV112" s="861">
        <v>2320840</v>
      </c>
      <c r="BW112" s="861"/>
      <c r="BX112" s="861"/>
      <c r="BY112" s="861"/>
      <c r="BZ112" s="861"/>
      <c r="CA112" s="861">
        <v>2086358</v>
      </c>
      <c r="CB112" s="861"/>
      <c r="CC112" s="861"/>
      <c r="CD112" s="861"/>
      <c r="CE112" s="861"/>
      <c r="CF112" s="922">
        <v>47.2</v>
      </c>
      <c r="CG112" s="923"/>
      <c r="CH112" s="923"/>
      <c r="CI112" s="923"/>
      <c r="CJ112" s="923"/>
      <c r="CK112" s="978"/>
      <c r="CL112" s="865"/>
      <c r="CM112" s="868" t="s">
        <v>442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406</v>
      </c>
      <c r="DH112" s="861"/>
      <c r="DI112" s="861"/>
      <c r="DJ112" s="861"/>
      <c r="DK112" s="861"/>
      <c r="DL112" s="861" t="s">
        <v>435</v>
      </c>
      <c r="DM112" s="861"/>
      <c r="DN112" s="861"/>
      <c r="DO112" s="861"/>
      <c r="DP112" s="861"/>
      <c r="DQ112" s="861" t="s">
        <v>435</v>
      </c>
      <c r="DR112" s="861"/>
      <c r="DS112" s="861"/>
      <c r="DT112" s="861"/>
      <c r="DU112" s="861"/>
      <c r="DV112" s="838" t="s">
        <v>443</v>
      </c>
      <c r="DW112" s="838"/>
      <c r="DX112" s="838"/>
      <c r="DY112" s="838"/>
      <c r="DZ112" s="839"/>
    </row>
    <row r="113" spans="1:130" s="247" customFormat="1" ht="26.25" customHeight="1" x14ac:dyDescent="0.15">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477698</v>
      </c>
      <c r="AB113" s="970"/>
      <c r="AC113" s="970"/>
      <c r="AD113" s="970"/>
      <c r="AE113" s="971"/>
      <c r="AF113" s="972">
        <v>480981</v>
      </c>
      <c r="AG113" s="970"/>
      <c r="AH113" s="970"/>
      <c r="AI113" s="970"/>
      <c r="AJ113" s="971"/>
      <c r="AK113" s="972">
        <v>373647</v>
      </c>
      <c r="AL113" s="970"/>
      <c r="AM113" s="970"/>
      <c r="AN113" s="970"/>
      <c r="AO113" s="971"/>
      <c r="AP113" s="973">
        <v>8.5</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163888</v>
      </c>
      <c r="BR113" s="861"/>
      <c r="BS113" s="861"/>
      <c r="BT113" s="861"/>
      <c r="BU113" s="861"/>
      <c r="BV113" s="861">
        <v>162199</v>
      </c>
      <c r="BW113" s="861"/>
      <c r="BX113" s="861"/>
      <c r="BY113" s="861"/>
      <c r="BZ113" s="861"/>
      <c r="CA113" s="861">
        <v>151389</v>
      </c>
      <c r="CB113" s="861"/>
      <c r="CC113" s="861"/>
      <c r="CD113" s="861"/>
      <c r="CE113" s="861"/>
      <c r="CF113" s="922">
        <v>3.4</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433</v>
      </c>
      <c r="DH113" s="824"/>
      <c r="DI113" s="824"/>
      <c r="DJ113" s="824"/>
      <c r="DK113" s="825"/>
      <c r="DL113" s="826" t="s">
        <v>406</v>
      </c>
      <c r="DM113" s="824"/>
      <c r="DN113" s="824"/>
      <c r="DO113" s="824"/>
      <c r="DP113" s="825"/>
      <c r="DQ113" s="826" t="s">
        <v>406</v>
      </c>
      <c r="DR113" s="824"/>
      <c r="DS113" s="824"/>
      <c r="DT113" s="824"/>
      <c r="DU113" s="825"/>
      <c r="DV113" s="871" t="s">
        <v>136</v>
      </c>
      <c r="DW113" s="872"/>
      <c r="DX113" s="872"/>
      <c r="DY113" s="872"/>
      <c r="DZ113" s="873"/>
    </row>
    <row r="114" spans="1:130" s="247" customFormat="1" ht="26.25" customHeight="1" x14ac:dyDescent="0.15">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16524</v>
      </c>
      <c r="AB114" s="824"/>
      <c r="AC114" s="824"/>
      <c r="AD114" s="824"/>
      <c r="AE114" s="825"/>
      <c r="AF114" s="826">
        <v>20755</v>
      </c>
      <c r="AG114" s="824"/>
      <c r="AH114" s="824"/>
      <c r="AI114" s="824"/>
      <c r="AJ114" s="825"/>
      <c r="AK114" s="826">
        <v>20670</v>
      </c>
      <c r="AL114" s="824"/>
      <c r="AM114" s="824"/>
      <c r="AN114" s="824"/>
      <c r="AO114" s="825"/>
      <c r="AP114" s="871">
        <v>0.5</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1110576</v>
      </c>
      <c r="BR114" s="861"/>
      <c r="BS114" s="861"/>
      <c r="BT114" s="861"/>
      <c r="BU114" s="861"/>
      <c r="BV114" s="861">
        <v>1099180</v>
      </c>
      <c r="BW114" s="861"/>
      <c r="BX114" s="861"/>
      <c r="BY114" s="861"/>
      <c r="BZ114" s="861"/>
      <c r="CA114" s="861">
        <v>1121566</v>
      </c>
      <c r="CB114" s="861"/>
      <c r="CC114" s="861"/>
      <c r="CD114" s="861"/>
      <c r="CE114" s="861"/>
      <c r="CF114" s="922">
        <v>25.4</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435</v>
      </c>
      <c r="DH114" s="824"/>
      <c r="DI114" s="824"/>
      <c r="DJ114" s="824"/>
      <c r="DK114" s="825"/>
      <c r="DL114" s="826" t="s">
        <v>435</v>
      </c>
      <c r="DM114" s="824"/>
      <c r="DN114" s="824"/>
      <c r="DO114" s="824"/>
      <c r="DP114" s="825"/>
      <c r="DQ114" s="826" t="s">
        <v>433</v>
      </c>
      <c r="DR114" s="824"/>
      <c r="DS114" s="824"/>
      <c r="DT114" s="824"/>
      <c r="DU114" s="825"/>
      <c r="DV114" s="871" t="s">
        <v>438</v>
      </c>
      <c r="DW114" s="872"/>
      <c r="DX114" s="872"/>
      <c r="DY114" s="872"/>
      <c r="DZ114" s="873"/>
    </row>
    <row r="115" spans="1:130" s="247" customFormat="1" ht="26.25" customHeight="1" x14ac:dyDescent="0.15">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432</v>
      </c>
      <c r="AB115" s="970"/>
      <c r="AC115" s="970"/>
      <c r="AD115" s="970"/>
      <c r="AE115" s="971"/>
      <c r="AF115" s="972" t="s">
        <v>432</v>
      </c>
      <c r="AG115" s="970"/>
      <c r="AH115" s="970"/>
      <c r="AI115" s="970"/>
      <c r="AJ115" s="971"/>
      <c r="AK115" s="972" t="s">
        <v>432</v>
      </c>
      <c r="AL115" s="970"/>
      <c r="AM115" s="970"/>
      <c r="AN115" s="970"/>
      <c r="AO115" s="971"/>
      <c r="AP115" s="973" t="s">
        <v>432</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t="s">
        <v>432</v>
      </c>
      <c r="BR115" s="861"/>
      <c r="BS115" s="861"/>
      <c r="BT115" s="861"/>
      <c r="BU115" s="861"/>
      <c r="BV115" s="861" t="s">
        <v>406</v>
      </c>
      <c r="BW115" s="861"/>
      <c r="BX115" s="861"/>
      <c r="BY115" s="861"/>
      <c r="BZ115" s="861"/>
      <c r="CA115" s="861" t="s">
        <v>432</v>
      </c>
      <c r="CB115" s="861"/>
      <c r="CC115" s="861"/>
      <c r="CD115" s="861"/>
      <c r="CE115" s="861"/>
      <c r="CF115" s="922" t="s">
        <v>435</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435</v>
      </c>
      <c r="DH115" s="824"/>
      <c r="DI115" s="824"/>
      <c r="DJ115" s="824"/>
      <c r="DK115" s="825"/>
      <c r="DL115" s="826" t="s">
        <v>432</v>
      </c>
      <c r="DM115" s="824"/>
      <c r="DN115" s="824"/>
      <c r="DO115" s="824"/>
      <c r="DP115" s="825"/>
      <c r="DQ115" s="826" t="s">
        <v>443</v>
      </c>
      <c r="DR115" s="824"/>
      <c r="DS115" s="824"/>
      <c r="DT115" s="824"/>
      <c r="DU115" s="825"/>
      <c r="DV115" s="871" t="s">
        <v>432</v>
      </c>
      <c r="DW115" s="872"/>
      <c r="DX115" s="872"/>
      <c r="DY115" s="872"/>
      <c r="DZ115" s="873"/>
    </row>
    <row r="116" spans="1:130" s="247" customFormat="1" ht="26.25" customHeight="1" x14ac:dyDescent="0.15">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432</v>
      </c>
      <c r="AB116" s="824"/>
      <c r="AC116" s="824"/>
      <c r="AD116" s="824"/>
      <c r="AE116" s="825"/>
      <c r="AF116" s="826" t="s">
        <v>432</v>
      </c>
      <c r="AG116" s="824"/>
      <c r="AH116" s="824"/>
      <c r="AI116" s="824"/>
      <c r="AJ116" s="825"/>
      <c r="AK116" s="826" t="s">
        <v>406</v>
      </c>
      <c r="AL116" s="824"/>
      <c r="AM116" s="824"/>
      <c r="AN116" s="824"/>
      <c r="AO116" s="825"/>
      <c r="AP116" s="871" t="s">
        <v>432</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435</v>
      </c>
      <c r="BR116" s="861"/>
      <c r="BS116" s="861"/>
      <c r="BT116" s="861"/>
      <c r="BU116" s="861"/>
      <c r="BV116" s="861" t="s">
        <v>406</v>
      </c>
      <c r="BW116" s="861"/>
      <c r="BX116" s="861"/>
      <c r="BY116" s="861"/>
      <c r="BZ116" s="861"/>
      <c r="CA116" s="861" t="s">
        <v>443</v>
      </c>
      <c r="CB116" s="861"/>
      <c r="CC116" s="861"/>
      <c r="CD116" s="861"/>
      <c r="CE116" s="861"/>
      <c r="CF116" s="922" t="s">
        <v>433</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406</v>
      </c>
      <c r="DH116" s="824"/>
      <c r="DI116" s="824"/>
      <c r="DJ116" s="824"/>
      <c r="DK116" s="825"/>
      <c r="DL116" s="826" t="s">
        <v>433</v>
      </c>
      <c r="DM116" s="824"/>
      <c r="DN116" s="824"/>
      <c r="DO116" s="824"/>
      <c r="DP116" s="825"/>
      <c r="DQ116" s="826" t="s">
        <v>433</v>
      </c>
      <c r="DR116" s="824"/>
      <c r="DS116" s="824"/>
      <c r="DT116" s="824"/>
      <c r="DU116" s="825"/>
      <c r="DV116" s="871" t="s">
        <v>443</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603054</v>
      </c>
      <c r="AB117" s="956"/>
      <c r="AC117" s="956"/>
      <c r="AD117" s="956"/>
      <c r="AE117" s="957"/>
      <c r="AF117" s="958">
        <v>579669</v>
      </c>
      <c r="AG117" s="956"/>
      <c r="AH117" s="956"/>
      <c r="AI117" s="956"/>
      <c r="AJ117" s="957"/>
      <c r="AK117" s="958">
        <v>471608</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432</v>
      </c>
      <c r="BR117" s="861"/>
      <c r="BS117" s="861"/>
      <c r="BT117" s="861"/>
      <c r="BU117" s="861"/>
      <c r="BV117" s="861" t="s">
        <v>136</v>
      </c>
      <c r="BW117" s="861"/>
      <c r="BX117" s="861"/>
      <c r="BY117" s="861"/>
      <c r="BZ117" s="861"/>
      <c r="CA117" s="861" t="s">
        <v>432</v>
      </c>
      <c r="CB117" s="861"/>
      <c r="CC117" s="861"/>
      <c r="CD117" s="861"/>
      <c r="CE117" s="861"/>
      <c r="CF117" s="922" t="s">
        <v>443</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432</v>
      </c>
      <c r="DH117" s="824"/>
      <c r="DI117" s="824"/>
      <c r="DJ117" s="824"/>
      <c r="DK117" s="825"/>
      <c r="DL117" s="826" t="s">
        <v>136</v>
      </c>
      <c r="DM117" s="824"/>
      <c r="DN117" s="824"/>
      <c r="DO117" s="824"/>
      <c r="DP117" s="825"/>
      <c r="DQ117" s="826" t="s">
        <v>432</v>
      </c>
      <c r="DR117" s="824"/>
      <c r="DS117" s="824"/>
      <c r="DT117" s="824"/>
      <c r="DU117" s="825"/>
      <c r="DV117" s="871" t="s">
        <v>438</v>
      </c>
      <c r="DW117" s="872"/>
      <c r="DX117" s="872"/>
      <c r="DY117" s="872"/>
      <c r="DZ117" s="873"/>
    </row>
    <row r="118" spans="1:130" s="247" customFormat="1" ht="26.25" customHeight="1" x14ac:dyDescent="0.15">
      <c r="A118" s="948" t="s">
        <v>427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425</v>
      </c>
      <c r="AB118" s="949"/>
      <c r="AC118" s="949"/>
      <c r="AD118" s="949"/>
      <c r="AE118" s="950"/>
      <c r="AF118" s="951" t="s">
        <v>305</v>
      </c>
      <c r="AG118" s="949"/>
      <c r="AH118" s="949"/>
      <c r="AI118" s="949"/>
      <c r="AJ118" s="950"/>
      <c r="AK118" s="951" t="s">
        <v>304</v>
      </c>
      <c r="AL118" s="949"/>
      <c r="AM118" s="949"/>
      <c r="AN118" s="949"/>
      <c r="AO118" s="950"/>
      <c r="AP118" s="952" t="s">
        <v>426</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443</v>
      </c>
      <c r="BR118" s="892"/>
      <c r="BS118" s="892"/>
      <c r="BT118" s="892"/>
      <c r="BU118" s="892"/>
      <c r="BV118" s="892" t="s">
        <v>136</v>
      </c>
      <c r="BW118" s="892"/>
      <c r="BX118" s="892"/>
      <c r="BY118" s="892"/>
      <c r="BZ118" s="892"/>
      <c r="CA118" s="892" t="s">
        <v>432</v>
      </c>
      <c r="CB118" s="892"/>
      <c r="CC118" s="892"/>
      <c r="CD118" s="892"/>
      <c r="CE118" s="892"/>
      <c r="CF118" s="922" t="s">
        <v>438</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433</v>
      </c>
      <c r="DH118" s="824"/>
      <c r="DI118" s="824"/>
      <c r="DJ118" s="824"/>
      <c r="DK118" s="825"/>
      <c r="DL118" s="826" t="s">
        <v>432</v>
      </c>
      <c r="DM118" s="824"/>
      <c r="DN118" s="824"/>
      <c r="DO118" s="824"/>
      <c r="DP118" s="825"/>
      <c r="DQ118" s="826" t="s">
        <v>433</v>
      </c>
      <c r="DR118" s="824"/>
      <c r="DS118" s="824"/>
      <c r="DT118" s="824"/>
      <c r="DU118" s="825"/>
      <c r="DV118" s="871" t="s">
        <v>438</v>
      </c>
      <c r="DW118" s="872"/>
      <c r="DX118" s="872"/>
      <c r="DY118" s="872"/>
      <c r="DZ118" s="873"/>
    </row>
    <row r="119" spans="1:130" s="247" customFormat="1" ht="26.25" customHeight="1" x14ac:dyDescent="0.15">
      <c r="A119" s="862" t="s">
        <v>430</v>
      </c>
      <c r="B119" s="863"/>
      <c r="C119" s="938" t="s">
        <v>431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432</v>
      </c>
      <c r="AB119" s="942"/>
      <c r="AC119" s="942"/>
      <c r="AD119" s="942"/>
      <c r="AE119" s="943"/>
      <c r="AF119" s="944" t="s">
        <v>443</v>
      </c>
      <c r="AG119" s="942"/>
      <c r="AH119" s="942"/>
      <c r="AI119" s="942"/>
      <c r="AJ119" s="943"/>
      <c r="AK119" s="944" t="s">
        <v>136</v>
      </c>
      <c r="AL119" s="942"/>
      <c r="AM119" s="942"/>
      <c r="AN119" s="942"/>
      <c r="AO119" s="943"/>
      <c r="AP119" s="945" t="s">
        <v>443</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461</v>
      </c>
      <c r="BP119" s="925"/>
      <c r="BQ119" s="929">
        <v>4390180</v>
      </c>
      <c r="BR119" s="892"/>
      <c r="BS119" s="892"/>
      <c r="BT119" s="892"/>
      <c r="BU119" s="892"/>
      <c r="BV119" s="892">
        <v>4009575</v>
      </c>
      <c r="BW119" s="892"/>
      <c r="BX119" s="892"/>
      <c r="BY119" s="892"/>
      <c r="BZ119" s="892"/>
      <c r="CA119" s="892">
        <v>3716570</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432</v>
      </c>
      <c r="DH119" s="807"/>
      <c r="DI119" s="807"/>
      <c r="DJ119" s="807"/>
      <c r="DK119" s="808"/>
      <c r="DL119" s="809" t="s">
        <v>443</v>
      </c>
      <c r="DM119" s="807"/>
      <c r="DN119" s="807"/>
      <c r="DO119" s="807"/>
      <c r="DP119" s="808"/>
      <c r="DQ119" s="809" t="s">
        <v>432</v>
      </c>
      <c r="DR119" s="807"/>
      <c r="DS119" s="807"/>
      <c r="DT119" s="807"/>
      <c r="DU119" s="808"/>
      <c r="DV119" s="895" t="s">
        <v>432</v>
      </c>
      <c r="DW119" s="896"/>
      <c r="DX119" s="896"/>
      <c r="DY119" s="896"/>
      <c r="DZ119" s="897"/>
    </row>
    <row r="120" spans="1:130" s="247"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406</v>
      </c>
      <c r="AB120" s="824"/>
      <c r="AC120" s="824"/>
      <c r="AD120" s="824"/>
      <c r="AE120" s="825"/>
      <c r="AF120" s="826" t="s">
        <v>432</v>
      </c>
      <c r="AG120" s="824"/>
      <c r="AH120" s="824"/>
      <c r="AI120" s="824"/>
      <c r="AJ120" s="825"/>
      <c r="AK120" s="826" t="s">
        <v>433</v>
      </c>
      <c r="AL120" s="824"/>
      <c r="AM120" s="824"/>
      <c r="AN120" s="824"/>
      <c r="AO120" s="825"/>
      <c r="AP120" s="871" t="s">
        <v>136</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7895092</v>
      </c>
      <c r="BR120" s="889"/>
      <c r="BS120" s="889"/>
      <c r="BT120" s="889"/>
      <c r="BU120" s="889"/>
      <c r="BV120" s="889">
        <v>8882965</v>
      </c>
      <c r="BW120" s="889"/>
      <c r="BX120" s="889"/>
      <c r="BY120" s="889"/>
      <c r="BZ120" s="889"/>
      <c r="CA120" s="889">
        <v>9519611</v>
      </c>
      <c r="CB120" s="889"/>
      <c r="CC120" s="889"/>
      <c r="CD120" s="889"/>
      <c r="CE120" s="889"/>
      <c r="CF120" s="913">
        <v>215.5</v>
      </c>
      <c r="CG120" s="914"/>
      <c r="CH120" s="914"/>
      <c r="CI120" s="914"/>
      <c r="CJ120" s="914"/>
      <c r="CK120" s="915" t="s">
        <v>465</v>
      </c>
      <c r="CL120" s="899"/>
      <c r="CM120" s="899"/>
      <c r="CN120" s="899"/>
      <c r="CO120" s="900"/>
      <c r="CP120" s="919" t="s">
        <v>466</v>
      </c>
      <c r="CQ120" s="920"/>
      <c r="CR120" s="920"/>
      <c r="CS120" s="920"/>
      <c r="CT120" s="920"/>
      <c r="CU120" s="920"/>
      <c r="CV120" s="920"/>
      <c r="CW120" s="920"/>
      <c r="CX120" s="920"/>
      <c r="CY120" s="920"/>
      <c r="CZ120" s="920"/>
      <c r="DA120" s="920"/>
      <c r="DB120" s="920"/>
      <c r="DC120" s="920"/>
      <c r="DD120" s="920"/>
      <c r="DE120" s="920"/>
      <c r="DF120" s="921"/>
      <c r="DG120" s="908">
        <v>2617898</v>
      </c>
      <c r="DH120" s="889"/>
      <c r="DI120" s="889"/>
      <c r="DJ120" s="889"/>
      <c r="DK120" s="889"/>
      <c r="DL120" s="889">
        <v>2320225</v>
      </c>
      <c r="DM120" s="889"/>
      <c r="DN120" s="889"/>
      <c r="DO120" s="889"/>
      <c r="DP120" s="889"/>
      <c r="DQ120" s="889">
        <v>2086358</v>
      </c>
      <c r="DR120" s="889"/>
      <c r="DS120" s="889"/>
      <c r="DT120" s="889"/>
      <c r="DU120" s="889"/>
      <c r="DV120" s="890">
        <v>47.2</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432</v>
      </c>
      <c r="AB121" s="824"/>
      <c r="AC121" s="824"/>
      <c r="AD121" s="824"/>
      <c r="AE121" s="825"/>
      <c r="AF121" s="826" t="s">
        <v>432</v>
      </c>
      <c r="AG121" s="824"/>
      <c r="AH121" s="824"/>
      <c r="AI121" s="824"/>
      <c r="AJ121" s="825"/>
      <c r="AK121" s="826" t="s">
        <v>443</v>
      </c>
      <c r="AL121" s="824"/>
      <c r="AM121" s="824"/>
      <c r="AN121" s="824"/>
      <c r="AO121" s="825"/>
      <c r="AP121" s="871" t="s">
        <v>136</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t="s">
        <v>432</v>
      </c>
      <c r="BR121" s="861"/>
      <c r="BS121" s="861"/>
      <c r="BT121" s="861"/>
      <c r="BU121" s="861"/>
      <c r="BV121" s="861" t="s">
        <v>432</v>
      </c>
      <c r="BW121" s="861"/>
      <c r="BX121" s="861"/>
      <c r="BY121" s="861"/>
      <c r="BZ121" s="861"/>
      <c r="CA121" s="861" t="s">
        <v>136</v>
      </c>
      <c r="CB121" s="861"/>
      <c r="CC121" s="861"/>
      <c r="CD121" s="861"/>
      <c r="CE121" s="861"/>
      <c r="CF121" s="922" t="s">
        <v>432</v>
      </c>
      <c r="CG121" s="923"/>
      <c r="CH121" s="923"/>
      <c r="CI121" s="923"/>
      <c r="CJ121" s="923"/>
      <c r="CK121" s="916"/>
      <c r="CL121" s="902"/>
      <c r="CM121" s="902"/>
      <c r="CN121" s="902"/>
      <c r="CO121" s="903"/>
      <c r="CP121" s="882" t="s">
        <v>469</v>
      </c>
      <c r="CQ121" s="883"/>
      <c r="CR121" s="883"/>
      <c r="CS121" s="883"/>
      <c r="CT121" s="883"/>
      <c r="CU121" s="883"/>
      <c r="CV121" s="883"/>
      <c r="CW121" s="883"/>
      <c r="CX121" s="883"/>
      <c r="CY121" s="883"/>
      <c r="CZ121" s="883"/>
      <c r="DA121" s="883"/>
      <c r="DB121" s="883"/>
      <c r="DC121" s="883"/>
      <c r="DD121" s="883"/>
      <c r="DE121" s="883"/>
      <c r="DF121" s="884"/>
      <c r="DG121" s="860" t="s">
        <v>136</v>
      </c>
      <c r="DH121" s="861"/>
      <c r="DI121" s="861"/>
      <c r="DJ121" s="861"/>
      <c r="DK121" s="861"/>
      <c r="DL121" s="861" t="s">
        <v>443</v>
      </c>
      <c r="DM121" s="861"/>
      <c r="DN121" s="861"/>
      <c r="DO121" s="861"/>
      <c r="DP121" s="861"/>
      <c r="DQ121" s="861" t="s">
        <v>432</v>
      </c>
      <c r="DR121" s="861"/>
      <c r="DS121" s="861"/>
      <c r="DT121" s="861"/>
      <c r="DU121" s="861"/>
      <c r="DV121" s="838" t="s">
        <v>136</v>
      </c>
      <c r="DW121" s="838"/>
      <c r="DX121" s="838"/>
      <c r="DY121" s="838"/>
      <c r="DZ121" s="839"/>
    </row>
    <row r="122" spans="1:130" s="247" customFormat="1" ht="26.25" customHeight="1" x14ac:dyDescent="0.15">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432</v>
      </c>
      <c r="AB122" s="824"/>
      <c r="AC122" s="824"/>
      <c r="AD122" s="824"/>
      <c r="AE122" s="825"/>
      <c r="AF122" s="826" t="s">
        <v>432</v>
      </c>
      <c r="AG122" s="824"/>
      <c r="AH122" s="824"/>
      <c r="AI122" s="824"/>
      <c r="AJ122" s="825"/>
      <c r="AK122" s="826" t="s">
        <v>433</v>
      </c>
      <c r="AL122" s="824"/>
      <c r="AM122" s="824"/>
      <c r="AN122" s="824"/>
      <c r="AO122" s="825"/>
      <c r="AP122" s="871" t="s">
        <v>432</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2449637</v>
      </c>
      <c r="BR122" s="892"/>
      <c r="BS122" s="892"/>
      <c r="BT122" s="892"/>
      <c r="BU122" s="892"/>
      <c r="BV122" s="892">
        <v>2181903</v>
      </c>
      <c r="BW122" s="892"/>
      <c r="BX122" s="892"/>
      <c r="BY122" s="892"/>
      <c r="BZ122" s="892"/>
      <c r="CA122" s="892">
        <v>1917045</v>
      </c>
      <c r="CB122" s="892"/>
      <c r="CC122" s="892"/>
      <c r="CD122" s="892"/>
      <c r="CE122" s="892"/>
      <c r="CF122" s="893">
        <v>43.4</v>
      </c>
      <c r="CG122" s="894"/>
      <c r="CH122" s="894"/>
      <c r="CI122" s="894"/>
      <c r="CJ122" s="894"/>
      <c r="CK122" s="916"/>
      <c r="CL122" s="902"/>
      <c r="CM122" s="902"/>
      <c r="CN122" s="902"/>
      <c r="CO122" s="903"/>
      <c r="CP122" s="882" t="s">
        <v>471</v>
      </c>
      <c r="CQ122" s="883"/>
      <c r="CR122" s="883"/>
      <c r="CS122" s="883"/>
      <c r="CT122" s="883"/>
      <c r="CU122" s="883"/>
      <c r="CV122" s="883"/>
      <c r="CW122" s="883"/>
      <c r="CX122" s="883"/>
      <c r="CY122" s="883"/>
      <c r="CZ122" s="883"/>
      <c r="DA122" s="883"/>
      <c r="DB122" s="883"/>
      <c r="DC122" s="883"/>
      <c r="DD122" s="883"/>
      <c r="DE122" s="883"/>
      <c r="DF122" s="884"/>
      <c r="DG122" s="860" t="s">
        <v>432</v>
      </c>
      <c r="DH122" s="861"/>
      <c r="DI122" s="861"/>
      <c r="DJ122" s="861"/>
      <c r="DK122" s="861"/>
      <c r="DL122" s="861" t="s">
        <v>443</v>
      </c>
      <c r="DM122" s="861"/>
      <c r="DN122" s="861"/>
      <c r="DO122" s="861"/>
      <c r="DP122" s="861"/>
      <c r="DQ122" s="861" t="s">
        <v>432</v>
      </c>
      <c r="DR122" s="861"/>
      <c r="DS122" s="861"/>
      <c r="DT122" s="861"/>
      <c r="DU122" s="861"/>
      <c r="DV122" s="838" t="s">
        <v>443</v>
      </c>
      <c r="DW122" s="838"/>
      <c r="DX122" s="838"/>
      <c r="DY122" s="838"/>
      <c r="DZ122" s="839"/>
    </row>
    <row r="123" spans="1:130" s="247" customFormat="1" ht="26.25" customHeight="1" x14ac:dyDescent="0.15">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432</v>
      </c>
      <c r="AB123" s="824"/>
      <c r="AC123" s="824"/>
      <c r="AD123" s="824"/>
      <c r="AE123" s="825"/>
      <c r="AF123" s="826" t="s">
        <v>432</v>
      </c>
      <c r="AG123" s="824"/>
      <c r="AH123" s="824"/>
      <c r="AI123" s="824"/>
      <c r="AJ123" s="825"/>
      <c r="AK123" s="826" t="s">
        <v>432</v>
      </c>
      <c r="AL123" s="824"/>
      <c r="AM123" s="824"/>
      <c r="AN123" s="824"/>
      <c r="AO123" s="825"/>
      <c r="AP123" s="871" t="s">
        <v>136</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472</v>
      </c>
      <c r="BP123" s="925"/>
      <c r="BQ123" s="879">
        <v>10344729</v>
      </c>
      <c r="BR123" s="880"/>
      <c r="BS123" s="880"/>
      <c r="BT123" s="880"/>
      <c r="BU123" s="880"/>
      <c r="BV123" s="880">
        <v>11064868</v>
      </c>
      <c r="BW123" s="880"/>
      <c r="BX123" s="880"/>
      <c r="BY123" s="880"/>
      <c r="BZ123" s="880"/>
      <c r="CA123" s="880">
        <v>11436656</v>
      </c>
      <c r="CB123" s="880"/>
      <c r="CC123" s="880"/>
      <c r="CD123" s="880"/>
      <c r="CE123" s="880"/>
      <c r="CF123" s="790"/>
      <c r="CG123" s="791"/>
      <c r="CH123" s="791"/>
      <c r="CI123" s="791"/>
      <c r="CJ123" s="881"/>
      <c r="CK123" s="916"/>
      <c r="CL123" s="902"/>
      <c r="CM123" s="902"/>
      <c r="CN123" s="902"/>
      <c r="CO123" s="903"/>
      <c r="CP123" s="882" t="s">
        <v>473</v>
      </c>
      <c r="CQ123" s="883"/>
      <c r="CR123" s="883"/>
      <c r="CS123" s="883"/>
      <c r="CT123" s="883"/>
      <c r="CU123" s="883"/>
      <c r="CV123" s="883"/>
      <c r="CW123" s="883"/>
      <c r="CX123" s="883"/>
      <c r="CY123" s="883"/>
      <c r="CZ123" s="883"/>
      <c r="DA123" s="883"/>
      <c r="DB123" s="883"/>
      <c r="DC123" s="883"/>
      <c r="DD123" s="883"/>
      <c r="DE123" s="883"/>
      <c r="DF123" s="884"/>
      <c r="DG123" s="823" t="s">
        <v>136</v>
      </c>
      <c r="DH123" s="824"/>
      <c r="DI123" s="824"/>
      <c r="DJ123" s="824"/>
      <c r="DK123" s="825"/>
      <c r="DL123" s="826" t="s">
        <v>136</v>
      </c>
      <c r="DM123" s="824"/>
      <c r="DN123" s="824"/>
      <c r="DO123" s="824"/>
      <c r="DP123" s="825"/>
      <c r="DQ123" s="826" t="s">
        <v>136</v>
      </c>
      <c r="DR123" s="824"/>
      <c r="DS123" s="824"/>
      <c r="DT123" s="824"/>
      <c r="DU123" s="825"/>
      <c r="DV123" s="871" t="s">
        <v>406</v>
      </c>
      <c r="DW123" s="872"/>
      <c r="DX123" s="872"/>
      <c r="DY123" s="872"/>
      <c r="DZ123" s="873"/>
    </row>
    <row r="124" spans="1:130" s="247" customFormat="1" ht="26.25" customHeight="1" thickBot="1" x14ac:dyDescent="0.2">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136</v>
      </c>
      <c r="AB124" s="824"/>
      <c r="AC124" s="824"/>
      <c r="AD124" s="824"/>
      <c r="AE124" s="825"/>
      <c r="AF124" s="826" t="s">
        <v>432</v>
      </c>
      <c r="AG124" s="824"/>
      <c r="AH124" s="824"/>
      <c r="AI124" s="824"/>
      <c r="AJ124" s="825"/>
      <c r="AK124" s="826" t="s">
        <v>136</v>
      </c>
      <c r="AL124" s="824"/>
      <c r="AM124" s="824"/>
      <c r="AN124" s="824"/>
      <c r="AO124" s="825"/>
      <c r="AP124" s="871" t="s">
        <v>432</v>
      </c>
      <c r="AQ124" s="872"/>
      <c r="AR124" s="872"/>
      <c r="AS124" s="872"/>
      <c r="AT124" s="873"/>
      <c r="AU124" s="874" t="s">
        <v>474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136</v>
      </c>
      <c r="BR124" s="878"/>
      <c r="BS124" s="878"/>
      <c r="BT124" s="878"/>
      <c r="BU124" s="878"/>
      <c r="BV124" s="878" t="s">
        <v>432</v>
      </c>
      <c r="BW124" s="878"/>
      <c r="BX124" s="878"/>
      <c r="BY124" s="878"/>
      <c r="BZ124" s="878"/>
      <c r="CA124" s="878" t="s">
        <v>432</v>
      </c>
      <c r="CB124" s="878"/>
      <c r="CC124" s="878"/>
      <c r="CD124" s="878"/>
      <c r="CE124" s="878"/>
      <c r="CF124" s="768"/>
      <c r="CG124" s="769"/>
      <c r="CH124" s="769"/>
      <c r="CI124" s="769"/>
      <c r="CJ124" s="909"/>
      <c r="CK124" s="917"/>
      <c r="CL124" s="917"/>
      <c r="CM124" s="917"/>
      <c r="CN124" s="917"/>
      <c r="CO124" s="918"/>
      <c r="CP124" s="882" t="s">
        <v>475</v>
      </c>
      <c r="CQ124" s="883"/>
      <c r="CR124" s="883"/>
      <c r="CS124" s="883"/>
      <c r="CT124" s="883"/>
      <c r="CU124" s="883"/>
      <c r="CV124" s="883"/>
      <c r="CW124" s="883"/>
      <c r="CX124" s="883"/>
      <c r="CY124" s="883"/>
      <c r="CZ124" s="883"/>
      <c r="DA124" s="883"/>
      <c r="DB124" s="883"/>
      <c r="DC124" s="883"/>
      <c r="DD124" s="883"/>
      <c r="DE124" s="883"/>
      <c r="DF124" s="884"/>
      <c r="DG124" s="806">
        <v>825</v>
      </c>
      <c r="DH124" s="807"/>
      <c r="DI124" s="807"/>
      <c r="DJ124" s="807"/>
      <c r="DK124" s="808"/>
      <c r="DL124" s="809">
        <v>615</v>
      </c>
      <c r="DM124" s="807"/>
      <c r="DN124" s="807"/>
      <c r="DO124" s="807"/>
      <c r="DP124" s="808"/>
      <c r="DQ124" s="809" t="s">
        <v>406</v>
      </c>
      <c r="DR124" s="807"/>
      <c r="DS124" s="807"/>
      <c r="DT124" s="807"/>
      <c r="DU124" s="808"/>
      <c r="DV124" s="895" t="s">
        <v>406</v>
      </c>
      <c r="DW124" s="896"/>
      <c r="DX124" s="896"/>
      <c r="DY124" s="896"/>
      <c r="DZ124" s="897"/>
    </row>
    <row r="125" spans="1:130" s="247" customFormat="1" ht="26.25" customHeight="1" x14ac:dyDescent="0.15">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406</v>
      </c>
      <c r="AB125" s="824"/>
      <c r="AC125" s="824"/>
      <c r="AD125" s="824"/>
      <c r="AE125" s="825"/>
      <c r="AF125" s="826" t="s">
        <v>406</v>
      </c>
      <c r="AG125" s="824"/>
      <c r="AH125" s="824"/>
      <c r="AI125" s="824"/>
      <c r="AJ125" s="825"/>
      <c r="AK125" s="826" t="s">
        <v>406</v>
      </c>
      <c r="AL125" s="824"/>
      <c r="AM125" s="824"/>
      <c r="AN125" s="824"/>
      <c r="AO125" s="825"/>
      <c r="AP125" s="871" t="s">
        <v>406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476</v>
      </c>
      <c r="CL125" s="899"/>
      <c r="CM125" s="899"/>
      <c r="CN125" s="899"/>
      <c r="CO125" s="900"/>
      <c r="CP125" s="907" t="s">
        <v>477</v>
      </c>
      <c r="CQ125" s="852"/>
      <c r="CR125" s="852"/>
      <c r="CS125" s="852"/>
      <c r="CT125" s="852"/>
      <c r="CU125" s="852"/>
      <c r="CV125" s="852"/>
      <c r="CW125" s="852"/>
      <c r="CX125" s="852"/>
      <c r="CY125" s="852"/>
      <c r="CZ125" s="852"/>
      <c r="DA125" s="852"/>
      <c r="DB125" s="852"/>
      <c r="DC125" s="852"/>
      <c r="DD125" s="852"/>
      <c r="DE125" s="852"/>
      <c r="DF125" s="853"/>
      <c r="DG125" s="908" t="s">
        <v>406</v>
      </c>
      <c r="DH125" s="889"/>
      <c r="DI125" s="889"/>
      <c r="DJ125" s="889"/>
      <c r="DK125" s="889"/>
      <c r="DL125" s="889" t="s">
        <v>406</v>
      </c>
      <c r="DM125" s="889"/>
      <c r="DN125" s="889"/>
      <c r="DO125" s="889"/>
      <c r="DP125" s="889"/>
      <c r="DQ125" s="889" t="s">
        <v>406</v>
      </c>
      <c r="DR125" s="889"/>
      <c r="DS125" s="889"/>
      <c r="DT125" s="889"/>
      <c r="DU125" s="889"/>
      <c r="DV125" s="890" t="s">
        <v>406</v>
      </c>
      <c r="DW125" s="890"/>
      <c r="DX125" s="890"/>
      <c r="DY125" s="890"/>
      <c r="DZ125" s="891"/>
    </row>
    <row r="126" spans="1:130" s="247" customFormat="1" ht="26.25" customHeight="1" thickBot="1" x14ac:dyDescent="0.2">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406</v>
      </c>
      <c r="AB126" s="824"/>
      <c r="AC126" s="824"/>
      <c r="AD126" s="824"/>
      <c r="AE126" s="825"/>
      <c r="AF126" s="826" t="s">
        <v>406</v>
      </c>
      <c r="AG126" s="824"/>
      <c r="AH126" s="824"/>
      <c r="AI126" s="824"/>
      <c r="AJ126" s="825"/>
      <c r="AK126" s="826" t="s">
        <v>406</v>
      </c>
      <c r="AL126" s="824"/>
      <c r="AM126" s="824"/>
      <c r="AN126" s="824"/>
      <c r="AO126" s="825"/>
      <c r="AP126" s="871" t="s">
        <v>406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406</v>
      </c>
      <c r="DH126" s="861"/>
      <c r="DI126" s="861"/>
      <c r="DJ126" s="861"/>
      <c r="DK126" s="861"/>
      <c r="DL126" s="861" t="s">
        <v>406</v>
      </c>
      <c r="DM126" s="861"/>
      <c r="DN126" s="861"/>
      <c r="DO126" s="861"/>
      <c r="DP126" s="861"/>
      <c r="DQ126" s="861" t="s">
        <v>406</v>
      </c>
      <c r="DR126" s="861"/>
      <c r="DS126" s="861"/>
      <c r="DT126" s="861"/>
      <c r="DU126" s="861"/>
      <c r="DV126" s="838" t="s">
        <v>406</v>
      </c>
      <c r="DW126" s="838"/>
      <c r="DX126" s="838"/>
      <c r="DY126" s="838"/>
      <c r="DZ126" s="839"/>
    </row>
    <row r="127" spans="1:130" s="247" customFormat="1" ht="26.25" customHeight="1" x14ac:dyDescent="0.15">
      <c r="A127" s="866"/>
      <c r="B127" s="867"/>
      <c r="C127" s="885" t="s">
        <v>479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406</v>
      </c>
      <c r="AB127" s="824"/>
      <c r="AC127" s="824"/>
      <c r="AD127" s="824"/>
      <c r="AE127" s="825"/>
      <c r="AF127" s="826" t="s">
        <v>406</v>
      </c>
      <c r="AG127" s="824"/>
      <c r="AH127" s="824"/>
      <c r="AI127" s="824"/>
      <c r="AJ127" s="825"/>
      <c r="AK127" s="826" t="s">
        <v>406</v>
      </c>
      <c r="AL127" s="824"/>
      <c r="AM127" s="824"/>
      <c r="AN127" s="824"/>
      <c r="AO127" s="825"/>
      <c r="AP127" s="871" t="s">
        <v>406</v>
      </c>
      <c r="AQ127" s="872"/>
      <c r="AR127" s="872"/>
      <c r="AS127" s="872"/>
      <c r="AT127" s="873"/>
      <c r="AU127" s="283"/>
      <c r="AV127" s="283"/>
      <c r="AW127" s="283"/>
      <c r="AX127" s="888" t="s">
        <v>480</v>
      </c>
      <c r="AY127" s="856"/>
      <c r="AZ127" s="856"/>
      <c r="BA127" s="856"/>
      <c r="BB127" s="856"/>
      <c r="BC127" s="856"/>
      <c r="BD127" s="856"/>
      <c r="BE127" s="857"/>
      <c r="BF127" s="855" t="s">
        <v>481</v>
      </c>
      <c r="BG127" s="856"/>
      <c r="BH127" s="856"/>
      <c r="BI127" s="856"/>
      <c r="BJ127" s="856"/>
      <c r="BK127" s="856"/>
      <c r="BL127" s="857"/>
      <c r="BM127" s="855" t="s">
        <v>482</v>
      </c>
      <c r="BN127" s="856"/>
      <c r="BO127" s="856"/>
      <c r="BP127" s="856"/>
      <c r="BQ127" s="856"/>
      <c r="BR127" s="856"/>
      <c r="BS127" s="857"/>
      <c r="BT127" s="855" t="s">
        <v>483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484</v>
      </c>
      <c r="CQ127" s="794"/>
      <c r="CR127" s="794"/>
      <c r="CS127" s="794"/>
      <c r="CT127" s="794"/>
      <c r="CU127" s="794"/>
      <c r="CV127" s="794"/>
      <c r="CW127" s="794"/>
      <c r="CX127" s="794"/>
      <c r="CY127" s="794"/>
      <c r="CZ127" s="794"/>
      <c r="DA127" s="794"/>
      <c r="DB127" s="794"/>
      <c r="DC127" s="794"/>
      <c r="DD127" s="794"/>
      <c r="DE127" s="794"/>
      <c r="DF127" s="795"/>
      <c r="DG127" s="860" t="s">
        <v>406</v>
      </c>
      <c r="DH127" s="861"/>
      <c r="DI127" s="861"/>
      <c r="DJ127" s="861"/>
      <c r="DK127" s="861"/>
      <c r="DL127" s="861" t="s">
        <v>406</v>
      </c>
      <c r="DM127" s="861"/>
      <c r="DN127" s="861"/>
      <c r="DO127" s="861"/>
      <c r="DP127" s="861"/>
      <c r="DQ127" s="861" t="s">
        <v>406</v>
      </c>
      <c r="DR127" s="861"/>
      <c r="DS127" s="861"/>
      <c r="DT127" s="861"/>
      <c r="DU127" s="861"/>
      <c r="DV127" s="838" t="s">
        <v>406</v>
      </c>
      <c r="DW127" s="838"/>
      <c r="DX127" s="838"/>
      <c r="DY127" s="838"/>
      <c r="DZ127" s="839"/>
    </row>
    <row r="128" spans="1:130" s="247" customFormat="1" ht="26.25" customHeight="1" thickBot="1" x14ac:dyDescent="0.2">
      <c r="A128" s="840" t="s">
        <v>485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486</v>
      </c>
      <c r="X128" s="842"/>
      <c r="Y128" s="842"/>
      <c r="Z128" s="843"/>
      <c r="AA128" s="844" t="s">
        <v>406</v>
      </c>
      <c r="AB128" s="845"/>
      <c r="AC128" s="845"/>
      <c r="AD128" s="845"/>
      <c r="AE128" s="846"/>
      <c r="AF128" s="847" t="s">
        <v>406</v>
      </c>
      <c r="AG128" s="845"/>
      <c r="AH128" s="845"/>
      <c r="AI128" s="845"/>
      <c r="AJ128" s="846"/>
      <c r="AK128" s="847" t="s">
        <v>406</v>
      </c>
      <c r="AL128" s="845"/>
      <c r="AM128" s="845"/>
      <c r="AN128" s="845"/>
      <c r="AO128" s="846"/>
      <c r="AP128" s="848"/>
      <c r="AQ128" s="849"/>
      <c r="AR128" s="849"/>
      <c r="AS128" s="849"/>
      <c r="AT128" s="850"/>
      <c r="AU128" s="283"/>
      <c r="AV128" s="283"/>
      <c r="AW128" s="283"/>
      <c r="AX128" s="851" t="s">
        <v>487</v>
      </c>
      <c r="AY128" s="852"/>
      <c r="AZ128" s="852"/>
      <c r="BA128" s="852"/>
      <c r="BB128" s="852"/>
      <c r="BC128" s="852"/>
      <c r="BD128" s="852"/>
      <c r="BE128" s="853"/>
      <c r="BF128" s="830" t="s">
        <v>406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488</v>
      </c>
      <c r="CQ128" s="772"/>
      <c r="CR128" s="772"/>
      <c r="CS128" s="772"/>
      <c r="CT128" s="772"/>
      <c r="CU128" s="772"/>
      <c r="CV128" s="772"/>
      <c r="CW128" s="772"/>
      <c r="CX128" s="772"/>
      <c r="CY128" s="772"/>
      <c r="CZ128" s="772"/>
      <c r="DA128" s="772"/>
      <c r="DB128" s="772"/>
      <c r="DC128" s="772"/>
      <c r="DD128" s="772"/>
      <c r="DE128" s="772"/>
      <c r="DF128" s="773"/>
      <c r="DG128" s="834" t="s">
        <v>438</v>
      </c>
      <c r="DH128" s="835"/>
      <c r="DI128" s="835"/>
      <c r="DJ128" s="835"/>
      <c r="DK128" s="835"/>
      <c r="DL128" s="835" t="s">
        <v>489</v>
      </c>
      <c r="DM128" s="835"/>
      <c r="DN128" s="835"/>
      <c r="DO128" s="835"/>
      <c r="DP128" s="835"/>
      <c r="DQ128" s="835" t="s">
        <v>489</v>
      </c>
      <c r="DR128" s="835"/>
      <c r="DS128" s="835"/>
      <c r="DT128" s="835"/>
      <c r="DU128" s="835"/>
      <c r="DV128" s="836" t="s">
        <v>406</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4674688</v>
      </c>
      <c r="AB129" s="824"/>
      <c r="AC129" s="824"/>
      <c r="AD129" s="824"/>
      <c r="AE129" s="825"/>
      <c r="AF129" s="826">
        <v>4251175</v>
      </c>
      <c r="AG129" s="824"/>
      <c r="AH129" s="824"/>
      <c r="AI129" s="824"/>
      <c r="AJ129" s="825"/>
      <c r="AK129" s="826">
        <v>4709489</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489</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317572</v>
      </c>
      <c r="AB130" s="824"/>
      <c r="AC130" s="824"/>
      <c r="AD130" s="824"/>
      <c r="AE130" s="825"/>
      <c r="AF130" s="826">
        <v>311002</v>
      </c>
      <c r="AG130" s="824"/>
      <c r="AH130" s="824"/>
      <c r="AI130" s="824"/>
      <c r="AJ130" s="825"/>
      <c r="AK130" s="826">
        <v>291240</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5.8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4357116</v>
      </c>
      <c r="AB131" s="807"/>
      <c r="AC131" s="807"/>
      <c r="AD131" s="807"/>
      <c r="AE131" s="808"/>
      <c r="AF131" s="809">
        <v>3940173</v>
      </c>
      <c r="AG131" s="807"/>
      <c r="AH131" s="807"/>
      <c r="AI131" s="807"/>
      <c r="AJ131" s="808"/>
      <c r="AK131" s="809">
        <v>4418249</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t="s">
        <v>136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6.5520862879999999</v>
      </c>
      <c r="AB132" s="787"/>
      <c r="AC132" s="787"/>
      <c r="AD132" s="787"/>
      <c r="AE132" s="788"/>
      <c r="AF132" s="789">
        <v>6.8186599929999998</v>
      </c>
      <c r="AG132" s="787"/>
      <c r="AH132" s="787"/>
      <c r="AI132" s="787"/>
      <c r="AJ132" s="788"/>
      <c r="AK132" s="789">
        <v>4.0823412169999997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8.1999999999999993</v>
      </c>
      <c r="AB133" s="766"/>
      <c r="AC133" s="766"/>
      <c r="AD133" s="766"/>
      <c r="AE133" s="767"/>
      <c r="AF133" s="765">
        <v>6.9</v>
      </c>
      <c r="AG133" s="766"/>
      <c r="AH133" s="766"/>
      <c r="AI133" s="766"/>
      <c r="AJ133" s="767"/>
      <c r="AK133" s="765">
        <v>5.8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fCqju44D5uKeKEDDeeVNHtLS1BOAJp5NeNsiQY8ya8Gmrqa4wX8KSVlnHvmIwL4VNkNj4t0kbziCHjRYrhC1g==" saltValue="NIWBMc3eWglUK3RaJozH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B66SHDRV9c7rRXeKLSdcgqyHahBBxTqS4/lRlVvoJfADDfEC5RpACQka7Kp4bif0mirl+ELHY8MptwaoLJeog==" saltValue="QpltYoua9dhJTnW8RiGH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di/c5u3TM0cexpH5LGxNHxEsw1VgKsFiSszxGgpuWTH3KeT1uUNzRsAY32PtIebxH4HwICM+1NMRI8NB9v+vA==" saltValue="xwqsIsfssoWUsJ/vzr/h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1253060</v>
      </c>
      <c r="AP9" s="313">
        <v>144528</v>
      </c>
      <c r="AQ9" s="314">
        <v>120360</v>
      </c>
      <c r="AR9" s="315">
        <v>20.100000000000001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9474</v>
      </c>
      <c r="AP10" s="316">
        <v>1093</v>
      </c>
      <c r="AQ10" s="317">
        <v>12817</v>
      </c>
      <c r="AR10" s="318">
        <v>-91.5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228459</v>
      </c>
      <c r="AP11" s="316">
        <v>26351</v>
      </c>
      <c r="AQ11" s="317">
        <v>19677</v>
      </c>
      <c r="AR11" s="318">
        <v>33.9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t="s">
        <v>512</v>
      </c>
      <c r="AP12" s="316" t="s">
        <v>512</v>
      </c>
      <c r="AQ12" s="317">
        <v>1195</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513</v>
      </c>
      <c r="AL13" s="1193"/>
      <c r="AM13" s="1193"/>
      <c r="AN13" s="1194"/>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56451</v>
      </c>
      <c r="AP14" s="316">
        <v>6511</v>
      </c>
      <c r="AQ14" s="317">
        <v>5328</v>
      </c>
      <c r="AR14" s="318">
        <v>22.2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8904</v>
      </c>
      <c r="AP15" s="316">
        <v>1027</v>
      </c>
      <c r="AQ15" s="317">
        <v>3216</v>
      </c>
      <c r="AR15" s="318">
        <v>-68.099999999999994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-70144</v>
      </c>
      <c r="AP16" s="316">
        <v>-8090</v>
      </c>
      <c r="AQ16" s="317">
        <v>-12293</v>
      </c>
      <c r="AR16" s="318">
        <v>-34.200000000000003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1486204</v>
      </c>
      <c r="AP17" s="316">
        <v>171419</v>
      </c>
      <c r="AQ17" s="317">
        <v>150300</v>
      </c>
      <c r="AR17" s="318">
        <v>14.1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13.15</v>
      </c>
      <c r="AP21" s="329">
        <v>13.79</v>
      </c>
      <c r="AQ21" s="330">
        <v>-0.64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100.5</v>
      </c>
      <c r="AP22" s="334">
        <v>95.2</v>
      </c>
      <c r="AQ22" s="335">
        <v>5.3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77291</v>
      </c>
      <c r="AP32" s="343">
        <v>8915</v>
      </c>
      <c r="AQ32" s="344">
        <v>71832</v>
      </c>
      <c r="AR32" s="345">
        <v>-87.6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512</v>
      </c>
      <c r="AP34" s="343" t="s">
        <v>512</v>
      </c>
      <c r="AQ34" s="344">
        <v>1</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373647</v>
      </c>
      <c r="AP35" s="343">
        <v>43097</v>
      </c>
      <c r="AQ35" s="344">
        <v>20841</v>
      </c>
      <c r="AR35" s="345">
        <v>106.8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20670</v>
      </c>
      <c r="AP36" s="343">
        <v>2384</v>
      </c>
      <c r="AQ36" s="344">
        <v>5244</v>
      </c>
      <c r="AR36" s="345">
        <v>-54.5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t="s">
        <v>512</v>
      </c>
      <c r="AP37" s="343" t="s">
        <v>512</v>
      </c>
      <c r="AQ37" s="344">
        <v>943</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t="s">
        <v>512</v>
      </c>
      <c r="AP38" s="346" t="s">
        <v>512</v>
      </c>
      <c r="AQ38" s="347">
        <v>9</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t="s">
        <v>512</v>
      </c>
      <c r="AP39" s="343" t="s">
        <v>512</v>
      </c>
      <c r="AQ39" s="344">
        <v>-2885</v>
      </c>
      <c r="AR39" s="345" t="s">
        <v>512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-291240</v>
      </c>
      <c r="AP40" s="343">
        <v>-33592</v>
      </c>
      <c r="AQ40" s="344">
        <v>-64554</v>
      </c>
      <c r="AR40" s="345">
        <v>-48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180368</v>
      </c>
      <c r="AP41" s="343">
        <v>20804</v>
      </c>
      <c r="AQ41" s="344">
        <v>31431</v>
      </c>
      <c r="AR41" s="345">
        <v>-33.799999999999997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319173</v>
      </c>
      <c r="AN51" s="365">
        <v>37087</v>
      </c>
      <c r="AO51" s="366">
        <v>77.599999999999994</v>
      </c>
      <c r="AP51" s="367">
        <v>109920</v>
      </c>
      <c r="AQ51" s="368">
        <v>-8.1999999999999993</v>
      </c>
      <c r="AR51" s="369">
        <v>85.8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182373</v>
      </c>
      <c r="AN52" s="373">
        <v>21191</v>
      </c>
      <c r="AO52" s="374">
        <v>19.600000000000001</v>
      </c>
      <c r="AP52" s="375">
        <v>62739</v>
      </c>
      <c r="AQ52" s="376">
        <v>-8.4</v>
      </c>
      <c r="AR52" s="377">
        <v>28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149331</v>
      </c>
      <c r="AN53" s="365">
        <v>17388</v>
      </c>
      <c r="AO53" s="366">
        <v>-53.1</v>
      </c>
      <c r="AP53" s="367">
        <v>119882</v>
      </c>
      <c r="AQ53" s="368">
        <v>9.1</v>
      </c>
      <c r="AR53" s="369">
        <v>-62.2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75615</v>
      </c>
      <c r="AN54" s="373">
        <v>8805</v>
      </c>
      <c r="AO54" s="374">
        <v>-58.4</v>
      </c>
      <c r="AP54" s="375">
        <v>66481</v>
      </c>
      <c r="AQ54" s="376">
        <v>6</v>
      </c>
      <c r="AR54" s="377">
        <v>-64.400000000000006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286345</v>
      </c>
      <c r="AN55" s="365">
        <v>32662</v>
      </c>
      <c r="AO55" s="366">
        <v>87.8</v>
      </c>
      <c r="AP55" s="367">
        <v>116162</v>
      </c>
      <c r="AQ55" s="368">
        <v>-3.1</v>
      </c>
      <c r="AR55" s="369">
        <v>90.9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202672</v>
      </c>
      <c r="AN56" s="373">
        <v>23118</v>
      </c>
      <c r="AO56" s="374">
        <v>162.6</v>
      </c>
      <c r="AP56" s="375">
        <v>61562</v>
      </c>
      <c r="AQ56" s="376">
        <v>-7.4</v>
      </c>
      <c r="AR56" s="377">
        <v>170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477187</v>
      </c>
      <c r="AN57" s="365">
        <v>54170</v>
      </c>
      <c r="AO57" s="366">
        <v>65.900000000000006</v>
      </c>
      <c r="AP57" s="367">
        <v>121449</v>
      </c>
      <c r="AQ57" s="368">
        <v>4.5999999999999996</v>
      </c>
      <c r="AR57" s="369">
        <v>61.3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86314</v>
      </c>
      <c r="AN58" s="373">
        <v>9798</v>
      </c>
      <c r="AO58" s="374">
        <v>-57.6</v>
      </c>
      <c r="AP58" s="375">
        <v>62922</v>
      </c>
      <c r="AQ58" s="376">
        <v>2.2000000000000002</v>
      </c>
      <c r="AR58" s="377">
        <v>-59.8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566059</v>
      </c>
      <c r="AN59" s="365">
        <v>65289</v>
      </c>
      <c r="AO59" s="366">
        <v>20.5</v>
      </c>
      <c r="AP59" s="367">
        <v>145139</v>
      </c>
      <c r="AQ59" s="368">
        <v>19.5</v>
      </c>
      <c r="AR59" s="369">
        <v>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255983</v>
      </c>
      <c r="AN60" s="373">
        <v>29525</v>
      </c>
      <c r="AO60" s="374">
        <v>201.3</v>
      </c>
      <c r="AP60" s="375">
        <v>83762</v>
      </c>
      <c r="AQ60" s="376">
        <v>33.1</v>
      </c>
      <c r="AR60" s="377">
        <v>168.2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359619</v>
      </c>
      <c r="AN61" s="380">
        <v>41319</v>
      </c>
      <c r="AO61" s="381">
        <v>39.700000000000003</v>
      </c>
      <c r="AP61" s="382">
        <v>122510</v>
      </c>
      <c r="AQ61" s="383">
        <v>4.4000000000000004</v>
      </c>
      <c r="AR61" s="369">
        <v>35.299999999999997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160591</v>
      </c>
      <c r="AN62" s="373">
        <v>18487</v>
      </c>
      <c r="AO62" s="374">
        <v>53.5</v>
      </c>
      <c r="AP62" s="375">
        <v>67493</v>
      </c>
      <c r="AQ62" s="376">
        <v>5.0999999999999996</v>
      </c>
      <c r="AR62" s="377">
        <v>48.4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yE48hvCfw0h2Aclaj4eMby7JiBfup4sBsbXl72YjgR4jJpfS342d0/1iPmDZOCWqqdLPbIuYPSV0oWeXO+a9A==" saltValue="plbHhj6qyJ/41mCTCBDM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qH4s8NPes9XUn5Q2hFykHfXTmEMCo5XXc1qE24l49eXYz0SsAEAHwvfLqhxi6KnPDEObk/cMLZzBelIzOzDJjg==" saltValue="hAL54qJImNCh+/oB91Br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n7Ofk2n2SpQUD22feY8Xlmc4sjtHujL0ZGBELzP4mpIdhengWZW09HLQwLdsAxxwRZ0o+m6wRS4hW/qMcDTqsw==" saltValue="qg7c3BtgbgCv+pTUJJxF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146.47999999999999</v>
      </c>
      <c r="G47" s="12">
        <v>175.37</v>
      </c>
      <c r="H47" s="12">
        <v>44.39</v>
      </c>
      <c r="I47" s="12">
        <v>69.55</v>
      </c>
      <c r="J47" s="13">
        <v>78.3</v>
      </c>
    </row>
    <row r="48" spans="2:10" ht="57.75" customHeight="1" x14ac:dyDescent="0.15">
      <c r="B48" s="14"/>
      <c r="C48" s="1200" t="s">
        <v>4</v>
      </c>
      <c r="D48" s="1200"/>
      <c r="E48" s="1201"/>
      <c r="F48" s="15">
        <v>8.64</v>
      </c>
      <c r="G48" s="16">
        <v>7.62</v>
      </c>
      <c r="H48" s="16">
        <v>6.74</v>
      </c>
      <c r="I48" s="16">
        <v>9.01</v>
      </c>
      <c r="J48" s="17">
        <v>9.3000000000000007</v>
      </c>
    </row>
    <row r="49" spans="2:10" ht="57.75" customHeight="1" thickBot="1" x14ac:dyDescent="0.2">
      <c r="B49" s="18"/>
      <c r="C49" s="1202" t="s">
        <v>5</v>
      </c>
      <c r="D49" s="1202"/>
      <c r="E49" s="1203"/>
      <c r="F49" s="19">
        <v>26.07</v>
      </c>
      <c r="G49" s="20">
        <v>37.93</v>
      </c>
      <c r="H49" s="20" t="s">
        <v>559</v>
      </c>
      <c r="I49" s="20">
        <v>22.33</v>
      </c>
      <c r="J49" s="21">
        <v>16.68</v>
      </c>
    </row>
    <row r="50" spans="2:10" ht="13.5" customHeight="1" x14ac:dyDescent="0.15"/>
  </sheetData>
  <sheetProtection algorithmName="SHA-512" hashValue="7fNz78WoUmWiEgZmLPzPJ8E0VP45gGqSSoQjuyAjgRwNyV1NrmlBRmm1+q7z7VuWK22gygbwCCjP5hTW5/iyOQ==" saltValue="XLorpk/4/wMxaOl3HNYm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2021-03-15T01:10:13Z</cp:lastPrinted>
  <dcterms:created xsi:type="dcterms:W3CDTF">2021-02-05T03:24:52Z</dcterms:created>
  <dcterms:modified xsi:type="dcterms:W3CDTF">2021-10-29T07:33:31Z</dcterms:modified>
  <cp:category/>
</cp:coreProperties>
</file>